
<file path=[Content_Types].xml><?xml version="1.0" encoding="utf-8"?>
<Types xmlns="http://schemas.openxmlformats.org/package/2006/content-types">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1.产品\新品\SL\磁吸灯\"/>
    </mc:Choice>
  </mc:AlternateContent>
  <bookViews>
    <workbookView windowWidth="28800" windowHeight="11925" firstSheet="3" activeTab="3"/>
  </bookViews>
  <sheets>
    <sheet name="AI指令" sheetId="4" state="hidden" r:id="rId1"/>
    <sheet name="文案" sheetId="1" state="hidden" r:id="rId2"/>
    <sheet name="9.3 文案优化" sheetId="11" state="hidden" r:id="rId3"/>
    <sheet name="9.14 图片优化 " sheetId="12" r:id="rId4"/>
    <sheet name="部分AI图" sheetId="13" r:id="rId5"/>
    <sheet name="部分AI图 (2)" sheetId="14" state="hidden" r:id="rId6"/>
    <sheet name="SIF-竞对流量词" sheetId="6" state="hidden" r:id="rId7"/>
    <sheet name="买家精灵关键词分类汇总 " sheetId="2" state="hidden" r:id="rId8"/>
    <sheet name="卖家精灵-关键词广告投放状态" sheetId="9" state="hidden" r:id="rId9"/>
    <sheet name="7.1 出单词库" sheetId="5" state="hidden" r:id="rId10"/>
    <sheet name="8.4 出单词库" sheetId="10" state="hidden" r:id="rId11"/>
    <sheet name="出单词库排名" sheetId="7" state="hidden" r:id="rId12"/>
    <sheet name="关键词-搜索词排名" sheetId="8" state="hidden" r:id="rId13"/>
    <sheet name="竞对listing " sheetId="3" state="hidden" r:id="rId14"/>
  </sheets>
  <externalReferences>
    <externalReference r:id="rId15"/>
    <externalReference r:id="rId16"/>
    <externalReference r:id="rId17"/>
  </externalReferences>
  <definedNames>
    <definedName name="_xlnm._FilterDatabase" localSheetId="6" hidden="1">'SIF-竞对流量词'!$A$2:$BP$141</definedName>
    <definedName name="_xlnm._FilterDatabase" localSheetId="7" hidden="1">'买家精灵关键词分类汇总 '!$A$2:$I$111</definedName>
    <definedName name="_xlnm._FilterDatabase" localSheetId="10" hidden="1">'8.4 出单词库'!$A$1:$P$574</definedName>
    <definedName name="_xlnm._FilterDatabase" localSheetId="1" hidden="1">文案!$A$1:$S$15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3" name="ID_F45B1D04DFA241D39E656D7C6131293D"/>
        <xdr:cNvPicPr>
          <a:picLocks noChangeAspect="1"/>
        </xdr:cNvPicPr>
      </xdr:nvPicPr>
      <xdr:blipFill>
        <a:blip r:embed="rId1" cstate="print"/>
        <a:stretch>
          <a:fillRect/>
        </a:stretch>
      </xdr:blipFill>
      <xdr:spPr>
        <a:xfrm>
          <a:off x="909955" y="247650"/>
          <a:ext cx="598805" cy="682625"/>
        </a:xfrm>
        <a:prstGeom prst="rect">
          <a:avLst/>
        </a:prstGeom>
      </xdr:spPr>
    </xdr:pic>
  </etc:cellImage>
  <etc:cellImage>
    <xdr:pic>
      <xdr:nvPicPr>
        <xdr:cNvPr id="5" name="ID_DCFED7E880A0493787B6907174375450"/>
        <xdr:cNvPicPr>
          <a:picLocks noChangeAspect="1"/>
        </xdr:cNvPicPr>
      </xdr:nvPicPr>
      <xdr:blipFill>
        <a:blip r:embed="rId2" cstate="print"/>
        <a:stretch>
          <a:fillRect/>
        </a:stretch>
      </xdr:blipFill>
      <xdr:spPr>
        <a:xfrm>
          <a:off x="883285" y="1725295"/>
          <a:ext cx="567690" cy="727075"/>
        </a:xfrm>
        <a:prstGeom prst="rect">
          <a:avLst/>
        </a:prstGeom>
      </xdr:spPr>
    </xdr:pic>
  </etc:cellImage>
  <etc:cellImage>
    <xdr:pic>
      <xdr:nvPicPr>
        <xdr:cNvPr id="4" name="ID_FCC82BBAA3A241A297D8F0F528B16256"/>
        <xdr:cNvPicPr>
          <a:picLocks noChangeAspect="1"/>
        </xdr:cNvPicPr>
      </xdr:nvPicPr>
      <xdr:blipFill>
        <a:blip r:embed="rId3" cstate="print"/>
        <a:stretch>
          <a:fillRect/>
        </a:stretch>
      </xdr:blipFill>
      <xdr:spPr>
        <a:xfrm>
          <a:off x="877570" y="930275"/>
          <a:ext cx="580390" cy="655320"/>
        </a:xfrm>
        <a:prstGeom prst="rect">
          <a:avLst/>
        </a:prstGeom>
      </xdr:spPr>
    </xdr:pic>
  </etc:cellImage>
  <etc:cellImage>
    <xdr:pic>
      <xdr:nvPicPr>
        <xdr:cNvPr id="9" name="ID_A59104AD5A964565A03B56751531475B"/>
        <xdr:cNvPicPr>
          <a:picLocks noChangeAspect="1"/>
        </xdr:cNvPicPr>
      </xdr:nvPicPr>
      <xdr:blipFill>
        <a:blip r:embed="rId4"/>
        <a:stretch>
          <a:fillRect/>
        </a:stretch>
      </xdr:blipFill>
      <xdr:spPr>
        <a:xfrm>
          <a:off x="822325" y="2503170"/>
          <a:ext cx="651510" cy="618490"/>
        </a:xfrm>
        <a:prstGeom prst="rect">
          <a:avLst/>
        </a:prstGeom>
        <a:noFill/>
        <a:ln w="9525">
          <a:noFill/>
        </a:ln>
      </xdr:spPr>
    </xdr:pic>
  </etc:cellImage>
  <etc:cellImage>
    <xdr:pic>
      <xdr:nvPicPr>
        <xdr:cNvPr id="6" name="ID_3B1EFDAC98114FB2970384C6FDC18B3C"/>
        <xdr:cNvPicPr>
          <a:picLocks noChangeAspect="1"/>
        </xdr:cNvPicPr>
      </xdr:nvPicPr>
      <xdr:blipFill>
        <a:blip r:embed="rId5" cstate="print"/>
        <a:stretch>
          <a:fillRect/>
        </a:stretch>
      </xdr:blipFill>
      <xdr:spPr>
        <a:xfrm>
          <a:off x="790575" y="3222625"/>
          <a:ext cx="735965" cy="809625"/>
        </a:xfrm>
        <a:prstGeom prst="rect">
          <a:avLst/>
        </a:prstGeom>
      </xdr:spPr>
    </xdr:pic>
  </etc:cellImage>
  <etc:cellImage>
    <xdr:pic>
      <xdr:nvPicPr>
        <xdr:cNvPr id="2" name="ID_B19194E912FF47BF868252A7B2DF0950"/>
        <xdr:cNvPicPr>
          <a:picLocks noChangeAspect="1"/>
        </xdr:cNvPicPr>
      </xdr:nvPicPr>
      <xdr:blipFill>
        <a:blip r:embed="rId6"/>
        <a:stretch>
          <a:fillRect/>
        </a:stretch>
      </xdr:blipFill>
      <xdr:spPr>
        <a:xfrm>
          <a:off x="172085" y="1200150"/>
          <a:ext cx="3609975" cy="3743325"/>
        </a:xfrm>
        <a:prstGeom prst="rect">
          <a:avLst/>
        </a:prstGeom>
        <a:noFill/>
        <a:ln w="9525">
          <a:noFill/>
        </a:ln>
      </xdr:spPr>
    </xdr:pic>
  </etc:cellImage>
  <etc:cellImage>
    <xdr:pic>
      <xdr:nvPicPr>
        <xdr:cNvPr id="8" name="ID_D373F30DCAA64C5C8892F1E5D66322A3"/>
        <xdr:cNvPicPr>
          <a:picLocks noChangeAspect="1"/>
        </xdr:cNvPicPr>
      </xdr:nvPicPr>
      <xdr:blipFill>
        <a:blip r:embed="rId7"/>
        <a:stretch>
          <a:fillRect/>
        </a:stretch>
      </xdr:blipFill>
      <xdr:spPr>
        <a:xfrm>
          <a:off x="1617345" y="1304925"/>
          <a:ext cx="2971800" cy="3733800"/>
        </a:xfrm>
        <a:prstGeom prst="rect">
          <a:avLst/>
        </a:prstGeom>
        <a:noFill/>
        <a:ln w="9525">
          <a:noFill/>
        </a:ln>
      </xdr:spPr>
    </xdr:pic>
  </etc:cellImage>
  <etc:cellImage>
    <xdr:pic>
      <xdr:nvPicPr>
        <xdr:cNvPr id="11" name="ID_578A92CB31D84590A35B140D1369E22F" descr="670d90d7-b5fb-4c00-a895-0ccad7006dd2"/>
        <xdr:cNvPicPr>
          <a:picLocks noChangeAspect="1"/>
        </xdr:cNvPicPr>
      </xdr:nvPicPr>
      <xdr:blipFill>
        <a:blip r:embed="rId8"/>
        <a:stretch>
          <a:fillRect/>
        </a:stretch>
      </xdr:blipFill>
      <xdr:spPr>
        <a:xfrm>
          <a:off x="760730" y="4631055"/>
          <a:ext cx="10057765" cy="9899015"/>
        </a:xfrm>
        <a:prstGeom prst="rect">
          <a:avLst/>
        </a:prstGeom>
      </xdr:spPr>
    </xdr:pic>
  </etc:cellImage>
  <etc:cellImage>
    <xdr:pic>
      <xdr:nvPicPr>
        <xdr:cNvPr id="14" name="ID_531C985C582F40EB8EF9D429CC28E4A7" descr="35bbd61f-06f5-439c-bda6-9dbc242ce9f9"/>
        <xdr:cNvPicPr>
          <a:picLocks noChangeAspect="1"/>
        </xdr:cNvPicPr>
      </xdr:nvPicPr>
      <xdr:blipFill>
        <a:blip r:embed="rId9"/>
        <a:stretch>
          <a:fillRect/>
        </a:stretch>
      </xdr:blipFill>
      <xdr:spPr>
        <a:xfrm>
          <a:off x="2755265" y="1444625"/>
          <a:ext cx="10044430" cy="6732270"/>
        </a:xfrm>
        <a:prstGeom prst="rect">
          <a:avLst/>
        </a:prstGeom>
      </xdr:spPr>
    </xdr:pic>
  </etc:cellImage>
  <etc:cellImage>
    <xdr:pic>
      <xdr:nvPicPr>
        <xdr:cNvPr id="16" name="ID_8733A4E8B0D64490A296A7C66830BA6C"/>
        <xdr:cNvPicPr>
          <a:picLocks noChangeAspect="1"/>
        </xdr:cNvPicPr>
      </xdr:nvPicPr>
      <xdr:blipFill>
        <a:blip r:embed="rId10"/>
        <a:stretch>
          <a:fillRect/>
        </a:stretch>
      </xdr:blipFill>
      <xdr:spPr>
        <a:xfrm>
          <a:off x="4097020" y="6817995"/>
          <a:ext cx="9753600" cy="9753600"/>
        </a:xfrm>
        <a:prstGeom prst="rect">
          <a:avLst/>
        </a:prstGeom>
        <a:noFill/>
        <a:ln w="9525">
          <a:noFill/>
        </a:ln>
      </xdr:spPr>
    </xdr:pic>
  </etc:cellImage>
  <etc:cellImage>
    <xdr:pic>
      <xdr:nvPicPr>
        <xdr:cNvPr id="18" name="ID_BFD19F690AFC41FE9481A36AD0840C02"/>
        <xdr:cNvPicPr>
          <a:picLocks noChangeAspect="1"/>
        </xdr:cNvPicPr>
      </xdr:nvPicPr>
      <xdr:blipFill>
        <a:blip r:embed="rId11"/>
        <a:stretch>
          <a:fillRect/>
        </a:stretch>
      </xdr:blipFill>
      <xdr:spPr>
        <a:xfrm>
          <a:off x="5535295" y="6680200"/>
          <a:ext cx="1990725" cy="1914525"/>
        </a:xfrm>
        <a:prstGeom prst="rect">
          <a:avLst/>
        </a:prstGeom>
        <a:noFill/>
        <a:ln w="9525">
          <a:noFill/>
        </a:ln>
      </xdr:spPr>
    </xdr:pic>
  </etc:cellImage>
  <etc:cellImage>
    <xdr:pic>
      <xdr:nvPicPr>
        <xdr:cNvPr id="19" name="ID_B123FBFF183C4E629F83A9D573401656"/>
        <xdr:cNvPicPr>
          <a:picLocks noChangeAspect="1"/>
        </xdr:cNvPicPr>
      </xdr:nvPicPr>
      <xdr:blipFill>
        <a:blip r:embed="rId12"/>
        <a:stretch>
          <a:fillRect/>
        </a:stretch>
      </xdr:blipFill>
      <xdr:spPr>
        <a:xfrm>
          <a:off x="4188460" y="250190"/>
          <a:ext cx="2019935" cy="1576070"/>
        </a:xfrm>
        <a:prstGeom prst="rect">
          <a:avLst/>
        </a:prstGeom>
        <a:noFill/>
        <a:ln w="9525">
          <a:noFill/>
        </a:ln>
      </xdr:spPr>
    </xdr:pic>
  </etc:cellImage>
  <etc:cellImage>
    <xdr:pic>
      <xdr:nvPicPr>
        <xdr:cNvPr id="15" name="ID_53C3318C49304AB7B3C4D0F39425587D"/>
        <xdr:cNvPicPr>
          <a:picLocks noChangeAspect="1"/>
        </xdr:cNvPicPr>
      </xdr:nvPicPr>
      <xdr:blipFill>
        <a:blip r:embed="rId13"/>
        <a:stretch>
          <a:fillRect/>
        </a:stretch>
      </xdr:blipFill>
      <xdr:spPr>
        <a:xfrm>
          <a:off x="11224895" y="17232630"/>
          <a:ext cx="2548255" cy="2002790"/>
        </a:xfrm>
        <a:prstGeom prst="rect">
          <a:avLst/>
        </a:prstGeom>
        <a:noFill/>
        <a:ln w="9525">
          <a:noFill/>
        </a:ln>
      </xdr:spPr>
    </xdr:pic>
  </etc:cellImage>
  <etc:cellImage>
    <xdr:pic>
      <xdr:nvPicPr>
        <xdr:cNvPr id="23" name="ID_CADC4FD40CFF4E6BB89D9CC3386C7585"/>
        <xdr:cNvPicPr>
          <a:picLocks noChangeAspect="1"/>
        </xdr:cNvPicPr>
      </xdr:nvPicPr>
      <xdr:blipFill>
        <a:blip r:embed="rId14"/>
        <a:stretch>
          <a:fillRect/>
        </a:stretch>
      </xdr:blipFill>
      <xdr:spPr>
        <a:xfrm>
          <a:off x="14169390" y="16752570"/>
          <a:ext cx="2716530" cy="2270125"/>
        </a:xfrm>
        <a:prstGeom prst="rect">
          <a:avLst/>
        </a:prstGeom>
        <a:noFill/>
        <a:ln w="9525">
          <a:noFill/>
        </a:ln>
      </xdr:spPr>
    </xdr:pic>
  </etc:cellImage>
  <etc:cellImage>
    <xdr:pic>
      <xdr:nvPicPr>
        <xdr:cNvPr id="24" name="ID_13997AE6F6134A42A6F9AEB60D7EBB55"/>
        <xdr:cNvPicPr>
          <a:picLocks noChangeAspect="1"/>
        </xdr:cNvPicPr>
      </xdr:nvPicPr>
      <xdr:blipFill>
        <a:blip r:embed="rId15"/>
        <a:stretch>
          <a:fillRect/>
        </a:stretch>
      </xdr:blipFill>
      <xdr:spPr>
        <a:xfrm>
          <a:off x="16670020" y="16746855"/>
          <a:ext cx="2927350" cy="1994535"/>
        </a:xfrm>
        <a:prstGeom prst="rect">
          <a:avLst/>
        </a:prstGeom>
        <a:noFill/>
        <a:ln w="9525">
          <a:noFill/>
        </a:ln>
      </xdr:spPr>
    </xdr:pic>
  </etc:cellImage>
  <etc:cellImage>
    <xdr:pic>
      <xdr:nvPicPr>
        <xdr:cNvPr id="28" name="ID_D97775D3B2F6475196BE0C5CB176E916" descr="7feb9d8b-e840-4e4f-809a-edef92824156 (1)"/>
        <xdr:cNvPicPr>
          <a:picLocks noChangeAspect="1"/>
        </xdr:cNvPicPr>
      </xdr:nvPicPr>
      <xdr:blipFill>
        <a:blip r:embed="rId16"/>
        <a:stretch>
          <a:fillRect/>
        </a:stretch>
      </xdr:blipFill>
      <xdr:spPr>
        <a:xfrm>
          <a:off x="18670905" y="16407130"/>
          <a:ext cx="4095115" cy="2748915"/>
        </a:xfrm>
        <a:prstGeom prst="rect">
          <a:avLst/>
        </a:prstGeom>
      </xdr:spPr>
    </xdr:pic>
  </etc:cellImage>
  <etc:cellImage>
    <xdr:pic>
      <xdr:nvPicPr>
        <xdr:cNvPr id="10" name="ID_01A7EAAB1B824AFF9C709EB216E57DFE"/>
        <xdr:cNvPicPr>
          <a:picLocks noChangeAspect="1"/>
        </xdr:cNvPicPr>
      </xdr:nvPicPr>
      <xdr:blipFill>
        <a:blip r:embed="rId17"/>
        <a:stretch>
          <a:fillRect/>
        </a:stretch>
      </xdr:blipFill>
      <xdr:spPr>
        <a:xfrm>
          <a:off x="20756880" y="459105"/>
          <a:ext cx="10116185" cy="2128520"/>
        </a:xfrm>
        <a:prstGeom prst="rect">
          <a:avLst/>
        </a:prstGeom>
        <a:noFill/>
        <a:ln w="9525">
          <a:noFill/>
        </a:ln>
      </xdr:spPr>
    </xdr:pic>
  </etc:cellImage>
  <etc:cellImage>
    <xdr:pic>
      <xdr:nvPicPr>
        <xdr:cNvPr id="12" name="ID_098D04A366B94C198C65003D653756C4" descr="a6755e72-d962-4eab-8b5c-cd9ec272099e"/>
        <xdr:cNvPicPr>
          <a:picLocks noChangeAspect="1"/>
        </xdr:cNvPicPr>
      </xdr:nvPicPr>
      <xdr:blipFill>
        <a:blip r:embed="rId18"/>
        <a:stretch>
          <a:fillRect/>
        </a:stretch>
      </xdr:blipFill>
      <xdr:spPr>
        <a:xfrm>
          <a:off x="8129270" y="11202670"/>
          <a:ext cx="2771775" cy="1821180"/>
        </a:xfrm>
        <a:prstGeom prst="rect">
          <a:avLst/>
        </a:prstGeom>
      </xdr:spPr>
    </xdr:pic>
  </etc:cellImage>
</etc:cellImages>
</file>

<file path=xl/sharedStrings.xml><?xml version="1.0" encoding="utf-8"?>
<sst xmlns="http://schemas.openxmlformats.org/spreadsheetml/2006/main" count="6234" uniqueCount="1736">
  <si>
    <r>
      <rPr>
        <sz val="11"/>
        <color theme="1"/>
        <rFont val="宋体"/>
        <charset val="134"/>
        <scheme val="minor"/>
      </rPr>
      <t>你是一名经验丰富的亚马逊美国站运营专家，精通 A9 / A10（搜索排名与广告）、Cosmo（基于用户画像的个性化排序）、Rufus（生成式 AI 购物助手）及</t>
    </r>
    <r>
      <rPr>
        <sz val="11"/>
        <color rgb="FFFF0000"/>
        <rFont val="宋体"/>
        <charset val="134"/>
        <scheme val="minor"/>
      </rPr>
      <t>Alexa for Shopping的算法逻辑</t>
    </r>
    <r>
      <rPr>
        <sz val="11"/>
        <color theme="1"/>
        <rFont val="宋体"/>
        <charset val="134"/>
        <scheme val="minor"/>
      </rPr>
      <t>。我将为你提供：
1.我们新品的中英文名称；
2.我们自己的产品图片（通常与竞品几乎一样，如有差异会单独标注）；
3.竞品的 Listing 文案（标题/五点/描述）以及竞品的评论汇总（包含好评与差评）；
4.（可选）竞品或 Google 的相关链接。如果我没有提供链接中的关键文本，请根据你自身知识库中的同类产品常识进行推测，并会明确标注“基于知识库推测”。
5.关键词和词频表
重要说明： 由于是新品，我们暂无自己的转化数据或历史评论。你需要基于竞品文案和评论，结合我们自己产品的差异点，写出不抄袭、更优、更合规的 Listing。
要求：
1.语言地道本土化、生动详细有创新性和购买欲，符合美国消费者阅读习惯与搜索意图。文案中需自然埋入高频搜索词和长尾词，并指出避免堆砌，同时规避任何侵权词、敏感词、违规词等
2.严禁直接复制竞品文案，只能提取事实参数（如尺寸、材质、重量）并用自己的话重组。 不要完全照抄同行的内容，不要胡编乱造，不确定的地方标记备注出来。3. 
3.标题≤200 字符，五点属性每行≤500字符，产品描述内容≤2000 字符，后台搜索关键词≤250 字符。
4.产品描述内容≤2000 字符需要基于现有的五点内容，拓展出多样化的内容，</t>
    </r>
    <r>
      <rPr>
        <b/>
        <sz val="11"/>
        <color rgb="FFFF0000"/>
        <rFont val="宋体"/>
        <charset val="134"/>
        <scheme val="minor"/>
      </rPr>
      <t>例如第1段回答 Rufus 问题 + 第2段埋 A10 关键词 + 第3段打 Cosmo 人群标签 + 第4段建信任 + 第5段写 Alexa 语音词</t>
    </r>
    <r>
      <rPr>
        <b/>
        <sz val="11"/>
        <color theme="1"/>
        <rFont val="宋体"/>
        <charset val="134"/>
        <scheme val="minor"/>
      </rPr>
      <t>。</t>
    </r>
    <r>
      <rPr>
        <sz val="11"/>
        <color theme="1"/>
        <rFont val="宋体"/>
        <charset val="134"/>
        <scheme val="minor"/>
      </rPr>
      <t xml:space="preserve">
处理不确定信息：
1.如果竞品或评论中缺乏我们产品某个特性的明确依据（例如：是否防水、适配某型号），请用 [需要确认：xxx] 标注。
2.如果我们自己产品的图片与竞品存在差异，你会额外告诉我差异点，我会按这些差异调整文案（例如材质升级、颜色不同等）。
3.如果无法抓取链接内容，请根据你的知识库提供合理推测，并注明“基于同类产品”。
工作流程
你先回复：“已收到文件，分析完成后将输出优化方案。”
等我确认后，你再开始分析与撰写。
在我上传所有文件（图片、竞品文案、评论汇总、差异点说明）之前，请勿输出具体文案，只等待指令。</t>
    </r>
  </si>
  <si>
    <t>竞对</t>
  </si>
  <si>
    <t>标题</t>
  </si>
  <si>
    <t>五点</t>
  </si>
  <si>
    <t>辅助信息</t>
  </si>
  <si>
    <t>A</t>
  </si>
  <si>
    <t>B0GG3Q92LS</t>
  </si>
  <si>
    <r>
      <rPr>
        <sz val="11"/>
        <rFont val="微软雅黑"/>
        <charset val="134"/>
      </rPr>
      <t xml:space="preserve">Nilight </t>
    </r>
    <r>
      <rPr>
        <sz val="11"/>
        <color rgb="FF00B0F0"/>
        <rFont val="微软雅黑"/>
        <charset val="134"/>
      </rPr>
      <t>Wireless</t>
    </r>
    <r>
      <rPr>
        <sz val="11"/>
        <rFont val="微软雅黑"/>
        <charset val="134"/>
      </rPr>
      <t xml:space="preserve"> Magnetic </t>
    </r>
    <r>
      <rPr>
        <sz val="11"/>
        <color rgb="FF00B0F0"/>
        <rFont val="微软雅黑"/>
        <charset val="134"/>
      </rPr>
      <t>RGB</t>
    </r>
    <r>
      <rPr>
        <sz val="11"/>
        <rFont val="微软雅黑"/>
        <charset val="134"/>
      </rPr>
      <t xml:space="preserve"> </t>
    </r>
    <r>
      <rPr>
        <sz val="11"/>
        <color rgb="FF92D050"/>
        <rFont val="微软雅黑"/>
        <charset val="134"/>
      </rPr>
      <t>LED Interior Lights</t>
    </r>
    <r>
      <rPr>
        <sz val="11"/>
        <rFont val="微软雅黑"/>
        <charset val="134"/>
      </rPr>
      <t xml:space="preserve">, 4 PCS 7 Colors USB </t>
    </r>
    <r>
      <rPr>
        <sz val="11"/>
        <color rgb="FF00B0F0"/>
        <rFont val="微软雅黑"/>
        <charset val="134"/>
      </rPr>
      <t>Rechargeable Universal</t>
    </r>
    <r>
      <rPr>
        <sz val="11"/>
        <rFont val="微软雅黑"/>
        <charset val="134"/>
      </rPr>
      <t xml:space="preserve"> Mini Sticky Footwell Ambient Atmosphere Reading Lamp with Touch Sensor, Portable Night Lighting for Car</t>
    </r>
  </si>
  <si>
    <t>7-Color RGB Car Light: Equipped with 6PCS RGB LED chips, allows touch-switching between 7 vivid colors—red, green, blue, yellow, purple, ice blue, and white. Provides non-dazzling, targeted lighting to clearly illuminate interior details without distracting the driver, enhancing driving safety
Touch-Control Design: Tap to turn on or switch lighting effects,press and hold for 3 seconds to turn off.Easy to operate.Note: Please charge before first use. The switch may be accidentally activated during shipping, potentially draining the battery
Easy Installation: Attach the metal plate with double-sided tape to the mounting surface, then stick the magnetic sheet to the light; the light will be pulled into place by the magnets as you bring it close—quick setup and effortless removal. The magnetic design also allows flexible placement on any metal surface in the car
Portable &amp; USB Rechargeable: Compact and space-saving design. Light charges via Micro-B USB cable in just 30 minutes, providing 1.5–3.5 hours of illumination. A blue indicator lights up during charging and turns off when fully charged
Wide Application: It can be installed in cars of dim areas, such as storage boxes, footwell, cupholder, trunk, armrest compartments, car doors, and seat corners. Not only for vehicles but also for home use—ideal as a bedside, wardrobe, or reading light. Place it anywhere to brighten up dark spaces, offering flexible installation wherever needed</t>
  </si>
  <si>
    <t>7色RGB汽车灯：配备6颗RGB LED芯片，支持触控切换7种鲜艳色彩——红、绿、蓝、黄、紫、冰蓝和白色。采用非眩光定向照明技术，能清晰照亮车内细节而不分散驾驶员注意力，提升行车安全性。
触控设计：轻触即可开启或切换灯光效果，长按3秒即可关闭，操作简便。注意：首次使用前请充电。开关在运输过程中可能意外激活，导致电池耗电。
简易安装：用双面胶将金属板固定于安装表面，再将磁性片贴合灯具；靠近时磁铁会自动定位灯具——快速安装且轻松拆卸。磁吸设计可灵活放置于车内任何金属表面。
便携式USB可充电：紧凑节省空间的设计。通过Micro-B USB线缆仅需30分钟即可完成充电，提供1.5至3.5小时照明时间。充电时蓝色指示灯亮起，充满后熄灭。
广泛适用场景：可安装于车辆暗区，如储物箱、脚踏板、杯架、后备箱、扶手隔层、车门及座椅角落。不仅适用于汽车，也可用于家庭场景——作为床头灯、衣柜灯或阅读灯非常理想。可随意摆放于黑暗区域，为环境增添明亮感。</t>
  </si>
  <si>
    <t>我们的产品信息→</t>
  </si>
  <si>
    <t>A60401-SL-USFBA</t>
  </si>
  <si>
    <t>4Pcs Magnetic LED Interior Car Lights – 8 Colors RGB Wireless Ambient Lighting with Remote &amp; Touch Control, USB Rechargeable Portable Strobe Nightlight for Footwell Door Dash Glove Box – Car Truck SUV</t>
  </si>
  <si>
    <t>B0FCMMBHGM</t>
  </si>
  <si>
    <r>
      <rPr>
        <sz val="11"/>
        <rFont val="微软雅黑"/>
        <charset val="134"/>
      </rPr>
      <t xml:space="preserve">4PCS </t>
    </r>
    <r>
      <rPr>
        <sz val="11"/>
        <color rgb="FF00B0F0"/>
        <rFont val="微软雅黑"/>
        <charset val="134"/>
      </rPr>
      <t>Wireless</t>
    </r>
    <r>
      <rPr>
        <sz val="11"/>
        <rFont val="微软雅黑"/>
        <charset val="134"/>
      </rPr>
      <t xml:space="preserve"> </t>
    </r>
    <r>
      <rPr>
        <sz val="11"/>
        <color rgb="FF92D050"/>
        <rFont val="微软雅黑"/>
        <charset val="134"/>
      </rPr>
      <t>LED Lights for Car</t>
    </r>
    <r>
      <rPr>
        <sz val="11"/>
        <rFont val="微软雅黑"/>
        <charset val="134"/>
      </rPr>
      <t xml:space="preserve">, 7 Colors Magnetic Auto </t>
    </r>
    <r>
      <rPr>
        <sz val="11"/>
        <color rgb="FF92D050"/>
        <rFont val="微软雅黑"/>
        <charset val="134"/>
      </rPr>
      <t xml:space="preserve">Interior Light </t>
    </r>
    <r>
      <rPr>
        <sz val="11"/>
        <rFont val="微软雅黑"/>
        <charset val="134"/>
      </rPr>
      <t>with Bright LED Lamp Beads, Portable</t>
    </r>
    <r>
      <rPr>
        <sz val="11"/>
        <color rgb="FF92D050"/>
        <rFont val="微软雅黑"/>
        <charset val="134"/>
      </rPr>
      <t xml:space="preserve"> Touch </t>
    </r>
    <r>
      <rPr>
        <sz val="11"/>
        <rFont val="微软雅黑"/>
        <charset val="134"/>
      </rPr>
      <t xml:space="preserve">&amp; USB Rechargeable </t>
    </r>
    <r>
      <rPr>
        <sz val="11"/>
        <color rgb="FF92D050"/>
        <rFont val="微软雅黑"/>
        <charset val="134"/>
      </rPr>
      <t>Interior Lights</t>
    </r>
    <r>
      <rPr>
        <sz val="11"/>
        <rFont val="微软雅黑"/>
        <charset val="134"/>
      </rPr>
      <t>, Easy Install for Car Decor (4PCS)</t>
    </r>
  </si>
  <si>
    <t>Portable Design: Measuring 1.06 x 2.09 inches, this car LED lights interior is small in size and lightweight, which is easy to carry and store. The multicolor LED car light has six high-brightness LEDs, providing bright and soft light to create an atmosphere.
Rechargeable &amp; Cord-Free: The led interior car lights charge with the USB cable, eliminating the need for batteries (2 cables are included in the package). These USB rechargeable car lights have the external USB connectors for charging, so you don't have to remove the housing. It takes about 1 hour to fully charge the light, which lasts for about 2-3 hours.
Easy to Use: The wireless LED lights use touch control and light up with one touch. Press once to turn on the light and press and hold for three seconds to turn it off. There is one-click color change with a total of seven types of lights available. Note: Charge fully before first use.
Wide Application: The car mood lights can be used in many places in the car, such as doors, windows, seat corners, above foot mats, handrails, storage bins, etc. It can also be used as a bedside lamp, wardrobe lamp, reading lamp or backpack lamp to illuminate dark places.
Easy Installation: The magnetic rock lights offer two simple installation options. 1) Magnetic Mounting: Peel off the protective film from the magnetic plate and stick it to the back of the light. Then, remove the protective film from the double-sided adhesive and apply it to one side of the metal plate. Attach the metal plate to your desired position and mount the light onto it. 2) Adhesive Mounting: Use the double-sided tape to directly secure the light onto the desired surface. Note: For a stronger bond, clean and air-dry the surfaces before attaching.</t>
  </si>
  <si>
    <t>便携设计：这款汽车LED灯尺寸为1.06×2.09英寸，体积小巧、重量轻盈，便于携带和收纳。该多色LED车灯配备六颗高亮度LED灯珠，能发出明亮而柔和的光线，营造出理想的车内氛围。
可充电且无需线缆：这款LED车内灯可通过USB线充电，无需使用电池（包装内包含两根USB线）。灯具配备外置USB充电接口，无需拆卸外壳即可充电。充满电约需1小时，续航时间约为2至3小时。
操作简便：这款无线LED灯采用触控式控制，轻触即可点亮。单次点击即可开启灯光，长按三秒即可关闭。支持一键变色功能，共提供七种灯光模式。注意：首次使用前请充满电。
广泛适用：汽车氛围灯可应用于车内多个位置，如车门、车窗、座椅角落、脚垫上方、扶手、储物格等。它还可作为床头灯、衣柜灯、阅读灯或背包灯，用于照亮昏暗区域。
简易安装：这款磁吸式岩石灯提供两种简便的安装方式。1）磁吸式安装：先撕下磁性板上的保护膜，将其粘贴在灯具背面；随后从双面胶上撕下保护膜，将其贴在金属板的一侧；将金属板固定在所需位置后，即可安装灯具。2）胶粘式安装：使用双面胶带将灯具直接固定在目标表面。注意：为确保更牢固的粘合效果，请在安装前清洁表面并自然晾干。</t>
  </si>
  <si>
    <t>4PCS Magnetic LED Interior Car Lights, 8 Colors Wireless Ambient Nightlight</t>
  </si>
  <si>
    <r>
      <rPr>
        <b/>
        <sz val="12"/>
        <color rgb="FF0F1115"/>
        <rFont val="微软雅黑"/>
        <charset val="134"/>
      </rPr>
      <t>【8 Colors + 4 Dynamic Modes–Set the Mood】</t>
    </r>
    <r>
      <rPr>
        <sz val="12"/>
        <color rgb="FF0F1115"/>
        <rFont val="微软雅黑"/>
        <charset val="134"/>
      </rPr>
      <t> – 8 vibrant colors: white, red, blue, green, purple, yellow, ice blue, and pink. 4 modes: fast flash for alerts, slow flash (SOS) for roadside assistance, steady on for daily use, and cycling warning. Non-glare design – bright enough to see, soft enough to drive. Perfect as car led interior lights or interior ambiance lighting for any vehicle.</t>
    </r>
  </si>
  <si>
    <t>【8种颜色 + 4种动态模式 – 营造氛围】 – 8种鲜艳颜色：白色、红色、蓝色、绿色、紫色、黄色、冰蓝色和粉色。4种模式：快闪用于警示，慢闪（SOS）用于路边救援，常亮用于日常使用，循环警示。不刺眼设计 – 够亮看得见，够柔不刺眼。</t>
  </si>
  <si>
    <t>第一点先改</t>
  </si>
  <si>
    <t>【Light Up Every Dark Corner of Your Car】 – Stop struggling with dark footwells, hidden storage areas, and back seats at night. These wireless magnetic LED interior car lights provide instant illumination wherever you need it – perfect for footwell, glove box, center console, door pocket, trunk, and more.</t>
  </si>
  <si>
    <t>B0FRQBC873</t>
  </si>
  <si>
    <r>
      <rPr>
        <sz val="11"/>
        <rFont val="微软雅黑"/>
        <charset val="134"/>
      </rPr>
      <t xml:space="preserve">4PCS </t>
    </r>
    <r>
      <rPr>
        <sz val="11"/>
        <color rgb="FF92D050"/>
        <rFont val="微软雅黑"/>
        <charset val="134"/>
      </rPr>
      <t>Car Interior Wireless Led Lights</t>
    </r>
    <r>
      <rPr>
        <sz val="11"/>
        <rFont val="微软雅黑"/>
        <charset val="134"/>
      </rPr>
      <t xml:space="preserve">, 6 Bright LED Lamp Beads </t>
    </r>
    <r>
      <rPr>
        <sz val="11"/>
        <color rgb="FF00B0F0"/>
        <rFont val="微软雅黑"/>
        <charset val="134"/>
      </rPr>
      <t>Magnetic</t>
    </r>
    <r>
      <rPr>
        <sz val="11"/>
        <rFont val="微软雅黑"/>
        <charset val="134"/>
      </rPr>
      <t xml:space="preserve"> Vehicle </t>
    </r>
    <r>
      <rPr>
        <sz val="11"/>
        <color rgb="FF92D050"/>
        <rFont val="微软雅黑"/>
        <charset val="134"/>
      </rPr>
      <t>Ambient Light</t>
    </r>
    <r>
      <rPr>
        <sz val="11"/>
        <rFont val="微软雅黑"/>
        <charset val="134"/>
      </rPr>
      <t xml:space="preserve">, Portable </t>
    </r>
    <r>
      <rPr>
        <sz val="11"/>
        <color rgb="FF00B0F0"/>
        <rFont val="微软雅黑"/>
        <charset val="134"/>
      </rPr>
      <t>Touch</t>
    </r>
    <r>
      <rPr>
        <sz val="11"/>
        <rFont val="微软雅黑"/>
        <charset val="134"/>
      </rPr>
      <t xml:space="preserve"> USB Rechargeable Automotive Night Lighting Accessories, Universal Fit (Multicolor)</t>
    </r>
  </si>
  <si>
    <t>High Quality Material: This vehicle touch-sensitive ambient light is meticulously crafted from high-quality ABS, a material renowned for its exceptional durability and safety within automotive interiors. The ABS casing is lightweight yet robust, withstanding daily impacts without cracking, warping, or fading over extended use.
Universal Size: This ambient light features a 1x2-inch miniature design, fitting seamlessly into saloons, SUVs, lorries, vans and other vehicle types. Its diminutive size allows installation in narrow, hard-to-reach recesses where traditional lighting struggles: within glove compartments, beneath armrests, in seat crevices or along door storage compartments.
Easy Installation: Installation is swift and straightforward. First, secure the magnetic plate to your chosen location using double-sided tape. Next, attach the magnet to the base of the touch-sensitive light. Finally, snap the light onto the magnetic plate and press and hold the body to switch it on or off. The magnetic system enables swift removal and attachment, and can also be secured to other metal surfaces within the vehicle.
Dual-Function Lighting: Featuring six high-brightness LED bulbs, this ambient light emits a soft, warm glow to create a comfortable cabin atmosphere. It alleviates eye strain during night-time driving, ensuring passengers feel thoroughly relaxed. Additionally, it provides precise task lighting with sufficient brightness to illuminate dark areas like the glove compartment and seat crevices, enabling easy retrieval of small items without activating the harsh overhead light.
Package Includes: Presented in colourful packaging, the set includes 4 car ambient lights, 2 charging cable, 4 double-sided adhesive pad, 4 magnet, and 4 magnetic backing plate. Charge via the included USB cable: a full charge in 1 hour provides 2 hours of continuous use, with low-power LED bulbs ensuring efficient battery life. This four-piece set caters to all upgrade needs—whether enhancing convenience, boosting safety, or creating ambient lighting.</t>
  </si>
  <si>
    <t>高品质材质：这款车辆触控式环境照明系统采用高品质ABS材料精心制造，该材料以其卓越的耐用性和安全性而闻名于汽车内饰领域。ABS外壳轻巧却坚固耐用，即使长期使用也不会出现开裂、变形或褪色现象。
通用尺寸：这款环境照明装置采用1×2英寸的迷你设计，可完美适配轿车、SUV、卡车、厢式货车及其他各类车辆。其小巧的体积使其能够安装在传统照明难以触及的狭窄角落——例如手套箱内、扶手下方、座椅缝隙处或车门储物格内。
安装简便：安装过程快速且简单。首先，使用双面胶将磁性板固定在选定位置；接着，将磁铁安装到触控灯的底座上；最后，将灯具扣合到磁性板上，并长按机身即可开关电源。该磁吸系统支持快速拆卸与安装，也可固定于车辆内的其他金属表面。
双功能照明系统：配备六颗高亮度LED灯泡，该环境照明散发出柔和温暖的光晕，营造出舒适的车内氛围。夜间驾驶时可有效缓解眼睛疲劳，让乘客感到彻底放松。此外，该系统还能提供精准的任务照明——亮度充足可照亮手套箱、座椅缝隙等昏暗区域，无需开启刺眼的顶灯即可轻松取用小物件。
产品包装包含：这套产品采用色彩鲜艳的包装设计，内含4个汽车氛围灯、2根充电线、4个双面粘贴垫、4个磁铁以及4块磁性背板。通过随附的USB线充电：充满电后1小时可连续使用2小时，低功耗LED灯泡可有效延长电池寿命。这套四件套产品能满足各类升级需求——无论是提升使用便捷性、增强安全性，还是营造氛围照明效果。</t>
  </si>
  <si>
    <t>highlight</t>
  </si>
  <si>
    <t>USB Rechargeable Strobe Lighting with Remote &amp; Touch Control, Vehicle Decor for Footwell Door Dash Glove Box – Car Truck SUV</t>
  </si>
  <si>
    <r>
      <rPr>
        <b/>
        <sz val="12"/>
        <color rgb="FF0F1115"/>
        <rFont val="微软雅黑"/>
        <charset val="134"/>
      </rPr>
      <t>【Use Anywhere – Magnetic Lights for Car】</t>
    </r>
    <r>
      <rPr>
        <sz val="12"/>
        <color rgb="FF0F1115"/>
        <rFont val="微软雅黑"/>
        <charset val="134"/>
      </rPr>
      <t> – Perfect for footwell, under dash, door pockets, glove box, center console, trunk, and cupholders. Works great as car LED interior lights or interior car light. Creates the perfect ambiance for night drives, road trips, or daily commutes.</t>
    </r>
  </si>
  <si>
    <t>【多场景适用 – 车载磁吸灯】 – 这些磁吸灯完美适配脚坑、仪表台下、门边储物格、手套箱、扶手箱、后备箱或杯架等。非常适合用作车内LED氛围灯或车内照明灯 – 为夜间驾驶、公路旅行或日常通勤营造完美氛围。</t>
  </si>
  <si>
    <t>【Wireless + Magnetic – Easy Installation】 – This magnetic LED light requires no drilling, no wiring, no tools. 4 SIMPLE STEPS: 01. Stick the adhesive pad to any surface in your car (floor mat, window side, glove box). 02. Attach the metal plate. 03. Stick the magnetic sticker to the light. 04. Snap the light onto the metal plate. Need to charge? Just pull it off and connect the USB charging cable.</t>
  </si>
  <si>
    <t>Attach Anywhere &amp; Remove Anytime, Magnetic LED Lights w/Remote &amp; Touch Control for Footwell, Door Pocket, Glove Box &amp; Trunk</t>
  </si>
  <si>
    <r>
      <rPr>
        <b/>
        <sz val="12"/>
        <color rgb="FF0F1115"/>
        <rFont val="微软雅黑"/>
        <charset val="134"/>
      </rPr>
      <t>【Wireless + Magnetic – Easy Installation】</t>
    </r>
    <r>
      <rPr>
        <sz val="12"/>
        <color rgb="FF0F1115"/>
        <rFont val="微软雅黑"/>
        <charset val="134"/>
      </rPr>
      <t> – This magnetic LED light requires no drilling, no wiring, no tools. Four simple steps: 1. Stick the adhesive pad to any surface in your car (floor mat, window side, glove box). 2. Attach the metal plate. 3. Stick the magnetic sticker to the light. 4. Snap the light onto the metal plate. Need to charge? Just pull it off and connect the USB charging cable.</t>
    </r>
  </si>
  <si>
    <t>【无线 + 磁吸 – 简易安装】 – 这款磁吸LED灯免钻孔、免接线、无需工具。四步轻松搞定：1. 将背胶粘贴到车内任意表面（脚垫、车窗边、手套箱）；2. 贴上铁片；3. 将磁吸片粘到灯上；4. 将灯吸附到铁片上。需要充电？取下连接USB充电线即可。</t>
  </si>
  <si>
    <t>【Touch+Wireless Remote – One Remote Syncs All Lamps】 – NOTE: The remote works only when the lamp has been manually turned on. Before each remote use, press the center of the lamp to turn it on. Operation: press center to on/off (long press 3s off; tap cycles 8 colors/modes). Once on, remote controls all lit lamps within 7m – one-click color, brightness, mode. USB: 1h charge, 10h use. For cars, trucks, RVs, wardrobes, etc.</t>
  </si>
  <si>
    <t>B0FSKYWLNS</t>
  </si>
  <si>
    <r>
      <rPr>
        <sz val="11"/>
        <rFont val="微软雅黑"/>
        <charset val="134"/>
      </rPr>
      <t xml:space="preserve">4PCS </t>
    </r>
    <r>
      <rPr>
        <sz val="11"/>
        <color rgb="FF00B0F0"/>
        <rFont val="微软雅黑"/>
        <charset val="134"/>
      </rPr>
      <t>Wireless</t>
    </r>
    <r>
      <rPr>
        <sz val="11"/>
        <rFont val="微软雅黑"/>
        <charset val="134"/>
      </rPr>
      <t xml:space="preserve"> </t>
    </r>
    <r>
      <rPr>
        <sz val="11"/>
        <color rgb="FF92D050"/>
        <rFont val="微软雅黑"/>
        <charset val="134"/>
      </rPr>
      <t>Car Led Ambient Lights</t>
    </r>
    <r>
      <rPr>
        <sz val="11"/>
        <rFont val="微软雅黑"/>
        <charset val="134"/>
      </rPr>
      <t xml:space="preserve">, 7 Colors </t>
    </r>
    <r>
      <rPr>
        <sz val="11"/>
        <color rgb="FF00B0F0"/>
        <rFont val="微软雅黑"/>
        <charset val="134"/>
      </rPr>
      <t>RGB</t>
    </r>
    <r>
      <rPr>
        <sz val="11"/>
        <rFont val="微软雅黑"/>
        <charset val="134"/>
      </rPr>
      <t xml:space="preserve"> </t>
    </r>
    <r>
      <rPr>
        <sz val="11"/>
        <color rgb="FF92D050"/>
        <rFont val="微软雅黑"/>
        <charset val="134"/>
      </rPr>
      <t>Car Interior Light</t>
    </r>
    <r>
      <rPr>
        <sz val="11"/>
        <rFont val="微软雅黑"/>
        <charset val="134"/>
      </rPr>
      <t xml:space="preserve"> with</t>
    </r>
    <r>
      <rPr>
        <sz val="11"/>
        <color rgb="FF00B0F0"/>
        <rFont val="微软雅黑"/>
        <charset val="134"/>
      </rPr>
      <t xml:space="preserve"> Remote &amp; Touch Control</t>
    </r>
    <r>
      <rPr>
        <sz val="11"/>
        <rFont val="微软雅黑"/>
        <charset val="134"/>
      </rPr>
      <t xml:space="preserve">, </t>
    </r>
    <r>
      <rPr>
        <sz val="11"/>
        <color rgb="FF92D050"/>
        <rFont val="微软雅黑"/>
        <charset val="134"/>
      </rPr>
      <t>Magnetic</t>
    </r>
    <r>
      <rPr>
        <sz val="11"/>
        <rFont val="微软雅黑"/>
        <charset val="134"/>
      </rPr>
      <t xml:space="preserve"> Rechargeable Type-C Mini LED Light for Cars, Cabinet, Wardrobe</t>
    </r>
  </si>
  <si>
    <t>UPGRADED REMOTE &amp; TOUCH CONTROL – Control multiple lights with one remote, switch modes with one click, control range up to 7m. Touch control is also supported for flexible use in cars or at home
7 COLORS &amp; 3 MODES – Equipped with 6 RGB LEDs, offering red, blue, green, yellow, pink, ice blue, white, plus breathing, gradient, and music sound-control modes. Long lifespan up to 50,000 hours
MAGNETIC EASY INSTALLATION – No drilling or wiring needed. Attach the included magnetic plate to the back and fix on any iron surface. For non-metal surfaces, use the included iron plate with double-sided sticker adhesive to mount securely.
TYPE-C CHARGING – Comes with a USB Type-C 1-to-4 cable to charge four lights at once. Built-in 150mAh battery fully charges in 40 minutes and provides up to 2 hours of lighting
COMPACT &amp; MULTI-PURPOSE – Small, lightweight, and space-saving. Perfect as car ambient light, glove box light, footwell light, reading lamp, or for home use in cabinets, wardrobes, and bookshelves.</t>
  </si>
  <si>
    <t>升级版遥控触控系统——单遥控器控制多盏灯，一键切换模式，控制范围达7米。支持触控操作，适用于汽车或家庭场景的灵活使用；7种颜色/3种模式——配备6颗RGB LED灯珠，可呈现红、蓝、绿、黄、粉、冰蓝、白色等色彩，并支持呼吸光效、渐变效果及音乐声控模式；使用寿命长达50,000小时；磁吸式简易安装——无需钻孔或布线，将附赠的磁性板贴于背面即可固定在任何铁质表面；对于非金属表面，请使用附带的双面胶粘贴片进行牢固安装。
Type-C充电——配备USB Type-C 1至4转换线，可同时为四盏灯充电。内置150mAh电池，40分钟即可充满电，照明续航长达2小时。紧凑多功能——体积小巧、重量轻盈且节省空间，适用于汽车氛围灯、手套箱照明、仪表板照明、阅读灯，或家庭橱柜、衣柜及书架照明。</t>
  </si>
  <si>
    <t>父体</t>
  </si>
  <si>
    <t>Wireless LED Lights for Car Interior, 8 Colors RGB Ambient Lighting</t>
  </si>
  <si>
    <r>
      <rPr>
        <b/>
        <sz val="12"/>
        <color rgb="FF0F1115"/>
        <rFont val="微软雅黑"/>
        <charset val="134"/>
      </rPr>
      <t>【Touch + Wireless Remote – One Remote for All Lights】</t>
    </r>
    <r>
      <rPr>
        <sz val="12"/>
        <color rgb="FF0F1115"/>
        <rFont val="微软雅黑"/>
        <charset val="134"/>
      </rPr>
      <t xml:space="preserve">Control these magnetic lights in two ways: touch the lamp to change colors or modes (press and hold for 3 seconds to turn on/off), or use the wireless remote to control multiple lights from up to 7 meters away – perfect for drivers and passengers. </t>
    </r>
    <r>
      <rPr>
        <sz val="12"/>
        <color rgb="FFFF0000"/>
        <rFont val="微软雅黑"/>
        <charset val="134"/>
      </rPr>
      <t>USB rechargeable with a 1</t>
    </r>
    <r>
      <rPr>
        <sz val="12"/>
        <color rgb="FFFF0000"/>
        <rFont val="Times New Roman"/>
        <charset val="134"/>
      </rPr>
      <t>‑</t>
    </r>
    <r>
      <rPr>
        <sz val="12"/>
        <color rgb="FFFF0000"/>
        <rFont val="微软雅黑"/>
        <charset val="134"/>
      </rPr>
      <t xml:space="preserve">hour charge for up to 10 hours of use. </t>
    </r>
    <r>
      <rPr>
        <sz val="12"/>
        <color rgb="FF0F1115"/>
        <rFont val="微软雅黑"/>
        <charset val="134"/>
      </rPr>
      <t>Ideal for cars, trucks, RVs, closets, and more.</t>
    </r>
  </si>
  <si>
    <r>
      <rPr>
        <sz val="11"/>
        <rFont val="微软雅黑"/>
        <charset val="134"/>
      </rPr>
      <t>【触摸 + 无线遥控 – 一个遥控器控制所有灯】- 这款磁吸灯支持两种控制方式：轻触灯体即可切换颜色或模式（长按3秒开关机），或使用无线遥控器在最远7米范围内同时控制多个灯具——非常适合驾驶员和乘客使用。</t>
    </r>
    <r>
      <rPr>
        <sz val="11"/>
        <color rgb="FFFF0000"/>
        <rFont val="微软雅黑"/>
        <charset val="134"/>
      </rPr>
      <t>USB充电：充电1小时，可持续使用长达10小时</t>
    </r>
    <r>
      <rPr>
        <sz val="11"/>
        <rFont val="微软雅黑"/>
        <charset val="134"/>
      </rPr>
      <t>。适用于汽车、卡车、房车、衣柜等更多场景</t>
    </r>
  </si>
  <si>
    <t>【Use Anywhere – Magnetic Lights for Car】 – Perfect for footwell, under dash, door pockets, glove box, center console, trunk, and cupholders. Works great as car LED interior lights or interior car light. Creates the perfect ambiance for night drives, road trips, or daily commutes.</t>
  </si>
  <si>
    <t>B0FX7NXTR4</t>
  </si>
  <si>
    <r>
      <rPr>
        <sz val="11"/>
        <rFont val="微软雅黑"/>
        <charset val="134"/>
      </rPr>
      <t>4PCS Car</t>
    </r>
    <r>
      <rPr>
        <sz val="11"/>
        <color rgb="FF00B0F0"/>
        <rFont val="微软雅黑"/>
        <charset val="134"/>
      </rPr>
      <t xml:space="preserve"> Wireless</t>
    </r>
    <r>
      <rPr>
        <sz val="11"/>
        <rFont val="微软雅黑"/>
        <charset val="134"/>
      </rPr>
      <t xml:space="preserve"> </t>
    </r>
    <r>
      <rPr>
        <sz val="11"/>
        <color rgb="FF92D050"/>
        <rFont val="微软雅黑"/>
        <charset val="134"/>
      </rPr>
      <t>Interior LED Lights</t>
    </r>
    <r>
      <rPr>
        <sz val="11"/>
        <rFont val="微软雅黑"/>
        <charset val="134"/>
      </rPr>
      <t xml:space="preserve">, Magnetic USB Rechargeable 7 Colors Vehicle </t>
    </r>
    <r>
      <rPr>
        <sz val="11"/>
        <color rgb="FF92D050"/>
        <rFont val="微软雅黑"/>
        <charset val="134"/>
      </rPr>
      <t>Ambient Light</t>
    </r>
    <r>
      <rPr>
        <sz val="11"/>
        <rFont val="微软雅黑"/>
        <charset val="134"/>
      </rPr>
      <t xml:space="preserve"> with 6 LED Lamp Beads, Portable Touch Automotive Nightlight, Universal for Vehicles</t>
    </r>
  </si>
  <si>
    <t>Illumination &amp; 7-Color Ambience: The car LED light features 6 LED bulbs, providing bright yet non-glaring illumination. For daily use, it serves as a practical light source, effortlessly illuminating dark areas within the vehicle to help occupants locate items and inspect vehicle conditions, meeting basic lighting needs. Besides, it offers 7 distinct color lighting effects. When activated, it creates diverse ambiances inside the car, enhancing the driving experience with added enjoyment.
Touch Control &amp; Easy Operation: This car interior LED light features a touch-sensitive switch. Users simply tap the switch area to activate the light, ensuring simple and convenient operation. When switching light colors is needed, the process is quick and easy, enhancing usability and effortlessly adding a warm ambiance to the vehicle interior.
Vast Compatibility: The car LED light measures 2.05 x 1.06 x 0.39". It is compatible with sedans, trucks, SUVs, RVs, and more. It offers versatile installation options, fitting well on floor mats, the ceiling, window sills, armrest compartments, and seat corners. Different mounting locations deliver distinct lighting and ambiance effects, better adapting to various in-car usage needs.
Smooth Installation: Featuring a magnetic sticker design paired with automotive-grade adhesive backing, this LED light ensures easy installation and use. Simply attach the magnetic plate to your desired location, then snap the light onto it. It features a USB charging port, requiring only 40 minutes for a full charge. A single charge provides approximately 2 hours of continuous illumination and supports over 500 recharge cycles, meeting extended usage needs.
Compact &amp; Durable: This car interior LED light features a compact and sleek design, making it easy to carry and use without occupying excessive space inside the vehicle. It also facilitates convenient storage when not in use. Its integrated structure ensures strong sealing, delivering waterproof and dustproof performance. Durable and scratch-resistant, it maintains excellent functionality and appearance over extended use without damage or deformation.</t>
  </si>
  <si>
    <t>照明与七色氛围效果：该汽车LED灯配备6颗LED灯珠，能提供明亮而不刺眼的照明效果。日常使用时，它可作为实用光源，轻松照亮车内昏暗区域，帮助乘客寻找物品并检查车辆状况，满足基本照明需求；同时支持七种不同的彩色灯光效果。开启后，可营造出多样的车内氛围，让驾驶体验更加愉悦。
触控操作与便捷使用：该汽车内饰LED灯配备触控开关。用户只需轻触开关区域即可点亮灯光，操作简单便捷。切换灯光颜色时过程快速简便，不仅提升了使用体验，还能轻松为车内营造出温馨氛围。
卓越兼容性：这款汽车LED灯尺寸为2.05×1.06×0.39英寸，适用于轿车、卡车、SUV、房车等多种车型。其安装方式灵活多样，可完美贴合地垫、车顶、窗台、扶手凹槽及座椅角落。不同的安装位置能营造出独特的照明效果与氛围感，更能满足不同车内使用需求。
安装便捷：该LED灯采用磁性贴纸设计，搭配汽车级粘合背衬，确保安装和使用极为简便。只需将磁性板贴在指定位置，再将灯具扣合即可。产品配备USB充电接口，充满电仅需40分钟；单次充电可提供约2小时连续照明时间，并支持超过500次充电循环，完全满足长期使用需求。
紧凑耐用：这款汽车内部LED灯采用紧凑时尚的设计，便于携带和使用，不会占用车内过多空间；不使用时也能轻松收纳。其一体化结构确保了出色的密封性能，具备防水防尘功能。产品耐用且抗刮擦，长期使用后仍能保持优异的功能性和外观，不会出现损坏或变形。</t>
  </si>
  <si>
    <t>USB Rechargeable Strobe Lighting with Remote &amp; Touch Control</t>
  </si>
  <si>
    <r>
      <rPr>
        <b/>
        <sz val="12"/>
        <color theme="1"/>
        <rFont val="微软雅黑"/>
        <charset val="134"/>
      </rPr>
      <t>【Compact &amp; Durable-Fits Multiple Vehicle Types 】</t>
    </r>
    <r>
      <rPr>
        <sz val="12"/>
        <color theme="1"/>
        <rFont val="微软雅黑"/>
        <charset val="134"/>
      </rPr>
      <t xml:space="preserve"> – Size: 3.15" x 1.77" x 0.39". This compact LED interior light features a sleek, space-saving design – easy to carry and use without taking up space in your vehicle. Easily stores away when not in use. IP65 waterproof – easy to wipe clean. Perfect for cars, trucks, and SUVs.</t>
    </r>
  </si>
  <si>
    <t>【适配多种车型 – 紧凑耐用】 – 尺寸：3.15" x 1.77" x 0.39"。这款紧凑型LED车内灯采用时尚的节省空间设计 – 便于携带和使用，不占用车内空间。不使用时轻松收纳。IP65防水 – 方便擦拭清洁。完美适配轿车、卡车和SUV。</t>
  </si>
  <si>
    <t>【8 Colors + 4 Dynamic Modes–Set the Mood】 – 8 vibrant colors: white, red, blue, green, purple, yellow, ice blue, and pink. 4 modes: fast flash for alerts, slow flash (SOS) for roadside assistance, steady on for daily use, and cycling warning. Non-glare design – bright enough to see, soft enough to drive. Perfect as car led interior lights or interior ambiance lighting for any vehicle.</t>
  </si>
  <si>
    <t>8PCS</t>
  </si>
  <si>
    <t>8PCS Magnetic Wireless Interior Car Lights, 8 Colors RGB Ambient Nightlight</t>
  </si>
  <si>
    <t>Ever fumbled around in your dark car at night?&lt;br&gt;
Dropped your keys under the seat? Looking for snacks your child spilled in the back? Need to grab a shopping bag from the trunk? These magnetic LED interior lights for car brighten every corner of your vehicle. With a non-glare design, they’re bright enough to see clearly but soft enough not to distract you while driving. No more guessing or reaching blindly.&lt;br&gt;&lt;br&gt;
Stay secure – even on bumpy roads.&lt;br&gt;
Our magnetic mounting system is tested on real roads – speed bumps, potholes, and sudden stops won’t shake it loose. The lights attach firmly without drilling, wiring, or tools, and leave no marks when you remove them. You’ll never worry about them falling off mid-drive.&lt;br&gt;&lt;br&gt;
One hour charge. Ten hours of light.&lt;br&gt;
The Type-C port works with nearly anything – car chargers, power banks, laptops, or USB adapters. A full charge takes just one hour and gives you up to 10 hours of continuous use. Charge once before a long road trip, and you’re covered for the whole weekend.&lt;br&gt;&lt;br&gt;
Made for real people, real drives.&lt;br&gt;
This isn‘t just another set of car lights interior wireless. It’s designed for:
Rideshare drivers (Uber/Lyft) – help passengers find door handles and floor space
Parents – light up the back seat to find dropped toys or snacks
Night-shift commuters – see the ground clearly when getting in and out
Camping &amp; outdoor lovers – pop it off and use it as a tent light or emergency light
Whatever your drive looks like, these truck interior lights (perfect for SUVs and RVs too) make it safer and easier.&lt;br&gt;&lt;br&gt;
Small, tough, and built for your vehicle.&lt;br&gt;
Each light measures just 3.15" × 1.77" × 0.39" – smaller than a pack of gum. When not in use, tuck them into a glove box, door pocket, or cup holder. IP65 waterproof with a sealed charging port cover, so spills and dust won’t ruin your lights. Spilled coffee? Just wipe it clean.&lt;br&gt;&lt;br&gt;</t>
  </si>
  <si>
    <t>晚上开车，是不是经常摸黑找东西？
掉在脚垫上的钥匙、后座散落的零食、后备箱里的购物袋——这款磁吸LED灯帮你照亮车内每一个角落。防眩光设计，亮而不刺眼。无论是找东西、帮孩子系安全带，还是夜间上下车，都能看得清清楚楚。
颠簸路面也稳稳不掉。
我们的磁吸系统经过真实路测，减速带、坑洼路面、急刹车都不会松动。安装不留痕迹，拿走也不伤内饰。不用再担心灯会在行驶中掉落。
充电一次，够用好几天。
Type-C接口，车载充电器、充电宝、笔记本都能充。1小时充满，续航10小时。长途自驾前充一次，整个周末都不用再管它。出门在外，随时都能补电。
专为真实人群设计。
无论你是：
网约车司机 —— 帮乘客找到门把手和脚部空间
带娃家长 —— 后座照明，找零食、找玩具不费眼
夜班通勤族 —— 安全上下车，看清脚下
露营爱好者 —— 取下当帐篷灯或应急灯用
这款灯都能让每一次驾驶更轻松、更安全。
小巧、耐用、专为车载。
每个灯尺寸仅 8cm × 4.5cm × 1cm，比一盒口香糖还小。不用时轻松塞进手套箱或杯架。IP65防水，充电口带密封盖，洒了水或咖啡？擦一下就干净了。</t>
  </si>
  <si>
    <t>&lt;br&gt;
&lt;br&gt;&lt;br&gt;</t>
  </si>
  <si>
    <t>LED Rechargeable Strobe Lighting with Remote &amp; Touch Control, Vehicle Decor for Footwell Door Dash Glove Box – Car Truck SUV</t>
  </si>
  <si>
    <t>产品描述</t>
  </si>
  <si>
    <t>A41105-SL-USFBA     4.3         16pcs  恶魔之眼</t>
  </si>
  <si>
    <t>16pcs</t>
  </si>
  <si>
    <t>16pcs Magnetic Interior Car Lights, 8 Colors Wireless Ambient Nightlight</t>
  </si>
  <si>
    <t>magnetic led interior lights car interior light wireless rgb 8 colors rechargeable touch remote control ip65 waterproof usb footwell door dash glove box truck suv night light ambient lighting car led lights interior magnetic interior lights for car</t>
  </si>
  <si>
    <t>Rechargeable Strobe Lighting with Remote &amp; Touch Control, Vehicle Decor for Footwell Door Dash Glove Box</t>
  </si>
  <si>
    <t>ST</t>
  </si>
  <si>
    <t>A41104-SL-USFBA      4.3         18pcs 恶魔之眼</t>
  </si>
  <si>
    <t xml:space="preserve"> 18pcs</t>
  </si>
  <si>
    <t>18pcs Wireless Lights for Car Interior, 8 Colors Ambient Nightlight</t>
  </si>
  <si>
    <t>1. Larger Glow Area for a Premium Interior Look</t>
  </si>
  <si>
    <t>1.Larger Soft Glow Surface — Premium Ambience, Less Glare</t>
  </si>
  <si>
    <t>大面积</t>
  </si>
  <si>
    <t>Unlike small pinpoint car lights, these wireless ambient lights feature a larger lighting surface that spreads light more evenly across your interior. The softer glow feels cleaner, more modern, and closer to factory-style ambient lighting—perfect for drivers who want a premium interior vibe without expensive modifications.</t>
  </si>
  <si>
    <t>Unlike small LED bulbs that create harsh, scattered hotspots, our larger circular light panel spreads a smooth, even glow across your interior. The result is a more refined, factory-inspired look that adds a touch of elegance to every night drive. Bright enough to illuminate your cabin, yet soft enough to reduce harsh glare and keep your eyes comfortable while driving.</t>
  </si>
  <si>
    <t>不同于普通小灯珠形成的刺眼光点，这款无线氛围灯采用更大发光面设计，让车内灯光覆盖更均匀、更柔和，视觉效果更接近原车氛围灯。非常适合想提升车内高级感、但不想高成本改装的用户。</t>
  </si>
  <si>
    <t>不同于普通小灯珠容易产生刺眼、分散的光点，我们采用更大发光面积的圆形柔光面板，让光线均匀、柔和地铺满整个车内。呈现更精致、更接近原车氛围灯的高级质感，为每一次夜间驾驶增添优雅氛围。亮度足以照亮车厢，同时减少刺眼眩光，让夜间驾驶更加舒适。</t>
  </si>
  <si>
    <t>2. Attach Anywhere &amp; Remove Anytime</t>
  </si>
  <si>
    <t>免拆车无乱线：磁吸底座，一秒拆装</t>
  </si>
  <si>
    <t>2. Magnetic Snap-On Design Makes Installation Easy</t>
  </si>
  <si>
    <t>No wiring, drilling, or complicated installation. Simply attach the adhesive base wherever you want the light, then magnetically snap the light securely into place. Once installed, you can remove it anytime for charging, repositioning, or portable use. Perfect for illuminating your glove box, door pocket, trunk, or other dark areas without permanent installation.</t>
  </si>
  <si>
    <t>No wiring, no drilling, no complicated setup. Simply stick the base and magnetically attach the light in seconds. The removable magnetic design also makes charging faster and more convenient without damaging your interior or removing adhesive every time.</t>
  </si>
  <si>
    <t>无需布线、钻孔或复杂安装——只需将粘性底座粘贴在您想要安装灯具的任何位置，然后用磁吸力将灯具牢固固定即可。安装完成后，您可以随时取下灯具进行充电、重新定位或便携使用。非常适合为手套箱、车门内袋、后备箱或其他光线不足的区域提供照明，且无需进行永久性安装。</t>
  </si>
  <si>
    <t>无需接线、无需打孔，也不用复杂安装。贴好底座后即可磁吸固定，几秒完成安装。磁吸可拆卸设计让日常充电更方便，不必反复撕胶，也不容易影响原车内饰。</t>
  </si>
  <si>
    <t>3. Smart Remote &amp; Music Sync</t>
  </si>
  <si>
    <t>智能遥控 &amp; 音乐律动</t>
  </si>
  <si>
    <t>Music-Sync Lights — Turn Up the Music, Light Up the Ride</t>
  </si>
  <si>
    <t>Control all your interior lights with one handheld remote. Enjoy 8 Colors, 4 Dynamic Modes, adjustable brightness, and up to 7m (23ft) wireless range. Use the remote to activate Music Sync Mode and let the lights sync to the beat of your music. You can also tap the light to switch colors or modes, or press and hold for 3 seconds to turn it on or off.</t>
  </si>
  <si>
    <t>Let the lights react to the beat and surrounding sound, creating a dynamic atmosphere as you drive. Choose from 8 colors and 4 dynamic modes, including Sound-Activated Color Cycle, for night drives, road trips, date nights, and casual hangouts. Use the included remote to adjust colors, brightness, and modes, or tap the light for quick control.</t>
  </si>
  <si>
    <t>3. Soft Ambient Lighting for Night Drives</t>
  </si>
  <si>
    <t>一个手持遥控器即可轻松控制所有车内灯光。支持8种颜色、4种动态模式、亮度调节，以及最长7米（23英尺）的无线遥控距离。**使用遥控器开启音乐律动模式，让灯光随着音乐节奏同步变化。**同时支持触控操作，轻触即可切换颜色或模式，长按3秒即可开关灯。</t>
  </si>
  <si>
    <t>Create a relaxing atmosphere during nighttime commutes, road trips, rideshare driving, or weekend cruising. Choose from 8 RGB colors and multiple lighting modes to match your mood. Designed with soft, non-harsh lighting that adds visibility without distracting glare while driving.</t>
  </si>
  <si>
    <t>4. Light Up Every Space — Add Comfort &amp; Style Anywhere</t>
  </si>
  <si>
    <t>照亮每个空间——随处增添舒适与格调</t>
  </si>
  <si>
    <t>无论是夜间通勤、长途旅行、网约车接单还是周末夜驾，都能营造更舒适的车内氛围。支持8种RGB颜色及多种灯光模式，灯光柔和不刺眼，在增加氛围感的同时兼顾夜间照明体验。</t>
  </si>
  <si>
    <t>Whether you're illuminating the footwell, door pocket, glove box, center console, or trunk, these lights brighten dark, overlooked spaces and make it easier to find what you need at night. At the same time, they add a warm, stylish glow to your interior—perfect for daily commutes, road trips, family outings, and weekend adventures.</t>
  </si>
  <si>
    <t>无论是脚部空间、车门储物格、手套箱、中央扶手箱还是后备箱，都能将原本昏暗、容易被忽视的区域变得更加实用、舒适。夜间寻找物品时提供恰到好处的照明，同时营造温馨而时尚的车内氛围，让日常通勤、长途旅行、家庭出行和周末自驾都更有品质。</t>
  </si>
  <si>
    <t>4. One Remote Controls Multiple Lights</t>
  </si>
  <si>
    <t>5.Long-Lasting &amp; Rechargeable — Ready for Every Drive</t>
  </si>
  <si>
    <t>充电</t>
  </si>
  <si>
    <t>Adjust brightness, colors, and lighting effects with one compact remote. Easily control multiple lights together for a cleaner and more seamless setup. Ideal for footwells, center consoles, door pockets, trunks, cup holders, and back seat areas.</t>
  </si>
  <si>
    <t>Enjoy up to 10 hours of use on a full charge. The included 4-in-1 USB charging cable lets you charge all four lights at the same time, making recharging quick and convenient. Designed for everyday use, the removable lights are ready for nighttime driving, road trips, camping, tailgating, roadside stops, and quick tasks around the car.</t>
  </si>
  <si>
    <t>通过一个遥控器即可调节颜色、亮度及灯光模式，可同时控制多盏灯，让车内灯光效果更统一。适用于脚窝、中控区域、车门储物槽、后备箱、杯架及后排空间。</t>
  </si>
  <si>
    <t>充满电最长可使用10小时。随附的一拖四USB充电线可同时为4个灯充电，无需逐个充电，更加快捷方便。专为日常使用而设计，可拆卸灯体适用于夜间驾驶、长途旅行、露营、尾门活动、路边临时停车以及车内外的临时照明需求。</t>
  </si>
  <si>
    <t>5. Compact, Rechargeable &amp; Multi-Purpose</t>
  </si>
  <si>
    <t>More than just car interior lights. Use them in closets, bedside storage areas, RVs, camping setups, or anywhere soft portable lighting is needed. USB rechargeable and easy to reposition anytime. A practical gift for car enthusiasts, first-time drivers, and anyone who enjoys upgrading their space.</t>
  </si>
  <si>
    <t>不仅适用于汽车氛围照明，也可用于衣柜、床边储物区、房车或露营场景。USB充电设计方便日常使用，小巧便携，可随时调整位置。也是送给车主、新手司机或汽车爱好者的实用礼物。</t>
  </si>
  <si>
    <t>Product Description（产品描述）​</t>
  </si>
  <si>
    <t>Upgrade your car interior atmosphere in minutes—without expensive installation or messy wiring.
These wireless magnetic car interior lights are designed with a larger glow surface that creates softer, wider, and more premium-looking ambient lighting inside your vehicle. Unlike small harsh LED dots, the lighting feels smoother and more natural for nighttime driving.
Simply attach the lights anywhere you need extra atmosphere or visibility—footwells, center consoles, door pockets, trunks, glove boxes, or back seats.
The magnetic removable design makes charging quick and hassle-free, while the wireless setup keeps your interior clean and uncluttered.
Perfect for drivers who want an easy interior upgrade, a more relaxing nighttime driving experience, or a cleaner modern car vibe.</t>
  </si>
  <si>
    <t>无需复杂改装，也不用凌乱布线，几分钟即可提升车内氛围。
这款无线磁吸车内氛围灯采用更大发光面设计，灯光覆盖更均匀、更柔和，整体效果更接近高级原车氛围灯。相比普通刺眼的小光点，夜晚视觉体验更舒适自然。
可自由安装于脚窝、中控、车门储物槽、后备箱、手套箱及后排区域，在提升氛围感的同时增加夜间照明体验。
磁吸可拆卸设计让日常充电更轻松，无线设计也让车内更整洁。
非常适合希望快速升级车内环境、喜欢夜驾氛围感，或想低成本提升车内质感的用户。</t>
  </si>
  <si>
    <t>文案</t>
  </si>
  <si>
    <t>AI给的参考提示</t>
  </si>
  <si>
    <t>1. Magnetic Mount — Attach Anywhere, Remove Anytime
No wiring, drilling, or complicated installation. Simply secure the adhesive base where you want the light, then magnetically snap the light into place. Need to charge, reposition, or use it somewhere else? Just pull it off and take it with you. A flexible lighting solution for glove boxes, door pockets, trunks, and other dark areas.</t>
  </si>
  <si>
    <t>磁吸安装——随处安装，随时取下
无需布线、钻孔或复杂安装。只需将粘贴底座固定在需要的位置，再将灯体磁吸到位即可。需要充电、调整位置或在其他地方使用时，直接取下即可随身携带。灵活适用于手套箱、车门储物格、后备箱及其他昏暗区域。</t>
  </si>
  <si>
    <r>
      <t>副图2（磁吸拆卸充电图）磁吸随取充电 = 0难度安装 + 0杂乱线缆</t>
    </r>
    <r>
      <rPr>
        <sz val="11"/>
        <color rgb="FFFF0000"/>
        <rFont val="宋体"/>
        <charset val="134"/>
        <scheme val="minor"/>
      </rPr>
      <t xml:space="preserve">
</t>
    </r>
    <r>
      <rPr>
        <b/>
        <sz val="11"/>
        <color rgb="FFFF0000"/>
        <rFont val="宋体"/>
        <charset val="134"/>
        <scheme val="minor"/>
      </rPr>
      <t>画面布局：突出磁吸</t>
    </r>
    <r>
      <rPr>
        <sz val="11"/>
        <color theme="1"/>
        <rFont val="宋体"/>
        <charset val="134"/>
        <scheme val="minor"/>
      </rPr>
      <t xml:space="preserve">
特写镜头：磁吸力强，展示一只手轻松“摘下”灯体的动作，旁边配一个充电特写。
暗示“无需拆除背胶，无需拖线照明”。</t>
    </r>
  </si>
  <si>
    <t>2. Larger Light Area — Wider Glow, Softer Feel
Unlike small LED bulbs that create harsh, concentrated hotspots, the larger circular light panel spreads a smooth, even glow across your car interior. Its wider-looking light coverage helps illuminate more of the surrounding area without the sharp, pinpoint effect of small lights. Enjoy a softer, more comfortable glow for night drives, daily commutes, and road trips.</t>
  </si>
  <si>
    <t>更大发光面——更宽的光照，更柔和的感受
不同于容易产生刺眼、集中的光点式小型 LED 灯，更大的圆形发光面能够在车内形成更加平滑、均匀的光线。更宽范围的发光效果可以照亮周围更多区域，同时减少小型灯具常见的尖锐点状光感。为夜间驾驶、日常通勤和公路旅行带来更加柔和、舒适的灯光体验。</t>
  </si>
  <si>
    <r>
      <rPr>
        <sz val="11"/>
        <rFont val="宋体"/>
        <charset val="134"/>
        <scheme val="minor"/>
      </rPr>
      <t>副图 1（大覆盖卖点图）​：对比竞品单一方向的小亮点，直观呈现您大尺寸灯带来的宽广发光角（Wider Glow）</t>
    </r>
    <r>
      <rPr>
        <sz val="11"/>
        <color theme="1"/>
        <rFont val="宋体"/>
        <charset val="134"/>
        <scheme val="minor"/>
      </rPr>
      <t xml:space="preserve">
</t>
    </r>
    <r>
      <rPr>
        <b/>
        <sz val="11"/>
        <color rgb="FFFF0000"/>
        <rFont val="宋体"/>
        <charset val="134"/>
        <scheme val="minor"/>
      </rPr>
      <t xml:space="preserve">画面布局：左右对比图
</t>
    </r>
    <r>
      <rPr>
        <sz val="11"/>
        <color theme="1"/>
        <rFont val="宋体"/>
        <charset val="134"/>
        <scheme val="minor"/>
      </rPr>
      <t xml:space="preserve">
设计目标：把“大尺寸”翻译成“照射效果好”。
左侧 (Others)：小灯珠，只照亮了脚垫上一块硬币大小的区域，光线生硬。
右侧 (Ours)：大面板，光线呈 120°铺开，照亮整个脚部空间，光线柔和。并做个灯体大小的细节对比</t>
    </r>
  </si>
  <si>
    <t>3.Music-Sync Lights — Let the Lights Move With the Music
Turn up the music and let the lights react to the beat and surrounding sound. The Sound-Activated Color Cycle creates a dynamic light experience that changes with the rhythm, adding energy to night drives, road trips, date nights, and casual hangouts. No app or complicated setup needed—just play your music and enjoy the show.</t>
  </si>
  <si>
    <t>音乐律动灯光——让灯光随音乐一起律动
打开音乐，让灯光随着节拍和周围声音产生变化。声音感应变色模式会随着音乐节奏动态改变灯光效果，为夜间驾驶、公路旅行、约会之夜和朋友聚会增添更多活力。无需 App 或复杂设置，只需播放音乐，即可享受动态灯光效果。</t>
  </si>
  <si>
    <r>
      <t xml:space="preserve">副图 4-1：音乐声控体验图：情侣驾乘、浪漫城市夜景、音乐波形律动，柔和展现律动（Sound-Activated）功能，情绪价值输出，适合 Road Trip 场景。
</t>
    </r>
    <r>
      <rPr>
        <b/>
        <sz val="11"/>
        <color theme="1"/>
        <rFont val="宋体"/>
        <charset val="134"/>
        <scheme val="minor"/>
      </rPr>
      <t xml:space="preserve">
</t>
    </r>
    <r>
      <rPr>
        <b/>
        <sz val="11"/>
        <color rgb="FFFF0000"/>
        <rFont val="宋体"/>
        <charset val="134"/>
        <scheme val="minor"/>
      </rPr>
      <t>画面布局：夜晚车内，情侣或朋友在欢笑。中控屏显示播放界面，灯光颜色与节奏波纹同步，同时放个遥控指出哪个是音控按键。</t>
    </r>
    <r>
      <rPr>
        <sz val="11"/>
        <color theme="1"/>
        <rFont val="宋体"/>
        <charset val="134"/>
        <scheme val="minor"/>
      </rPr>
      <t xml:space="preserve">
</t>
    </r>
  </si>
  <si>
    <r>
      <t xml:space="preserve">副图4-2（氛围场景图）：女性占一部分，在高级夜驾场景凸显情绪价值。
年轻女性对“拆车安装”有天然的排斥，但对“精致氛围”有极高的追求。
</t>
    </r>
    <r>
      <rPr>
        <b/>
        <sz val="11"/>
        <color rgb="FFFF0000"/>
        <rFont val="宋体"/>
        <charset val="134"/>
        <scheme val="minor"/>
      </rPr>
      <t>画面布局：展示一位精致女性在光线柔和的车内补妆或使用手机，光效选用“冰蓝色”或“粉紫色”，画面色调偏高级感、干净。</t>
    </r>
    <r>
      <rPr>
        <sz val="11"/>
        <color rgb="FFFF0000"/>
        <rFont val="宋体"/>
        <charset val="134"/>
        <scheme val="minor"/>
      </rPr>
      <t xml:space="preserve">
</t>
    </r>
  </si>
  <si>
    <t>生成两张</t>
  </si>
  <si>
    <t>4.Light Up Every Space — From Daily Drives to Weekend Adventures
Illuminate footwells, door pockets, glove boxes, center consoles, and trunks to make dark, overlooked areas easier to see at night. The removable design also lets you take the light beyond the cabin for roadside stops, camping, tailgating, or other nearby tasks. One light, more ways to use it whenever and wherever you need extra illumination.</t>
  </si>
  <si>
    <t>照亮每个空间——从日常驾驶到周末出行
照亮脚部空间、车门储物格、手套箱、中控台和后备箱等容易被忽略的昏暗区域，让夜间寻找物品更加方便。可拆卸设计还让你可以将灯带出车外，用于路边停车、露营、尾门聚会或其他临时照明需求。一盏灯，多种使用方式，在需要额外照明时随时随地使用。</t>
  </si>
  <si>
    <t xml:space="preserve">
副图 5：多场景与便携性 (Versatility)
设计目标：提高客单价，暗示用户“你需要买多组”。
场景A：脚底环境光。
场景B：车门储物格找物照明。
场景C：后备箱应急照明（展示手拿灯作为临时电筒）。
场景D：露营棚里使用
</t>
  </si>
  <si>
    <t>5.Transform Your Car’s Ambience — 8 Colors &amp; 4 Modes
Transform the feel of your car in seconds with 8 colors and 4 lighting modes. Choose a soft, relaxing glow or switch to a more vibrant look with Cycling Color Change, Breathing, Marquee, or Sound-Activated Color Cycle. Use the included remote to change colors, adjust brightness, and switch modes from your seat, or tap the light for quick control. From everyday cruising to nights out, create an atmosphere that feels uniquely yours.</t>
  </si>
  <si>
    <t>焕新车内氛围——8种颜色与4种灯光模式
只需几秒钟，就能通过 8 种颜色和 4 种灯光模式改变车内氛围。可以选择柔和放松的灯光，也可以通过循环变色、呼吸、跑马灯或声音感应变色打造更加充满活力的效果。使用随附遥控器即可坐在座位上切换颜色、调节亮度和模式，也可以直接触摸灯体快速控制。从日常驾驶到夜晚出行，随心打造独属于你的车内氛围。</t>
  </si>
  <si>
    <r>
      <t>副图 3：动态模式四宫格，展示智能化与多样性</t>
    </r>
    <r>
      <rPr>
        <b/>
        <sz val="11"/>
        <color rgb="FFFF0000"/>
        <rFont val="宋体"/>
        <charset val="134"/>
        <scheme val="minor"/>
      </rPr>
      <t xml:space="preserve">
</t>
    </r>
    <r>
      <rPr>
        <sz val="11"/>
        <color theme="1"/>
        <rFont val="宋体"/>
        <charset val="134"/>
        <scheme val="minor"/>
      </rPr>
      <t xml:space="preserve">
循环交替：完整保留多色展开重叠及环形箭头轮转动态，直观展示全色谱循环切换。
呼吸模式：展示单一高级色（如冰蓝）由暗转亮的轨迹，保留青蓝同心脉冲光晕与柔和呼吸波形。
走马灯马灯流动：灯珠本体芯片点亮并呈现多彩跑马流水轨迹
声控循环变色模式：配合音符小图标，展示光随律动，结合彩色音乐均衡声浪，光感克制柔和、不夸张。
</t>
    </r>
  </si>
  <si>
    <t>从亚马逊转化的角度看，这个产品真正值得放大的不是“我有多少颜色”，而是：
灯体更大 → 发光存在感更强 → 4种动态效果 → 可以跟着音乐变化 → 无线、随意安装 → 改变车内氛围
这条链路比“8 Colors”更有购买欲。
一、先说“女性消费者是不是更多”
我的判断：不能简单定义为“女性更多”，但这类产品确实有比较明显的女性/年轻女性消费潜力。
汽车 Interior Ambient Lights 的购买动机和传统汽车配件不太一样。
传统汽配更多是：
功能 → 性能 → 耐用 → 解决问题
而氛围灯更偏：
视觉 → 情绪 → 个性化 → 体验 → 装饰
所以它天然更容易吸引：
喜欢车内装饰的人
喜欢个性化车内空间的人
年轻消费者
喜欢 RGB / Mood Lighting 的消费者
经常夜间驾驶的人
喜欢音乐、氛围、拍摄车内内容的人
其中女性消费者当然是一个值得重点考虑的细分人群。
但我不会在Listing里直接写：
For Women
Women's Car Interior Lights
这反而会缩小受众。
因为男性消费者同样大量购买这类产品。
二、我更建议把产品定位成“Lifestyle Interior Lighting”
而不是：
Automotive LED Light
这是两个完全不同的购买逻辑。
Automotive LED Light
消费者关注：
Brightness
Durability
Installation
Compatibility
Interior Ambient Light
消费者关注：
好不好看
氛围感
能不能跟音乐互动
有没有动态效果
是否容易安装
能不能随时改变效果
晚上开起来效果怎么样
所以你的产品应该更偏向：
CAR INTERIOR MOOD LIGHTING
而不是单纯：
RGB CAR LIGHTS
三、你说的“音乐声控模式”反而是非常值得放大的
这个地方我之前理解得不够准确。
你现在的实际逻辑是：
通过遥控器开启音乐声控模式 → 灯光根据音乐/声音循环变色
那么这个功能就不是普通的：
Sound Activated
而应该重点表达：
MUSIC-SYNC LIGHTING
或者：
SOUND-ACTIVATED COLOR CHANGING
如果产品确实是根据音乐节奏/声音变化，可以写：
TURN ON MUSIC MODE &amp; LET THE LIGHTS MOVE WITH THE SOUND
这就有明显的“体验感”。
四、而且我认为“音乐声控”应该排在8 Colors前面
现在重新给卖点排序，我会这样：
优先级 卖点 转化价值
1 Larger Lighting Area ⭐⭐⭐⭐⭐
2 4 Dynamic Lighting Modes ⭐⭐⭐⭐⭐
3 Music/Sound-Activated Color Changing ⭐⭐⭐⭐⭐
4 Wireless + Easy Placement ⭐⭐⭐⭐
5 Remote + Touch Control ⭐⭐⭐⭐
6 8 Colors ⭐⭐
你会发现：
8 Colors已经被我降到第6位。
因为：
8 Colors = “选择更多”
而：
Music Sync = “体验完全不同”
消费者更容易为后者产生购买兴趣。
五、四种模式应该成为整个Listing的核心差异化
你现在这个产品实际上可以形成一个非常好的视觉卖点：
4 WAYS TO SET THE MOOD
然后：
01 — Alternating Cycle
Colors Change in Sequence
02 — Breathing Mode
Smooth Fade In &amp; Fade Out
03 — Marquee Mode
Moving Light Effect
04 — Music Sync
Colors Change With Sound
尤其第四个：
MUSIC SYNC
我会单独做成一张非常有视觉冲击力的图片。
比如车内夜间场景：
🎵 MUSIC ON
↓
灯光跟着音乐变化
↓
YOUR CAR. YOUR VIBE.
这比列：
Red / Green / Blue / Purple...
更有购买欲。
六、“大灯体”+“动态模式”其实可以组合成一个非常强的卖点
这两个东西不要分开孤立讲。
因为真正的购买理由是：
大面积发光 + 动态变化 = 更明显的氛围效果
所以我非常推荐：
LARGER LIGHTING AREA
More Visible Glow for a More Immersive Interior
然后下面：
4 Dynamic Modes | Music Sync | Multiple Lighting Effects
这样消费者看到的是：
“这个灯装在车里应该会比较有存在感。”
而不是：
“哦，又一个8色RGB灯。”
七、如果针对女性消费者，我不会直接“女性化”
这是一个很关键的运营判断。
不要把页面设计成：
❌ Pink
❌ Cute
❌ For Girls
❌ Women's Car Accessories
因为这样会把大量男性消费者排除掉。
我会采用：
“年轻、时尚、个性化、氛围感”
这种男女都能接受，但是女性也更容易产生情绪共鸣的表达。
比如：
Make Every Drive Feel Different.
Set the Mood for Every Drive.
Your Car. Your Mood. Your Vibe.
Turn Your Everyday Drive Into Your Own Space.
这些都很好。
八、我甚至会把“女性购买场景”融入图片，而不是文案里写女性
比如图片场景可以出现：
日常通勤
车内柔和灯光。
夜间开车
车内动态灯光。
听音乐
Music Sync。
周末出行
车内氛围。
拍摄车内内容
如果产品效果确实适合拍摄，可以展示车内视觉效果。
这样实际上会自然吸引：
女性 + 年轻消费者 + Lifestyle消费者
同时不会损失男性用户。
九、你这个产品的核心人群，我会这样划分
不是：
男性 vs 女性
而是：
第一人群：Interior Styling Enthusiasts
喜欢：
个性化车内空间 / 氛围灯 / 装饰
第二人群：Music &amp; Night Drive Users
喜欢：
夜间驾驶 + 音乐 + 动态灯光
第三人群：Young/Lifestyle Drivers
购买动机：
让普通车内看起来更有感觉
第四人群：DIY Convenience Buyers
喜欢：
不拆车、不布线、自己就能安装
其中女性消费者会比较容易集中在第一、第二、第三类。
所以我不会说：
“女性是你的主要用户。”
更准确的说法是：
这是一个偏Lifestyle、视觉和情绪体验的汽车产品，因此女性和年轻消费者具有较强的潜在购买吸引力。
十、这也会改变我之前对你Listing的整体建议
如果重新做，我会把第一屏的产品认知做成：
LARGER LIGHTING AREA
More Glow. More Mood.
然后第二核心：
4 DYNAMIC LIGHTING MODES
Including Music-Sync Color Changing
第三：
WIRELESS. MAGNETIC. EASY TO PLACE.
第四：
REMOTE + TOUCH CONTROL
第五才是：
8 COLORS
这样整个Listing就从：
“一个有8种颜色的汽车灯”
变成：
“一个能够改变车内氛围、拥有更大光效和音乐互动效果，而且安装简单的汽车氛围灯。”
这个定位明显更有购买欲。
还有一个我认为很值得做的动作
如果你能把**2–3个主要竞品的完整图片（尤其是副图）**发给我，我可以直接帮你做一次 “竞品卖点拆解”：看他们现在在卖什么、哪些卖点已经同质化，然后把你的 **“大灯体 + 4模式 + Music Sync + 无线安装”重新排序，最终给你一套真正针对“自然点击高但自然转化低”**的：
① 核心卖点排序 → ② 主图/副图规划 → ③ 五点 → ④ A+ → ⑤ 标题
这样会比单独优化文案更准确。
那请给出具体的图片设计方案
可以。结合你现在这个 ASIN “自然点击不少，但自然转化差” 的情况，我不会单纯把副图做成“功能说明书”，而是要让客户进入详情页后，在前 3 张图里迅速完成：
看到差异 → 感受到效果 → 理解使用方式 → 产生购买欲。
而且你现在最有价值的差异化其实已经比较清楚：
Larger Lighting Area + 4 Dynamic Modes + Music-Sync + Wireless/Magnetic Installation
8 Colors 降为辅助信息。
下面我按照 Amazon 主图 + 6张副图，给你一套可以直接交给设计师执行的方案。
一、先确定整套图片的视觉定位
我建议不要做成传统汽配风：
黑底 + 参数 + 一堆箭头 + 产品特写
而应该偏：
Modern / Stylish / Lifestyle / Night Drive
因为这个产品卖的不是“维修功能”，而是：
让车内变得更有氛围、更有个性。
视觉上建议：
深色车内环境
夜间场景
灯光效果明显
产品主体清晰
少量文字
大标题突出利益点
不要满屏参数
二、Image 1：主图——不要大改，但必须解决4PCS/6PCS
你现在主图的方向其实是对的：
4个灯 + 不同颜色 + 遥控器 + 白色背景
这是比较容易获得点击的。
目前必须解决：
截图里出现：
4 Pack
但变体位置却显示：
6pcs
这个必须统一。
如果实际销售的是4PCS：
主图明确：
4 PACK
不要出现任何6PCS信息。
主图建议
产品摆放：
4个灯 + Remote
四个灯分别呈现不同颜色，但不要为了展示8色而塞太多颜色。
主标题如果图片允许展示产品信息，可以考虑：
4PCS MAGNETIC CAR INTERIOR LIGHTS
但Amazon主图本身不要添加营销文字、场景等违规元素，主图保持标准白底产品展示。
三、Image 2：整套图片最重要的一张
核心卖点：
LARGER LIGHTING AREA
副标题：
More Visible Glow for Your Car Interior
画面怎么做？
不要直接放一个灯然后写：
Large Light Area
这样很弱。
应该：
左边
放灯体正面大特写
用一个细线框标出：
LARGE LIGHTING AREA
右边
放灯安装在：
Footwell
的真实夜间效果。
形成：
灯体大
↓
发光面积明显
↓
车内氛围更有存在感
这张图的核心目的
消费者第一眼就应该产生：
“这个灯看起来发光面积挺大的。”
而不是：
“哦，又一个RGB灯。”
四、Image 3：核心差异化——4种动态模式
这是我认为最值得投入设计的一张图。
主标题：
4 DYNAMIC LIGHTING MODES
副标题：
Change the Mood With Every Drive
四宫格设计
① ALTERNATING CYCLE
视觉：
红 → 蓝 → 绿 → 红
文字：
Colors Alternate in Sequence
② BREATHING MODE
视觉：
亮 → 暗 → 亮
文字：
Smooth Fade In &amp; Out
③ MARQUEE MODE
视觉：
几个灯光点形成移动轨迹
文字：
Dynamic Moving Light Effect
④ MUSIC SYNC
这个做最大。
视觉：
🎵 Music waveform
下面是车内灯光跟随变化。
文字：
Colors Change With Sound
这里特别注意
不要把四个模式写成非常技术化的：
Mode 1 / Mode 2 / Mode 3 / Mode 4
应该让消费者一眼理解：
“我买回来可以玩出4种不同效果。”
这才是购买价值。
五、Image 4：重点打 Music Sync
因为你进一步确认：
音乐声控模式需要通过遥控器开启
所以我建议单独拿一张图强化这个功能。
TURN ON MUSIC MODE. LET THE LIGHTS MOVE WITH THE SOUND.
下面小字：
Use the Remote to Activate Music-Sync Lighting
画面
做一个非常有氛围感的夜间车内：
驾驶位 / 中控 / 脚窝都能看到灯光。
旁边放：
Remote
并用一条简单路径：
Remote → Music Mode → Dynamic Color Changes
这张图卖的不是“声控”
而是：
体验
让消费者脑子里出现一个画面：
晚上开车
放音乐
灯光跟着声音变化
车内氛围完全不一样
这个比：
8 Colors
有吸引力得多。
六、Image 5：无线安装——解决购买顾虑
前面3张已经完成：
差异化 + 氛围感
现在开始解决：
“买回来麻烦不麻烦？”
WIRELESS. MAGNETIC. EASY TO PLACE.
副标题：
No Wiring. No Drilling. Place It Where You Want.
画面建议
采用一个3步骤流程图：
STEP 1
PEEL
撕开胶贴保护膜。
STEP 2
PLACE
放到需要的位置。
STEP 3
LIGHT UP
开启灯光。
旁边展示几个安装位置：
Footwell
Under Dash
Door Pocket
Center Console
这一张的核心不是“磁铁”
而是：
我不用折腾汽车。
这是非常重要的转化理由。
七、Image 6：4PCS的价值——不要只说“4个”
这个地方非常容易浪费。
很多竞品会：
4PCS
然后结束。
我们应该让客户理解：
4 LIGHTS. MORE WAYS TO GLOW.
副标题：
Light Multiple Interior Areas With One Set
画面
用一辆车的俯视/车内示意图。
四个灯分别：
① Front Footwell
② Passenger Footwell
③ Door / Console Area
④ Rear / Other Interior Area
具体位置要根据你的产品实际适用范围调整。
最重要的视觉：
四个灯同时亮。
让消费者产生：
“一套就可以把几个位置一起做起来。”
而不是：
“为什么我要买4个？”
八、Image 7：Remote + Touch + 颜色
这张放到最后，因为它属于辅助功能。
主标题：
CONTROL THE MOOD YOUR WAY
副标题：
Remote or Touch Control for Quick Changes
左边：
REMOTE CONTROL
展示遥控器。
标注：
Change Modes
Switch Colors
Activate Music Mode
前提是这些功能都确实由遥控器支持。
右边：
TOUCH CONTROL
放灯体局部特写。
展示：
Tap → Change
最下面小面积再放：
8 COLORS
而不是让8 Colors占据整张图。
例如：
8 Colors • Multiple Effects • Easy Control
这样就很好。
九、如果你有A+，我会再增加一张“情绪场景图”
A+不要重复前面7张。
我会做：
MAKE EVERY DRIVE FEEL DIFFERENT
下面三个场景：
DAILY COMMUTE
日常通勤
NIGHT DRIVE
夜间驾驶
MUSIC TIME
听音乐
这里我会适度增加女性/年轻Lifestyle场景。
但不要写：
For Women
而是通过人物和车内环境自然体现。
例如：
时尚年轻的女性驾驶场景
夜间城市
音乐
柔和车内灯光
这样女性消费者会产生代入感，同时不会把男性用户排除掉。
十、整套图片的“卖点顺序”最终应该是这样
我建议你让设计师严格按照这个顺序走：
图片 核心主题 目的
主图 4PCS + Product 获得点击
Image 2 Larger Lighting Area 建立差异
Image 3 4 Dynamic Modes 展示功能价值
Image 4 Music-Sync Lighting 制造购买欲
Image 5 Wireless + Magnetic 消除安装顾虑
Image 6 4 Lights / Multiple Areas 解释套装价值
Image 7 Remote + Touch + 8 Colors 补充功能
A+ Lifestyle / Night Drive 强化情绪购买
这个顺序和你现在的页面逻辑会有很大区别。
十一、尤其不要把“8 Colors”放到第二张图
这是我现在比较明确的建议。
你的产品现在如果第二张图写：
8 COLORS
消费者很容易想：
“我的其他选择也有8色。”
差异化马上消失。
而如果第二张：
LARGER LIGHTING AREA
第三张：
4 DYNAMIC LIGHTING MODES
第四张：
MUSIC-SYNC LIGHTING
消费者会连续得到三个信息：
“它发光面积更大。”
“它有4种动态效果。”
“还能跟声音变化。”
这才会产生：
“这个产品好像比刚才看到的那个更有意思。”
十二、关于女性消费者，我会这样处理视觉
我不建议整套图片全部用“酷炫赛车/改装车”风格。
因为那会把产品限制在：
Male Automotive Enthusiast
这个人群。
建议整个视觉做到：
50% Automotive
车内、脚窝、安装、产品
30% Lifestyle
夜间驾驶、音乐、氛围
20% Product Detail
灯体、遥控器、安装结构
这样会更符合：
女性 + 年轻消费者 + 普通车主 + 汽车改装用户
而不是只吸引传统汽车改装男性用户。
十三、还有一个非常关键的设计原则
你现在的产品图片千万不要出现：
功能堆砌
例如：
8 Colors
4 Modes
Remote
Touch
Magnetic
Wireless
USB
Adhesive
Portable
Easy Installation
全部塞到一张图。
这就是典型的：
“参数海报”
而不是：
“购买理由”。
我会让每一张图只回答一个购买问题：
Image 2：为什么它看起来更有存在感？
→ Larger Lighting Area
Image 3：为什么它比普通RGB灯更有趣？
→ 4 Dynamic Modes
Image 4：有什么特别的使用体验？
→ Music Sync
Image 5：麻不麻烦？
→ Wireless / Magnetic
Image 6：为什么4个值得买？
→ Multiple Interior Areas
Image 7：好不好控制？
→ Remote / Touch
这套逻辑更适合你目前这种**“已经有点击，但详情页说服力不足”**的ASIN。
如果让我给设计师一句最核心的要求
不要让客户看完7张图只记住“这是一个8色汽车灯”，而要让客户记住：
“灯体更大、4种动态效果、还能跟音乐变化，而且不用布线，装起来很简单。”</t>
  </si>
  <si>
    <r>
      <t xml:space="preserve">副图 3：动态模式四宫格，展示智能化与多样性
</t>
    </r>
    <r>
      <rPr>
        <b/>
        <sz val="11"/>
        <color rgb="FFFF0000"/>
        <rFont val="宋体"/>
        <charset val="134"/>
        <scheme val="minor"/>
      </rPr>
      <t xml:space="preserve">
</t>
    </r>
    <r>
      <rPr>
        <sz val="11"/>
        <color theme="1"/>
        <rFont val="宋体"/>
        <charset val="134"/>
        <scheme val="minor"/>
      </rPr>
      <t xml:space="preserve">
循环交替：完整保留多色展开重叠及环形箭头轮转动态，直观展示全色谱循环切换。
呼吸模式：展示单一高级色（如冰蓝）由暗转亮的轨迹，保留青蓝同心脉冲光晕与柔和呼吸波形。
走马灯马灯流动：灯珠本体芯片点亮并呈现多彩跑马流水轨迹
声控循环变色模式：配合音符小图标，展示光随律动，结合彩色音乐均衡声浪，光感克制柔和、不夸张。
</t>
    </r>
  </si>
  <si>
    <r>
      <t xml:space="preserve">副图 4：音乐声控场景图：情侣驾乘、浪漫城市夜景、音乐波形律动，柔和展现律动（Sound-Activated）功能，情绪价值输出，适合 Road Trip 场景。
</t>
    </r>
    <r>
      <rPr>
        <b/>
        <sz val="11"/>
        <color theme="1"/>
        <rFont val="宋体"/>
        <charset val="134"/>
        <scheme val="minor"/>
      </rPr>
      <t xml:space="preserve">
</t>
    </r>
    <r>
      <rPr>
        <b/>
        <sz val="11"/>
        <color rgb="FFFF0000"/>
        <rFont val="宋体"/>
        <charset val="134"/>
        <scheme val="minor"/>
      </rPr>
      <t>画面布局：夜晚车内，情侣或朋友在欢笑。中控屏显示播放界面，灯光颜色与节奏波纹同步，同时放个遥控指出哪个是音控按键。</t>
    </r>
    <r>
      <rPr>
        <sz val="11"/>
        <color theme="1"/>
        <rFont val="宋体"/>
        <charset val="134"/>
        <scheme val="minor"/>
      </rPr>
      <t xml:space="preserve">
</t>
    </r>
  </si>
  <si>
    <t>https://www.amazon.com/Magnetic-Wireless-Rechargeable-Vehicle-Underglow/dp/B0H6RVN11R/ref=sr_1_17?crid=2S9EWX7QLDDOX&amp;dib=eyJ2IjoiMSJ9.Npe7Ce167KvPmUmiUkjC877cfP_oGDGjgw1onrwIU1w8Ldu20lnsqvKDdac5DpiTiiBpO0RyjELGL6Ghzzb1URPJoFZIA9SZRLkAO1FCpryAOaRYxzvOnAow-zd1jIXi7ZfSY6o-8sgKCn2m2Zr151fm7yRvTw9578brVdaB62Q8hB_qJe3R1dEgmMXPOcSclE9-w5R6uNvQNXV_X5OduEvThbfOWEzXnylVwACzeKKbHSisFWIt05xwCU9c08TFvYhbWat2J1BTUr8OvlxWZjY4LTpbvikKvwhbJRAx48I.M3x7dedtLv5DRH0sJ95JqljEXF7Lrkh11OlcjuaYpho&amp;dib_tag=se&amp;keywords=Wireless%2BRechargeable%2BMagnetic%2BLED%2Blight&amp;qid=1788416146&amp;sprefix=wireless%2Brechargeable%2Bmagnetic%2Bled%2Blight%2Caps%2C654&amp;sr=8-17&amp;th=1</t>
  </si>
  <si>
    <t>https://www.amazon.com/Wireless-Magnetic-Interior-Ambient-Lighting/dp/B0H6P6K849/ref=sr_1_31?crid=2S9EWX7QLDDOX&amp;dib=eyJ2IjoiMSJ9.Npe7Ce167KvPmUmiUkjC877cfP_oGDGjgw1onrwIU1w8Ldu20lnsqvKDdac5DpiTiiBpO0RyjELGL6Ghzzb1URPJoFZIA9SZRLkAO1FCpryAOaRYxzvOnAow-zd1jIXi7ZfSY6o-8sgKCn2m2Zr151fm7yRvTw9578brVdaB62Q8hB_qJe3R1dEgmMXPOcSclE9-w5R6uNvQNXV_X5OduEvThbfOWEzXnylVwACzeKKbHSisFWIt05xwCU9c08TFvYhbWat2J1BTUr8OvlxWZjY4LTpbvikKvwhbJRAx48I.M3x7dedtLv5DRH0sJ95JqljEXF7Lrkh11OlcjuaYpho&amp;dib_tag=se&amp;keywords=Wireless%2BRechargeable%2BMagnetic%2BLED%2Blight&amp;qid=1788416146&amp;sprefix=wireless%2Brechargeable%2Bmagnetic%2Bled%2Blight%2Caps%2C654&amp;sr=8-31&amp;th=1</t>
  </si>
  <si>
    <r>
      <t>副图5（氛围场景图）：女性占一部分，在高级夜驾场景凸显情绪价值。
年轻女</t>
    </r>
    <r>
      <rPr>
        <sz val="11"/>
        <color theme="1"/>
        <rFont val="宋体"/>
        <charset val="134"/>
        <scheme val="minor"/>
      </rPr>
      <t xml:space="preserve">性对“拆车安装”有天然的排斥，但对“精致氛围”有极高的追求。
</t>
    </r>
    <r>
      <rPr>
        <b/>
        <sz val="11"/>
        <color rgb="FFFF0000"/>
        <rFont val="宋体"/>
        <charset val="134"/>
        <scheme val="minor"/>
      </rPr>
      <t>画面布局：展示一位精致女性在光线柔和的车内补妆或使用手机，光效选用“冰蓝色”或“粉紫色”，画面色调偏高级感、干净。</t>
    </r>
    <r>
      <rPr>
        <sz val="11"/>
        <color theme="1"/>
        <rFont val="宋体"/>
        <charset val="134"/>
        <scheme val="minor"/>
      </rPr>
      <t xml:space="preserve">
</t>
    </r>
  </si>
  <si>
    <t xml:space="preserve">
副图 6：多场景与便携性 (Versatility)
设计目标：提高客单价，暗示用户“你需要买多组”。
场景A：脚底环境光。
场景B：车门储物格找物照明。
场景C：后备箱应急照明（展示手拿灯作为临时电筒）。
场景D：露营棚里使用
</t>
  </si>
  <si>
    <t>Chatgpt</t>
  </si>
  <si>
    <t>https://web.tabbit.ai/share/chat/Ry7uTj26jPtt</t>
  </si>
  <si>
    <t>Gemeni</t>
  </si>
  <si>
    <t>LARGER LIGHT. WIDER GLOW
A Larger Light-Emitting Area Creates a Softer, More Noticeable Glow.
OTHERS
Small Light Area
Focused, limited glow
OURS
Larger Light Area
Wider, softer glow</t>
  </si>
  <si>
    <t>LARGER LIGHTING AREA
More Visible Glow for Your Car Interior
英文文案：Wider Glow Area: Not Just a Tiny Spot
中文释义：更广的照明范围：不只是一个小光斑。</t>
  </si>
  <si>
    <t>副图4（磁吸拆卸充电图）​：单手拆卸特写 + USB Type-C 连线直充，突出便利性，也是侧面凸出随处可安装和拆卸</t>
  </si>
  <si>
    <t>MAGNETIC. INSTALL ONCE. MOVE ANYTIME.
NO DRILLING • NO WIRING • NO HASSLE.</t>
  </si>
  <si>
    <t>音乐声控模式</t>
  </si>
  <si>
    <t>4种模式
Mode 1:（循环交替）：完整保留多色展开重叠及环形箭头轮转动态，直观展示全色谱循环切换。
Mode 2:（呼吸模式）：保留青蓝同心脉冲光晕与柔和呼吸波形。
Mode 3: 走马灯）：灯珠本体芯片点亮并呈现多彩跑马流水轨迹。
Mode 4: （声控循环变色模式）：结合彩色音乐均衡声浪，光感克制柔和、不夸张。</t>
  </si>
  <si>
    <t>4 LIGHTING MODES. ONE VIBE FOR EVERY DRIVE.
Change the Mood With Every Drive.Switch Up the Light to Match Your Mood.
四种模式
CYCLING COLOR
Colors Flow &amp; Change
BREATHING
Soft, Slow Light Pulses
MARQUEE
Dynamic Moving Light
SOUND-ACTIVATED COLOR CYCLE
Colors React to Sound</t>
  </si>
  <si>
    <t>4 DYNAMIC LIGHTING MODES
Change the Mood With Every Drive
4 Dynamic Modes: One Light, Four Ways to Set the Mood.
ALTERNATING CYCLE
BREATHING MODE
MARQUEE MODE
MUSIC SYNC</t>
  </si>
  <si>
    <r>
      <t xml:space="preserve">副图 4：音乐声控体验图：情侣驾乘、浪漫城市夜景、音乐波形律动，柔和展现律动（Sound-Activated）功能，情绪价值输出，适合 Road Trip 场景。
</t>
    </r>
    <r>
      <rPr>
        <b/>
        <sz val="11"/>
        <color theme="1"/>
        <rFont val="宋体"/>
        <charset val="134"/>
        <scheme val="minor"/>
      </rPr>
      <t xml:space="preserve">
</t>
    </r>
    <r>
      <rPr>
        <b/>
        <sz val="11"/>
        <color rgb="FFFF0000"/>
        <rFont val="宋体"/>
        <charset val="134"/>
        <scheme val="minor"/>
      </rPr>
      <t>画面布局：夜晚车内，情侣或朋友在欢笑。中控屏显示播放界面，灯光颜色与节奏波纹同步，同时放个遥控指出哪个是音控按键。</t>
    </r>
    <r>
      <rPr>
        <sz val="11"/>
        <color theme="1"/>
        <rFont val="宋体"/>
        <charset val="134"/>
        <scheme val="minor"/>
      </rPr>
      <t xml:space="preserve">
</t>
    </r>
  </si>
  <si>
    <t>情侣驾乘、浪漫城市夜景、音乐波形律动，柔和展现律动（Sound-Activated）功能。</t>
  </si>
  <si>
    <t>TURN UP THE MUSIC. LIGHT UP THE RIDE.
Let the Lights React to the Sound and Set the Mood.
Music • Night Drives • Road Trips • Parties</t>
  </si>
  <si>
    <t>Feel the Rhythm of Every Night Drive</t>
  </si>
  <si>
    <t>LIGHT WHERE YOU NEED IT
From everyday drives to unexpected moments, bring light wherever you need it.
FOOTWELL
DOOR POCKET
TRUNK
CAMPING</t>
  </si>
  <si>
    <t>英文文案：More Than a Car Light: Use It Anywhere</t>
  </si>
  <si>
    <t>美国站点_B0GG3Q92LS_2026-05-26 导出时间: 2026-05-26 15:00
查询时间: 最近7天
查询条件: ASIN(B0GG3Q92LS)</t>
  </si>
  <si>
    <t>#</t>
  </si>
  <si>
    <t>关键词</t>
  </si>
  <si>
    <t>排名</t>
  </si>
  <si>
    <t>翻译</t>
  </si>
  <si>
    <t>关键词效果类型</t>
  </si>
  <si>
    <t>全部流量占比</t>
  </si>
  <si>
    <t>全部流量变化</t>
  </si>
  <si>
    <t>全部流量变化贡献度</t>
  </si>
  <si>
    <t>自然流量占比</t>
  </si>
  <si>
    <t>自然流量变化</t>
  </si>
  <si>
    <t>自然流量变化贡献度</t>
  </si>
  <si>
    <t>SP(常规)流量占比</t>
  </si>
  <si>
    <t>SP(常规)流量变化</t>
  </si>
  <si>
    <t>SP(常规)流量变化贡献度</t>
  </si>
  <si>
    <t>SP(推荐)流量占比</t>
  </si>
  <si>
    <t>SP(推荐)流量变化</t>
  </si>
  <si>
    <t>SP(推荐)流量变化贡献度</t>
  </si>
  <si>
    <t>SB(常规)流量占比</t>
  </si>
  <si>
    <t>SB(常规)流量变化</t>
  </si>
  <si>
    <t>SB(常规)流量变化贡献度</t>
  </si>
  <si>
    <t>SBV流量占比</t>
  </si>
  <si>
    <t>SBV流量变化</t>
  </si>
  <si>
    <t>SBV流量变化贡献度</t>
  </si>
  <si>
    <t>曝光位置</t>
  </si>
  <si>
    <t>自然流量得分</t>
  </si>
  <si>
    <t>自然流量得分占比</t>
  </si>
  <si>
    <t>广告流量得分</t>
  </si>
  <si>
    <t>广告流量得分占比</t>
  </si>
  <si>
    <t>SP(常规)流量得分</t>
  </si>
  <si>
    <t>SP(推荐)流量得分</t>
  </si>
  <si>
    <t>SB(常规)流量得分</t>
  </si>
  <si>
    <t>SBV流量得分</t>
  </si>
  <si>
    <t>自然排名</t>
  </si>
  <si>
    <t>自然排名详情</t>
  </si>
  <si>
    <t>自然排名时间</t>
  </si>
  <si>
    <t>SP(常规)排名</t>
  </si>
  <si>
    <t>SP(常规)排名详情</t>
  </si>
  <si>
    <t>SP(常规)排名时间</t>
  </si>
  <si>
    <t>SP(常规)排名对应的广告活动</t>
  </si>
  <si>
    <t>周ABA排名</t>
  </si>
  <si>
    <t>周搜索趋势</t>
  </si>
  <si>
    <t>关键词更新时间</t>
  </si>
  <si>
    <t>关键词建议竞价（固定·精准)最高</t>
  </si>
  <si>
    <t>关键词建议竞价（固定·精准)推荐</t>
  </si>
  <si>
    <t>关键词建议竞价（固定·精准)最低</t>
  </si>
  <si>
    <t>关键词建议竞价（固定·词组)最高</t>
  </si>
  <si>
    <t>关键词建议竞价（固定·词组)推荐</t>
  </si>
  <si>
    <t>关键词建议竞价（固定·词组)最低</t>
  </si>
  <si>
    <t>关键词建议竞价（固定·广泛)最高</t>
  </si>
  <si>
    <t>关键词建议竞价（固定·广泛)推荐</t>
  </si>
  <si>
    <t>关键词建议竞价（固定·广泛)最低</t>
  </si>
  <si>
    <t>关键词建议竞价（提降·精准)最高</t>
  </si>
  <si>
    <t>关键词建议竞价（提降·精准)推荐</t>
  </si>
  <si>
    <t>关键词建议竞价（提降·精准)最低</t>
  </si>
  <si>
    <t>关键词建议竞价（提降·词组)最高</t>
  </si>
  <si>
    <t>关键词建议竞价（提降·词组)推荐</t>
  </si>
  <si>
    <t>关键词建议竞价（提降·词组)最低</t>
  </si>
  <si>
    <t>关键词建议竞价（提降·广泛)最高</t>
  </si>
  <si>
    <t>关键词建议竞价（提降·广泛)推荐</t>
  </si>
  <si>
    <t>关键词建议竞价（提降·广泛)最低</t>
  </si>
  <si>
    <t>关键词点击转化率</t>
  </si>
  <si>
    <t>ABA TOP3集中度-点击</t>
  </si>
  <si>
    <t>ABA TOP3集中度-转化</t>
  </si>
  <si>
    <t>ambient lighting car</t>
  </si>
  <si>
    <t>汽车环境照明</t>
  </si>
  <si>
    <t>[主要流量词]</t>
  </si>
  <si>
    <t>自然位</t>
  </si>
  <si>
    <t>p3,38/48</t>
  </si>
  <si>
    <t>2026-05-21</t>
  </si>
  <si>
    <t>2026-05-26 01:01:40</t>
  </si>
  <si>
    <t>interior car lights</t>
  </si>
  <si>
    <t>车内氛围灯</t>
  </si>
  <si>
    <t>p1,44/48</t>
  </si>
  <si>
    <t>2026-05-25</t>
  </si>
  <si>
    <t>2026-05-26 05:26:14</t>
  </si>
  <si>
    <t>car led lights interior</t>
  </si>
  <si>
    <t>汽车内部LED灯</t>
  </si>
  <si>
    <t>[主要流量词, 精准长尾词]</t>
  </si>
  <si>
    <t>p2,7/48</t>
  </si>
  <si>
    <t>2026-05-26 07:27:35</t>
  </si>
  <si>
    <t>car lamp</t>
  </si>
  <si>
    <t>汽车灯</t>
  </si>
  <si>
    <t>[多变体自然位词, 主要流量词]</t>
  </si>
  <si>
    <t>p2,43/48</t>
  </si>
  <si>
    <t>2026-05-23</t>
  </si>
  <si>
    <t/>
  </si>
  <si>
    <t>2026-05-26 10:06:13</t>
  </si>
  <si>
    <t>car lights</t>
  </si>
  <si>
    <t>p2,11/48</t>
  </si>
  <si>
    <t>2026-05-26 00:15:12</t>
  </si>
  <si>
    <t>car lights interior</t>
  </si>
  <si>
    <t>汽车内部灯光</t>
  </si>
  <si>
    <t>p2,14/48</t>
  </si>
  <si>
    <t>2026-05-26 00:14:45</t>
  </si>
  <si>
    <t>magnetic rock lights</t>
  </si>
  <si>
    <t>磁性岩石灯</t>
  </si>
  <si>
    <t>p3,35/48</t>
  </si>
  <si>
    <t>2026-05-26 08:43:44</t>
  </si>
  <si>
    <t>led floor mats</t>
  </si>
  <si>
    <t>LED地垫</t>
  </si>
  <si>
    <t>[搜索量同比增长词]</t>
  </si>
  <si>
    <t>p3,10/48</t>
  </si>
  <si>
    <t>2026-05-24</t>
  </si>
  <si>
    <t>2026-05-26 11:25:13</t>
  </si>
  <si>
    <t>car interior lights</t>
  </si>
  <si>
    <t>汽车内饰灯</t>
  </si>
  <si>
    <t>p1,35/48</t>
  </si>
  <si>
    <t>2026-05-26 01:45:47</t>
  </si>
  <si>
    <t>led interior car lights</t>
  </si>
  <si>
    <t>车内 LED 灯</t>
  </si>
  <si>
    <t>[精准长尾词]</t>
  </si>
  <si>
    <t>p2,13/48</t>
  </si>
  <si>
    <t>2026-05-26 03:38:44</t>
  </si>
  <si>
    <t>led lights for car interior</t>
  </si>
  <si>
    <t>汽车内部用的LED灯</t>
  </si>
  <si>
    <t>p1,46/48</t>
  </si>
  <si>
    <t>2026-05-26 01:22:49</t>
  </si>
  <si>
    <t>magnetic reading light</t>
  </si>
  <si>
    <t>磁性阅读灯</t>
  </si>
  <si>
    <t>p3,7/48</t>
  </si>
  <si>
    <t>2026-05-25 17:02:00</t>
  </si>
  <si>
    <t>wireless led lights for car</t>
  </si>
  <si>
    <t>适用于汽车的无线LED灯</t>
  </si>
  <si>
    <t>p2,16/48</t>
  </si>
  <si>
    <t>2026-05-18</t>
  </si>
  <si>
    <t>2026-05-26 02:51:27</t>
  </si>
  <si>
    <t>ambient lighting car interior</t>
  </si>
  <si>
    <t>车内环境照明</t>
  </si>
  <si>
    <t>p3,34/48</t>
  </si>
  <si>
    <t>2026-05-26 05:22:23</t>
  </si>
  <si>
    <t>interior led lights for cars</t>
  </si>
  <si>
    <t>汽车用室内LED灯</t>
  </si>
  <si>
    <t>p2,48/48</t>
  </si>
  <si>
    <t>2026-05-22</t>
  </si>
  <si>
    <t>2026-05-26 00:21:42</t>
  </si>
  <si>
    <t>car decorating kit</t>
  </si>
  <si>
    <t>车内装饰套件</t>
  </si>
  <si>
    <t>2026-05-19 14:33:32</t>
  </si>
  <si>
    <t>car footwell lights</t>
  </si>
  <si>
    <t>汽车脚垫灯</t>
  </si>
  <si>
    <t>[多变体自然位词]</t>
  </si>
  <si>
    <t>p2,1/48</t>
  </si>
  <si>
    <t>2026-05-20</t>
  </si>
  <si>
    <t>2026-05-21 13:36:24</t>
  </si>
  <si>
    <t>iv lamp</t>
  </si>
  <si>
    <t>静脉灯</t>
  </si>
  <si>
    <t>[搜索量同比下降词]</t>
  </si>
  <si>
    <t>2026-05-19</t>
  </si>
  <si>
    <t>2026-05-20 18:36:55</t>
  </si>
  <si>
    <t>luces inteligentes para carro</t>
  </si>
  <si>
    <t>p3,30/48</t>
  </si>
  <si>
    <t>2026-05-20 14:07:36</t>
  </si>
  <si>
    <t>usb rechargeable reading light</t>
  </si>
  <si>
    <t>p3,45/48</t>
  </si>
  <si>
    <t>2026-05-20 17:12:05</t>
  </si>
  <si>
    <t>led car lights interior</t>
  </si>
  <si>
    <t>LED汽车内部灯</t>
  </si>
  <si>
    <t>p2,2/48</t>
  </si>
  <si>
    <t>2026-05-26 07:08:14</t>
  </si>
  <si>
    <t>rgb lights for pc</t>
  </si>
  <si>
    <t>电脑用的rgb灯</t>
  </si>
  <si>
    <t>p3,29/48</t>
  </si>
  <si>
    <t>2026-05-26 03:14:29</t>
  </si>
  <si>
    <t>moto glow up lights for motorcycle wireless</t>
  </si>
  <si>
    <t>moto摩托车无线发光灯</t>
  </si>
  <si>
    <t>p3,47/48</t>
  </si>
  <si>
    <t>2026-05-26 00:56:00</t>
  </si>
  <si>
    <t>interior lights for your car</t>
  </si>
  <si>
    <t>你的汽车用室内灯</t>
  </si>
  <si>
    <t>p3,32/48</t>
  </si>
  <si>
    <t>2026-05-26 03:08:20</t>
  </si>
  <si>
    <t>car interior led lights</t>
  </si>
  <si>
    <t>p2,25/48</t>
  </si>
  <si>
    <t>2026-05-26 03:46:02</t>
  </si>
  <si>
    <t>lights for car interior</t>
  </si>
  <si>
    <t>2026-05-26 02:34:05</t>
  </si>
  <si>
    <t>wireless car lights</t>
  </si>
  <si>
    <t>无线车载灯</t>
  </si>
  <si>
    <t>[搜索量同比增长词, 主要流量词]</t>
  </si>
  <si>
    <t>p2,33/48</t>
  </si>
  <si>
    <t>2026-05-26 00:16:07</t>
  </si>
  <si>
    <t>lights for inside car</t>
  </si>
  <si>
    <t>车内灯</t>
  </si>
  <si>
    <t>p3,20/48</t>
  </si>
  <si>
    <t>2026-05-26 02:07:12</t>
  </si>
  <si>
    <t>inside car lights</t>
  </si>
  <si>
    <t>SP(常规)位</t>
  </si>
  <si>
    <t>p1,11/12</t>
  </si>
  <si>
    <t>A0259266SW4P5G0MJ0G</t>
  </si>
  <si>
    <t>2026-05-26 03:01:50</t>
  </si>
  <si>
    <t>car lights interior wireless</t>
  </si>
  <si>
    <t>汽车内部无线灯</t>
  </si>
  <si>
    <t>p1,20/48</t>
  </si>
  <si>
    <t>2026-05-26 00:47:30</t>
  </si>
  <si>
    <t>car led lights interior wireless</t>
  </si>
  <si>
    <t>汽车LED内饰无线灯</t>
  </si>
  <si>
    <t>p1,30/48</t>
  </si>
  <si>
    <t>2026-05-26 06:46:39</t>
  </si>
  <si>
    <t>wireless car lights interior</t>
  </si>
  <si>
    <t>无线车载内饰灯</t>
  </si>
  <si>
    <t>p2,37/48</t>
  </si>
  <si>
    <t>2026-05-26 02:28:31</t>
  </si>
  <si>
    <t>wireless lights for cars</t>
  </si>
  <si>
    <t>汽车无线灯</t>
  </si>
  <si>
    <t>p2,35/48</t>
  </si>
  <si>
    <t>2026-05-26 01:29:40</t>
  </si>
  <si>
    <t>magnetic led lights</t>
  </si>
  <si>
    <t>磁性LED灯</t>
  </si>
  <si>
    <t>2026-05-26 01:15:58</t>
  </si>
  <si>
    <t>glopalm car light</t>
  </si>
  <si>
    <t>2026-05-19 12:16:42</t>
  </si>
  <si>
    <t>led for car interior</t>
  </si>
  <si>
    <t>LED 用于汽车内部</t>
  </si>
  <si>
    <t>p2,26/48</t>
  </si>
  <si>
    <t>2026-05-26 04:26:13</t>
  </si>
  <si>
    <t>interior car led lights</t>
  </si>
  <si>
    <t>汽车内饰LED灯</t>
  </si>
  <si>
    <t>p1,37/48</t>
  </si>
  <si>
    <t>2026-05-26 03:52:17</t>
  </si>
  <si>
    <t>interior car lights wireless</t>
  </si>
  <si>
    <t>无线汽车内饰灯</t>
  </si>
  <si>
    <t>p1,28/48</t>
  </si>
  <si>
    <t>2026-05-26 02:53:15</t>
  </si>
  <si>
    <t>govee car interior lights</t>
  </si>
  <si>
    <t>govee 汽车内部灯</t>
  </si>
  <si>
    <t>p3,15/48</t>
  </si>
  <si>
    <t>2026-05-26 08:35:03</t>
  </si>
  <si>
    <t>led car interior lights</t>
  </si>
  <si>
    <t>LED汽车内饰灯</t>
  </si>
  <si>
    <t>p2,20/48</t>
  </si>
  <si>
    <t>2026-05-26 03:08:58</t>
  </si>
  <si>
    <t>glow ride car interior lights</t>
  </si>
  <si>
    <t>Glow Ride 汽车内饰灯</t>
  </si>
  <si>
    <t>自然位,SP(常规)位</t>
  </si>
  <si>
    <t>p1,9/12</t>
  </si>
  <si>
    <t>2026-05-26 05:26:12</t>
  </si>
  <si>
    <t>led magnetic light</t>
  </si>
  <si>
    <t>LED磁性灯</t>
  </si>
  <si>
    <t>p2,31/48</t>
  </si>
  <si>
    <t>2026-05-26 02:57:15</t>
  </si>
  <si>
    <t>wireless led car lights</t>
  </si>
  <si>
    <t>无线LED汽车灯</t>
  </si>
  <si>
    <t>p1,26/48</t>
  </si>
  <si>
    <t>2026-05-26 05:22:09</t>
  </si>
  <si>
    <t>led light for car interior</t>
  </si>
  <si>
    <t>2026-05-26 04:44:31</t>
  </si>
  <si>
    <t>led lights car interior</t>
  </si>
  <si>
    <t>LED灯汽车内部</t>
  </si>
  <si>
    <t>p2,23/48</t>
  </si>
  <si>
    <t>2026-05-26 04:44:21</t>
  </si>
  <si>
    <t>luces para carros interior</t>
  </si>
  <si>
    <t>p3,8/48</t>
  </si>
  <si>
    <t>2026-05-26 09:51:16</t>
  </si>
  <si>
    <t>jushope interior car led strip lights</t>
  </si>
  <si>
    <t>Jushope 车内LED灯带</t>
  </si>
  <si>
    <t>p1,12/12</t>
  </si>
  <si>
    <t>2026-05-25 12:35:04</t>
  </si>
  <si>
    <t>wireless car led lights</t>
  </si>
  <si>
    <t>无线车载 LED 灯</t>
  </si>
  <si>
    <t>2026-05-26 00:14:00</t>
  </si>
  <si>
    <t>car interior lights wireless</t>
  </si>
  <si>
    <t>车内无线灯</t>
  </si>
  <si>
    <t>2026-05-26 03:16:53</t>
  </si>
  <si>
    <t>wireless interior car lights</t>
  </si>
  <si>
    <t>无线车内灯</t>
  </si>
  <si>
    <t>p2,10/48</t>
  </si>
  <si>
    <t>2026-05-26 00:18:46</t>
  </si>
  <si>
    <t>car interior light</t>
  </si>
  <si>
    <t>汽车内部灯</t>
  </si>
  <si>
    <t>p1,41/48</t>
  </si>
  <si>
    <t>2026-05-26 04:52:46</t>
  </si>
  <si>
    <t>dash lights for car interior</t>
  </si>
  <si>
    <t>场景词</t>
  </si>
  <si>
    <t>车内仪表板灯</t>
  </si>
  <si>
    <t>p1,7/12</t>
  </si>
  <si>
    <t>2026-05-25 12:26:26</t>
  </si>
  <si>
    <t>luces ambientales para carro</t>
  </si>
  <si>
    <t>车用环境灯</t>
  </si>
  <si>
    <t>p3,48/48</t>
  </si>
  <si>
    <t>2026-05-25 12:36:18</t>
  </si>
  <si>
    <t>led lights for car interior wireless</t>
  </si>
  <si>
    <t>汽车内部无线LED灯</t>
  </si>
  <si>
    <t>p1,36/48</t>
  </si>
  <si>
    <t>2026-05-26 00:15:28</t>
  </si>
  <si>
    <t>luces de interior para carro</t>
  </si>
  <si>
    <t>p3,46/48</t>
  </si>
  <si>
    <t>2026-05-20 11:22:02</t>
  </si>
  <si>
    <t>ceesooi smart led interior car lights</t>
  </si>
  <si>
    <t>p3,37/47</t>
  </si>
  <si>
    <t>2026-05-20 16:29:50</t>
  </si>
  <si>
    <t>车库灯</t>
  </si>
  <si>
    <t>Garage Light</t>
  </si>
  <si>
    <t>p3,41/48</t>
  </si>
  <si>
    <t>2026-05-26 04:44:35</t>
  </si>
  <si>
    <t>car inside lights</t>
  </si>
  <si>
    <t>p1,8/12</t>
  </si>
  <si>
    <t>2026-05-26 02:02:04</t>
  </si>
  <si>
    <t>wireless ambient lighting car</t>
  </si>
  <si>
    <t>汽车无线环境照明</t>
  </si>
  <si>
    <t>p3,1/48</t>
  </si>
  <si>
    <t>2026-05-26 01:59:28</t>
  </si>
  <si>
    <t>led ambient lighting car</t>
  </si>
  <si>
    <t>led车内环境照明</t>
  </si>
  <si>
    <t>p2,41/48</t>
  </si>
  <si>
    <t>2026-05-26 06:53:49</t>
  </si>
  <si>
    <t>aura lamp cube</t>
  </si>
  <si>
    <t>奥拉灯立方体</t>
  </si>
  <si>
    <t>p3,11/48</t>
  </si>
  <si>
    <t>2026-05-26 01:49:31</t>
  </si>
  <si>
    <t>ambient lights for car</t>
  </si>
  <si>
    <t>汽车环境灯</t>
  </si>
  <si>
    <t>p3,13/48</t>
  </si>
  <si>
    <t>2026-05-26 02:16:45</t>
  </si>
  <si>
    <t>led lights for inside car</t>
  </si>
  <si>
    <t>车内用LED灯</t>
  </si>
  <si>
    <t>p3,12/48</t>
  </si>
  <si>
    <t>2026-05-26 01:16:52</t>
  </si>
  <si>
    <t>wireless led light</t>
  </si>
  <si>
    <t>无线LED灯</t>
  </si>
  <si>
    <t>p3,3/48</t>
  </si>
  <si>
    <t>2026-05-26 03:53:21</t>
  </si>
  <si>
    <t>car lights wireless</t>
  </si>
  <si>
    <t>无线车灯</t>
  </si>
  <si>
    <t>2026-05-26 04:56:05</t>
  </si>
  <si>
    <t>car leds interior lights</t>
  </si>
  <si>
    <t>汽车LED内饰灯</t>
  </si>
  <si>
    <t>2026-05-26 03:02:00</t>
  </si>
  <si>
    <t>interior car lighting</t>
  </si>
  <si>
    <t>汽车内饰照明</t>
  </si>
  <si>
    <t>2026-05-20 17:18:23</t>
  </si>
  <si>
    <t>light for car interior</t>
  </si>
  <si>
    <t>车内装饰用灯</t>
  </si>
  <si>
    <t>p2,30/48</t>
  </si>
  <si>
    <t>2026-05-26 01:26:25</t>
  </si>
  <si>
    <t>wireless car led lights interior</t>
  </si>
  <si>
    <t>无线车载内饰 LED 灯</t>
  </si>
  <si>
    <t>p1,23/48</t>
  </si>
  <si>
    <t>2026-05-19 12:21:40</t>
  </si>
  <si>
    <t>car interior led</t>
  </si>
  <si>
    <t>p3,6/48</t>
  </si>
  <si>
    <t>2026-05-19 15:57:08</t>
  </si>
  <si>
    <t>led lights interior car</t>
  </si>
  <si>
    <t>车内led灯</t>
  </si>
  <si>
    <t>p2,15/48</t>
  </si>
  <si>
    <t>2026-05-20 12:08:35</t>
  </si>
  <si>
    <t>car leds</t>
  </si>
  <si>
    <t>汽车LED灯</t>
  </si>
  <si>
    <t>[精准流量词]</t>
  </si>
  <si>
    <t>p1,42/48</t>
  </si>
  <si>
    <t>2026-05-26 01:12:23</t>
  </si>
  <si>
    <t>luces led para carro interior</t>
  </si>
  <si>
    <t>2026-05-26 09:22:59</t>
  </si>
  <si>
    <t>luces para interior de carro</t>
  </si>
  <si>
    <t>车内灯光</t>
  </si>
  <si>
    <t>p2,5/48</t>
  </si>
  <si>
    <t>2026-05-26 02:26:26</t>
  </si>
  <si>
    <t>car ambient light</t>
  </si>
  <si>
    <t>车载氛围灯</t>
  </si>
  <si>
    <t>p3,33/48</t>
  </si>
  <si>
    <t>2026-05-26 03:11:37</t>
  </si>
  <si>
    <t>led for car</t>
  </si>
  <si>
    <t>LED 用于汽车</t>
  </si>
  <si>
    <t>p2,36/48</t>
  </si>
  <si>
    <t>2026-05-26 04:18:47</t>
  </si>
  <si>
    <t>inside lights for car</t>
  </si>
  <si>
    <t>2026-05-26 02:57:51</t>
  </si>
  <si>
    <t>car ambient lighting wireless</t>
  </si>
  <si>
    <t>无线车载氛围灯</t>
  </si>
  <si>
    <t>p3,23/48</t>
  </si>
  <si>
    <t>2026-05-26 00:30:48</t>
  </si>
  <si>
    <t>lights for car</t>
  </si>
  <si>
    <t>p3,14/48</t>
  </si>
  <si>
    <t>2026-05-26 01:37:31</t>
  </si>
  <si>
    <t>car accessories lights</t>
  </si>
  <si>
    <t>车灯饰品</t>
  </si>
  <si>
    <t>p1,22/48</t>
  </si>
  <si>
    <t>2026-05-26 03:24:08</t>
  </si>
  <si>
    <t>luces interiores para carro</t>
  </si>
  <si>
    <t>p1,45/48</t>
  </si>
  <si>
    <t>2026-05-26 09:18:04</t>
  </si>
  <si>
    <t>rgb led aircraft strobe lights for cars</t>
  </si>
  <si>
    <t>汽车用rgb led飞机频闪灯</t>
  </si>
  <si>
    <t>p3,40/48</t>
  </si>
  <si>
    <t>2026-05-26 00:17:18</t>
  </si>
  <si>
    <t>rechargeable rock lights</t>
  </si>
  <si>
    <t>可充电岩石灯</t>
  </si>
  <si>
    <t>p1,39/48</t>
  </si>
  <si>
    <t>2026-05-26 04:54:45</t>
  </si>
  <si>
    <t>usb led lights for car</t>
  </si>
  <si>
    <t>usb led 灯 汽车用</t>
  </si>
  <si>
    <t>p1,43/48</t>
  </si>
  <si>
    <t>2026-05-25 11:46:29</t>
  </si>
  <si>
    <t>luces led para interior de carro</t>
  </si>
  <si>
    <t>2026-05-26 04:48:54</t>
  </si>
  <si>
    <t>light for car</t>
  </si>
  <si>
    <t>汽车用灯</t>
  </si>
  <si>
    <t>2026-05-26 03:22:51</t>
  </si>
  <si>
    <t>car light</t>
  </si>
  <si>
    <t>p3,19/48</t>
  </si>
  <si>
    <t>2026-05-26 03:03:45</t>
  </si>
  <si>
    <t>ambient lighting car wireless</t>
  </si>
  <si>
    <t>无线车内氛围灯</t>
  </si>
  <si>
    <t>2026-05-19 12:19:58</t>
  </si>
  <si>
    <t>interior lights for cars</t>
  </si>
  <si>
    <t>汽车用室内灯</t>
  </si>
  <si>
    <t>2026-05-26 00:59:44</t>
  </si>
  <si>
    <t>automotive neon accent lights</t>
  </si>
  <si>
    <t>汽车霓虹灯装饰灯</t>
  </si>
  <si>
    <t>p3,17/48</t>
  </si>
  <si>
    <t>2026-05-20 18:03:03</t>
  </si>
  <si>
    <t>indoor car lights</t>
  </si>
  <si>
    <t>室内汽车灯</t>
  </si>
  <si>
    <t>p3,9/48</t>
  </si>
  <si>
    <t>2026-05-26 01:07:52</t>
  </si>
  <si>
    <t>small magnetic led light</t>
  </si>
  <si>
    <t>小磁性LED灯</t>
  </si>
  <si>
    <t>2026-05-26 05:03:32</t>
  </si>
  <si>
    <t>mini wireless led lights for car</t>
  </si>
  <si>
    <t>车载迷你无线LED灯</t>
  </si>
  <si>
    <t>[多变体自然位词, 搜索量同比下降词, 主要流量词, 精准长尾词]</t>
  </si>
  <si>
    <t>2026-05-26 02:51:00</t>
  </si>
  <si>
    <t>magnetic car light</t>
  </si>
  <si>
    <t>磁性汽车灯</t>
  </si>
  <si>
    <t>p3,27/48</t>
  </si>
  <si>
    <t>2026-05-26 04:26:30</t>
  </si>
  <si>
    <t>rgb wireless lights</t>
  </si>
  <si>
    <t>RGB无线灯光</t>
  </si>
  <si>
    <t>p3,24/48</t>
  </si>
  <si>
    <t>2026-05-26 04:05:39</t>
  </si>
  <si>
    <t>led car</t>
  </si>
  <si>
    <t>LED汽车</t>
  </si>
  <si>
    <t>2026-05-25 11:51:40</t>
  </si>
  <si>
    <t>luces para carro</t>
  </si>
  <si>
    <t>p3,37/48</t>
  </si>
  <si>
    <t>2026-05-26 00:23:34</t>
  </si>
  <si>
    <t>luz interior para auto</t>
  </si>
  <si>
    <t>[搜索量同比下降词, 精准长尾词]</t>
  </si>
  <si>
    <t>p1,34/48</t>
  </si>
  <si>
    <t>2026-05-26 02:59:25</t>
  </si>
  <si>
    <t>atmosphere light</t>
  </si>
  <si>
    <t>氛围灯</t>
  </si>
  <si>
    <t>2026-05-26 04:47:26</t>
  </si>
  <si>
    <t>wireless light for car</t>
  </si>
  <si>
    <t>p2,45/48</t>
  </si>
  <si>
    <t>2026-05-26 00:16:48</t>
  </si>
  <si>
    <t>wireless led</t>
  </si>
  <si>
    <t>无线LED</t>
  </si>
  <si>
    <t>2026-05-26 02:54:26</t>
  </si>
  <si>
    <t>car accessories lights interior</t>
  </si>
  <si>
    <t>车内灯饰</t>
  </si>
  <si>
    <t>2026-05-26 03:34:08</t>
  </si>
  <si>
    <t>leds for car</t>
  </si>
  <si>
    <t>汽车用LED灯</t>
  </si>
  <si>
    <t>p2,3/48</t>
  </si>
  <si>
    <t>2026-05-26 08:03:48</t>
  </si>
  <si>
    <t>lights for cars</t>
  </si>
  <si>
    <t>p2,47/48</t>
  </si>
  <si>
    <t>2026-05-26 04:50:44</t>
  </si>
  <si>
    <t>led car lights interior wireless</t>
  </si>
  <si>
    <t>无线LED汽车内部灯</t>
  </si>
  <si>
    <t>[搜索量同比下降词, 主要流量词, 精准长尾词]</t>
  </si>
  <si>
    <t>p1,48/48</t>
  </si>
  <si>
    <t>2026-05-26 03:18:07</t>
  </si>
  <si>
    <t>wireless led lights for car interior</t>
  </si>
  <si>
    <t>适用于汽车内部的无线LED灯</t>
  </si>
  <si>
    <t>2026-05-26 04:42:50</t>
  </si>
  <si>
    <t>car lights inside your car</t>
  </si>
  <si>
    <t>2026-05-26 03:54:22</t>
  </si>
  <si>
    <t>luces interiores led para autos</t>
  </si>
  <si>
    <t>汽车内 LED 灯</t>
  </si>
  <si>
    <t>2026-05-26 04:00:20</t>
  </si>
  <si>
    <t>led cup holder lights for car</t>
  </si>
  <si>
    <t>汽车用LED杯架灯</t>
  </si>
  <si>
    <t>2026-05-26 07:33:20</t>
  </si>
  <si>
    <t>lights for inside car interior</t>
  </si>
  <si>
    <t>车内装饰灯</t>
  </si>
  <si>
    <t>p3,5/48</t>
  </si>
  <si>
    <t>2026-05-26 02:14:59</t>
  </si>
  <si>
    <t>lights inside car</t>
  </si>
  <si>
    <t>2026-05-26 06:30:38</t>
  </si>
  <si>
    <t>led light magnetic</t>
  </si>
  <si>
    <t>LED灯磁性</t>
  </si>
  <si>
    <t>2026-05-26 04:55:55</t>
  </si>
  <si>
    <t>lights cars</t>
  </si>
  <si>
    <t>轻型汽车</t>
  </si>
  <si>
    <t>2026-05-26 00:17:27</t>
  </si>
  <si>
    <t>car loghts</t>
  </si>
  <si>
    <t>2026-05-21 12:39:06</t>
  </si>
  <si>
    <t>car indoor lights</t>
  </si>
  <si>
    <t>汽车室内灯</t>
  </si>
  <si>
    <t>2026-05-26 01:05:40</t>
  </si>
  <si>
    <t>jeep interior lights</t>
  </si>
  <si>
    <t>吉普内饰灯</t>
  </si>
  <si>
    <t>2026-05-21 12:50:36</t>
  </si>
  <si>
    <t>car led light</t>
  </si>
  <si>
    <t>2026-05-26 03:48:04</t>
  </si>
  <si>
    <t>luces para techo de carro</t>
  </si>
  <si>
    <t>车顶灯</t>
  </si>
  <si>
    <t>2026-05-26 11:28:50</t>
  </si>
  <si>
    <t>led lights for cars</t>
  </si>
  <si>
    <t>汽车用的LED灯</t>
  </si>
  <si>
    <t>2026-05-26 02:42:18</t>
  </si>
  <si>
    <t>led lights for cars interior</t>
  </si>
  <si>
    <t>汽车内饰用LED灯</t>
  </si>
  <si>
    <t>2026-05-26 10:01:27</t>
  </si>
  <si>
    <t>led lights for car wireless</t>
  </si>
  <si>
    <t>汽车无线LED灯</t>
  </si>
  <si>
    <t>p1,13/48</t>
  </si>
  <si>
    <t>2026-05-25 12:50:56</t>
  </si>
  <si>
    <t>black light for car</t>
  </si>
  <si>
    <t>用于汽车的黑光灯</t>
  </si>
  <si>
    <t>2026-05-26 03:05:07</t>
  </si>
  <si>
    <t>luces led interior para carro</t>
  </si>
  <si>
    <t>2026-05-20 12:13:56</t>
  </si>
  <si>
    <t>rock lights magnetic</t>
  </si>
  <si>
    <t>磁性岩石装饰灯</t>
  </si>
  <si>
    <t>p2,22/48</t>
  </si>
  <si>
    <t>2026-05-19 15:06:21</t>
  </si>
  <si>
    <t>luz led para carro interior</t>
  </si>
  <si>
    <t>汽车内部用LED灯</t>
  </si>
  <si>
    <t>2026-05-20 13:36:53</t>
  </si>
  <si>
    <t>glowride interior lights</t>
  </si>
  <si>
    <t>glowride 内饰灯</t>
  </si>
  <si>
    <t>2026-05-25 15:26:34</t>
  </si>
  <si>
    <t>led para carro</t>
  </si>
  <si>
    <t>2026-05-26 03:03:01</t>
  </si>
  <si>
    <t>car decor lights</t>
  </si>
  <si>
    <t>汽车装饰灯</t>
  </si>
  <si>
    <t>p1,21/48</t>
  </si>
  <si>
    <t>2026-05-26 03:13:11</t>
  </si>
  <si>
    <t>automotive led interior light</t>
  </si>
  <si>
    <t>2026-05-26 02:52:35</t>
  </si>
  <si>
    <t>tiras led para autos</t>
  </si>
  <si>
    <t>汽车用LED灯带</t>
  </si>
  <si>
    <t>2026-05-26 02:49:38</t>
  </si>
  <si>
    <t>auto interior lights</t>
  </si>
  <si>
    <t>2026-05-26 03:01:44</t>
  </si>
  <si>
    <t>dash glow light</t>
  </si>
  <si>
    <t>p2,40/48</t>
  </si>
  <si>
    <t>2026-05-25 12:16:14</t>
  </si>
  <si>
    <t>portable rechargeable wireless light</t>
  </si>
  <si>
    <t>便携式充电无线灯</t>
  </si>
  <si>
    <t>2026-05-26 04:02:23</t>
  </si>
  <si>
    <t>light for inside car</t>
  </si>
  <si>
    <t>2026-05-21 13:48:59</t>
  </si>
  <si>
    <t>leds for cars interior</t>
  </si>
  <si>
    <t>2026-05-20 15:11:39</t>
  </si>
  <si>
    <t>light car</t>
  </si>
  <si>
    <t>轻车</t>
  </si>
  <si>
    <t>p2,46/48</t>
  </si>
  <si>
    <t>2026-05-21 12:00:30</t>
  </si>
  <si>
    <t>under dash car lights</t>
  </si>
  <si>
    <t>p3,25/48</t>
  </si>
  <si>
    <t>2026-05-26 03:47:42</t>
  </si>
  <si>
    <t>led light interior car light</t>
  </si>
  <si>
    <t>p2,17/48</t>
  </si>
  <si>
    <t>2026-05-21 14:58:12</t>
  </si>
  <si>
    <t>car disco light</t>
  </si>
  <si>
    <t>汽车迪斯科灯</t>
  </si>
  <si>
    <t>2026-05-26 02:53:56</t>
  </si>
  <si>
    <t>带wireless+interior是主要相关的</t>
  </si>
  <si>
    <t>带interior-主关键词</t>
  </si>
  <si>
    <t>广告状态</t>
  </si>
  <si>
    <t>6.30 
二次回货后出单情况</t>
  </si>
  <si>
    <t>带magnetic-关键词-标红的较为相关</t>
  </si>
  <si>
    <t>magnetic lights</t>
  </si>
  <si>
    <t>magnetic led light</t>
  </si>
  <si>
    <t>magnetic lamp</t>
  </si>
  <si>
    <t>magnetic strobe light</t>
  </si>
  <si>
    <t>led door sills for car magnetic</t>
  </si>
  <si>
    <t>magnetic strobe lights for trucks</t>
  </si>
  <si>
    <t>magnetic led lights for car</t>
  </si>
  <si>
    <t>插入第二组</t>
  </si>
  <si>
    <t>wireless magnetic strobe warning light for trucks</t>
  </si>
  <si>
    <t>wireless magnetic lights</t>
  </si>
  <si>
    <t>wireless magnetic led light</t>
  </si>
  <si>
    <t>sif流量词</t>
  </si>
  <si>
    <t xml:space="preserve">1组-5.26 广泛 8.4 转化好  </t>
  </si>
  <si>
    <t>car interior decor</t>
  </si>
  <si>
    <t>warning light magnetic remote</t>
  </si>
  <si>
    <t xml:space="preserve">1组-5.26 广泛 </t>
  </si>
  <si>
    <t>1组-5.26 广泛</t>
  </si>
  <si>
    <t>universal car door led warning magnetic sensor flashing lights</t>
  </si>
  <si>
    <t>truck interior lights</t>
  </si>
  <si>
    <t>solar car roof rgb strobe light magnetic</t>
  </si>
  <si>
    <t>interior lights for trucks</t>
  </si>
  <si>
    <t xml:space="preserve">1组-5.26 广泛 8.4 转化好 </t>
  </si>
  <si>
    <t>car interior lighting</t>
  </si>
  <si>
    <t>remote led light rechargeable magnetic</t>
  </si>
  <si>
    <t>magnetic warning light</t>
  </si>
  <si>
    <t>magnetic touch light</t>
  </si>
  <si>
    <t>magnetic suction lamp</t>
  </si>
  <si>
    <t>magnetic strobe lights</t>
  </si>
  <si>
    <t>magnetic strobe light wireless</t>
  </si>
  <si>
    <t>magnetic rock lights bulk</t>
  </si>
  <si>
    <t>2组-6.3 广泛</t>
  </si>
  <si>
    <t>magnetic mount strobe light</t>
  </si>
  <si>
    <t>magnetic light for car</t>
  </si>
  <si>
    <t>interior led lights for trucks</t>
  </si>
  <si>
    <t>magnetic light cars</t>
  </si>
  <si>
    <t>magnetic led strobe lights</t>
  </si>
  <si>
    <t>led trim lights car interior</t>
  </si>
  <si>
    <t>magnetic led light for trucks</t>
  </si>
  <si>
    <t>magnetic inductive ambient light</t>
  </si>
  <si>
    <t>interior lights for car</t>
  </si>
  <si>
    <t>magnetic emergency lights for vehicles</t>
  </si>
  <si>
    <t>car led interior lights</t>
  </si>
  <si>
    <t>magnetic click light</t>
  </si>
  <si>
    <t>magnetic car lights</t>
  </si>
  <si>
    <t>interior car light</t>
  </si>
  <si>
    <t>magnetic car led lights interior wireless</t>
  </si>
  <si>
    <t>magnetic car ambient lights</t>
  </si>
  <si>
    <t>magnetic ambient light</t>
  </si>
  <si>
    <t xml:space="preserve">3组-7.2 ambient广泛· </t>
  </si>
  <si>
    <t>long lasting rechargeable light bat magnetic</t>
  </si>
  <si>
    <t xml:space="preserve">4组-7.2 ambient广泛· </t>
  </si>
  <si>
    <t>car decor interior</t>
  </si>
  <si>
    <t>car light interior</t>
  </si>
  <si>
    <t>led magnetic lite with remote</t>
  </si>
  <si>
    <t>road glow led lights interior</t>
  </si>
  <si>
    <t>led lights magnetic</t>
  </si>
  <si>
    <t>vehicle interior lights</t>
  </si>
  <si>
    <t>led car door sill lights magnetic</t>
  </si>
  <si>
    <t>wireless rgb car interior led lights remote</t>
  </si>
  <si>
    <t>car magnetic suction lamp</t>
  </si>
  <si>
    <t>wireless car interior lights</t>
  </si>
  <si>
    <t>car magnetic control</t>
  </si>
  <si>
    <t>wireless car interior ambient lights</t>
  </si>
  <si>
    <t>vw atlas interior lights</t>
  </si>
  <si>
    <t>vw altas interior lights</t>
  </si>
  <si>
    <t>vehicle interior read lights accessories</t>
  </si>
  <si>
    <t>smart led car lights interior with usb port</t>
  </si>
  <si>
    <t>rechargeable led lights for car interior</t>
  </si>
  <si>
    <t>rechargeable led interior light</t>
  </si>
  <si>
    <t>led reading lights for car interiors</t>
  </si>
  <si>
    <t>led reading light, car interior light, motion-sensor lighting</t>
  </si>
  <si>
    <t>led lights for interior of car</t>
  </si>
  <si>
    <t>led interior lights for car</t>
  </si>
  <si>
    <t>led interior ambient lighting</t>
  </si>
  <si>
    <t>led bag interior light</t>
  </si>
  <si>
    <t>interior van auto led lights</t>
  </si>
  <si>
    <t>interior lighting of the car</t>
  </si>
  <si>
    <t>interior light for crosstek</t>
  </si>
  <si>
    <t>interior led lights for car</t>
  </si>
  <si>
    <t>interior led car trunk automatic sensor light</t>
  </si>
  <si>
    <t>interior led car lights</t>
  </si>
  <si>
    <t>interior accent lights for truck</t>
  </si>
  <si>
    <t>ford f250 interior lights</t>
  </si>
  <si>
    <t>cool car interior accessories</t>
  </si>
  <si>
    <t>colorful car interior led hiden ambient lights,</t>
  </si>
  <si>
    <t>carlights led interior</t>
  </si>
  <si>
    <t>car rechargeable led interior light</t>
  </si>
  <si>
    <t>car motion sensor interior light</t>
  </si>
  <si>
    <t>car led reading light – seven color interior lamp</t>
  </si>
  <si>
    <t>car led interior lights for windows</t>
  </si>
  <si>
    <t>car interior wire storage</t>
  </si>
  <si>
    <t>car interior lightsdisplay</t>
  </si>
  <si>
    <t>car interior lights led</t>
  </si>
  <si>
    <t>car interior lights display</t>
  </si>
  <si>
    <t>car interior light led</t>
  </si>
  <si>
    <t>car interior light for rav4</t>
  </si>
  <si>
    <t>car interior light for q50</t>
  </si>
  <si>
    <t>car interior led lights car pedal light</t>
  </si>
  <si>
    <t>car interior dome light</t>
  </si>
  <si>
    <t>car interior ceiling light reading light</t>
  </si>
  <si>
    <t>car car interior led light cover accessories</t>
  </si>
  <si>
    <t>automotive interior lights</t>
  </si>
  <si>
    <t>automatic ambient lighting for car trunk with led interior lights</t>
  </si>
  <si>
    <t>ambient lighting car interior wireless</t>
  </si>
  <si>
    <t>ambient light car led interior light</t>
  </si>
  <si>
    <t>7.1精准已开</t>
  </si>
  <si>
    <t>rgb ambient interior car lights with remote</t>
  </si>
  <si>
    <t>rechargeable ambient light for cars</t>
  </si>
  <si>
    <t>wireless cab lights strobe and magnetic</t>
  </si>
  <si>
    <t>5组-7.2 场景词组</t>
  </si>
  <si>
    <t>类型</t>
  </si>
  <si>
    <t>广告活动</t>
  </si>
  <si>
    <t>广告组</t>
  </si>
  <si>
    <t>中文翻译</t>
  </si>
  <si>
    <t>匹配方式</t>
  </si>
  <si>
    <t>有效状态</t>
  </si>
  <si>
    <t>服务状态</t>
  </si>
  <si>
    <t>是否否定</t>
  </si>
  <si>
    <t>竞价($)</t>
  </si>
  <si>
    <t>默认竞价($)</t>
  </si>
  <si>
    <t>曝光量</t>
  </si>
  <si>
    <t>点击</t>
  </si>
  <si>
    <t>点击%</t>
  </si>
  <si>
    <t>CTR</t>
  </si>
  <si>
    <t>CPC</t>
  </si>
  <si>
    <t>花费</t>
  </si>
  <si>
    <t>花费%</t>
  </si>
  <si>
    <t>广告销售额</t>
  </si>
  <si>
    <t>广告销售额%</t>
  </si>
  <si>
    <t>直接销售额</t>
  </si>
  <si>
    <t>ACoS</t>
  </si>
  <si>
    <t>广告订单</t>
  </si>
  <si>
    <t>直接订单</t>
  </si>
  <si>
    <t>CPA</t>
  </si>
  <si>
    <t>CVR</t>
  </si>
  <si>
    <t>广告笔单价</t>
  </si>
  <si>
    <t>品牌新客订单</t>
  </si>
  <si>
    <t>品牌新客销售额</t>
  </si>
  <si>
    <t>品牌新客销量</t>
  </si>
  <si>
    <t>广告销量</t>
  </si>
  <si>
    <t>--</t>
  </si>
  <si>
    <t>100%</t>
  </si>
  <si>
    <t>0.96%</t>
  </si>
  <si>
    <t>34.12%</t>
  </si>
  <si>
    <t>7.23%</t>
  </si>
  <si>
    <t>sp</t>
  </si>
  <si>
    <t>A60401-4pcs 磁吸灯 100名后长尾词</t>
  </si>
  <si>
    <t>无线汽车 led 灯内饰</t>
  </si>
  <si>
    <t>broad</t>
  </si>
  <si>
    <t>enabled</t>
  </si>
  <si>
    <t>投放中</t>
  </si>
  <si>
    <t>16.98%</t>
  </si>
  <si>
    <t>2.33%</t>
  </si>
  <si>
    <t>13.04%</t>
  </si>
  <si>
    <t>21.93%</t>
  </si>
  <si>
    <t>20.29%</t>
  </si>
  <si>
    <t>9.26%</t>
  </si>
  <si>
    <t>A60401-4pcs 磁吸灯 长尾搜索词 精准</t>
  </si>
  <si>
    <t>无线驾驶室灯闪光灯和磁性灯</t>
  </si>
  <si>
    <t>exact</t>
  </si>
  <si>
    <t>0.00%</t>
  </si>
  <si>
    <t>0%</t>
  </si>
  <si>
    <t>LED 灯用于汽车内饰无线</t>
  </si>
  <si>
    <t>19.50%</t>
  </si>
  <si>
    <t>1.14%</t>
  </si>
  <si>
    <t>15.42%</t>
  </si>
  <si>
    <t>30.29%</t>
  </si>
  <si>
    <t>17.37%</t>
  </si>
  <si>
    <t>9.68%</t>
  </si>
  <si>
    <t>A60401-4pcs 磁吸灯 中长尾词 6.25 库存转运，将cpc压到0.1先</t>
  </si>
  <si>
    <t>A60401-4pcs 磁吸灯 中长尾词</t>
  </si>
  <si>
    <t>无线汽车灯内饰</t>
  </si>
  <si>
    <t>paused</t>
  </si>
  <si>
    <t>广告活动已暂停</t>
  </si>
  <si>
    <t>5.35%</t>
  </si>
  <si>
    <t>0.92%</t>
  </si>
  <si>
    <t>7.11%</t>
  </si>
  <si>
    <t>有花费无销售额</t>
  </si>
  <si>
    <t>有花费无订单</t>
  </si>
  <si>
    <t>带遥控器的 rgb 环境车内灯</t>
  </si>
  <si>
    <t>无线内饰车灯</t>
  </si>
  <si>
    <t>12.26%</t>
  </si>
  <si>
    <t>0.95%</t>
  </si>
  <si>
    <t>13.74%</t>
  </si>
  <si>
    <t>17.70%</t>
  </si>
  <si>
    <t>26.49%</t>
  </si>
  <si>
    <t>10.26%</t>
  </si>
  <si>
    <t>汽车内饰无线 LED 灯</t>
  </si>
  <si>
    <t>0.63%</t>
  </si>
  <si>
    <t>0.50%</t>
  </si>
  <si>
    <t>0.72%</t>
  </si>
  <si>
    <t>汽车内饰灯无线</t>
  </si>
  <si>
    <t>已暂停</t>
  </si>
  <si>
    <t>7.86%</t>
  </si>
  <si>
    <t>5.65%</t>
  </si>
  <si>
    <t>无线环境照明车</t>
  </si>
  <si>
    <t>4.40%</t>
  </si>
  <si>
    <t>2.85%</t>
  </si>
  <si>
    <t>3.35%</t>
  </si>
  <si>
    <t>3.74%</t>
  </si>
  <si>
    <t>30.61%</t>
  </si>
  <si>
    <t>7.14%</t>
  </si>
  <si>
    <t>车灯内饰无线</t>
  </si>
  <si>
    <t>6.92%</t>
  </si>
  <si>
    <t>0.61%</t>
  </si>
  <si>
    <t>9.02%</t>
  </si>
  <si>
    <t>8.82%</t>
  </si>
  <si>
    <t>34.88%</t>
  </si>
  <si>
    <t>9.09%</t>
  </si>
  <si>
    <t>车内灯无线</t>
  </si>
  <si>
    <t>18.24%</t>
  </si>
  <si>
    <t>0.83%</t>
  </si>
  <si>
    <t>20.63%</t>
  </si>
  <si>
    <t>17.51%</t>
  </si>
  <si>
    <t>40.22%</t>
  </si>
  <si>
    <t>8.62%</t>
  </si>
  <si>
    <t>汽车led灯室内无线</t>
  </si>
  <si>
    <t>0.44%</t>
  </si>
  <si>
    <t>11.30%</t>
  </si>
  <si>
    <t>汽车可充电环境灯</t>
  </si>
  <si>
    <t>用户搜索词</t>
  </si>
  <si>
    <t>词频</t>
  </si>
  <si>
    <t>7.1精准</t>
  </si>
  <si>
    <t>wireless rgb car interior lights</t>
  </si>
  <si>
    <t>wireless magnetic led lights</t>
  </si>
  <si>
    <t>wireless led multi color lights for cars type c chargeing cable</t>
  </si>
  <si>
    <t>wireless ambient lights for car</t>
  </si>
  <si>
    <t>usb c rechargeable led car accent light</t>
  </si>
  <si>
    <t>under dash magnetic lights</t>
  </si>
  <si>
    <t>mercedes-benz accessories</t>
  </si>
  <si>
    <t>magnetic led lights with remote for car</t>
  </si>
  <si>
    <t>magnetic led interior lights for car</t>
  </si>
  <si>
    <t>led lights for suv</t>
  </si>
  <si>
    <t>led lights for car</t>
  </si>
  <si>
    <t>led light strip for car</t>
  </si>
  <si>
    <t>led car lights interior rechargeable magnet</t>
  </si>
  <si>
    <t>interior lights magnet lights</t>
  </si>
  <si>
    <t>inside lights for my car</t>
  </si>
  <si>
    <t>footwell lights</t>
  </si>
  <si>
    <t>car led magnetic</t>
  </si>
  <si>
    <t>car led lights interior usb</t>
  </si>
  <si>
    <t>car ambient lighting</t>
  </si>
  <si>
    <t>best reviewed wireless rechargeable interior car lights</t>
  </si>
  <si>
    <t>ambient lighting for car</t>
  </si>
  <si>
    <t>2025 volvo vnl 760 interior lights</t>
  </si>
  <si>
    <t>2019 f350 accessories</t>
  </si>
  <si>
    <t>"magnetic ambient light car interior rgb rechargeable</t>
  </si>
  <si>
    <t>?interior car leds</t>
  </si>
  <si>
    <t>?door lights lincoln rechargeable?</t>
  </si>
  <si>
    <t>?ambient car lightning</t>
  </si>
  <si>
    <t>wireless velcro led lights for car</t>
  </si>
  <si>
    <t>wireless rgb lights for car sync with music</t>
  </si>
  <si>
    <t>wireless magnetic car footwell ambient lights with remote</t>
  </si>
  <si>
    <t>wireless magnetic car door led</t>
  </si>
  <si>
    <t>wireless magnetic car ambient lights</t>
  </si>
  <si>
    <t>wireless lights for toyota tundra inside</t>
  </si>
  <si>
    <t>wireless lights for inside my car</t>
  </si>
  <si>
    <t>wireless lights for car interior</t>
  </si>
  <si>
    <t>wireless led car lights interior automatic</t>
  </si>
  <si>
    <t>wireless interior lights for car</t>
  </si>
  <si>
    <t>wireless interior led van cargo van lights</t>
  </si>
  <si>
    <t>wireless interior led lights for 2025 chevy trax lt</t>
  </si>
  <si>
    <t>wireless interior car lights no wires</t>
  </si>
  <si>
    <t>wireless footwell lights 48 led</t>
  </si>
  <si>
    <t>wireless footwell lights</t>
  </si>
  <si>
    <t>wireless color changing lights for car</t>
  </si>
  <si>
    <t>wireless car lights light pink</t>
  </si>
  <si>
    <t>wireless car led light</t>
  </si>
  <si>
    <t>wireless car lamp interior</t>
  </si>
  <si>
    <t>wireless car interior led lights</t>
  </si>
  <si>
    <t>wireless car interior ambient lights- chargeable usb -star pattern and warm light 2in1-led star decoration light for car &amp; room</t>
  </si>
  <si>
    <t>wireless car footlight</t>
  </si>
  <si>
    <t>wireless car door light</t>
  </si>
  <si>
    <t>wireless ambient lighting for car with batteries</t>
  </si>
  <si>
    <t>wireless ambient lighting for car</t>
  </si>
  <si>
    <t>wireless ambient lighting car interior</t>
  </si>
  <si>
    <t>wireless ambient lighting</t>
  </si>
  <si>
    <t>volkswagen tiguan 2026 led cup holder lights</t>
  </si>
  <si>
    <t>vehicle interior accessories wireless lights</t>
  </si>
  <si>
    <t>usbc car ambient lighting</t>
  </si>
  <si>
    <t>usb rechargeable magnetic touch lights</t>
  </si>
  <si>
    <t>usb lights for car</t>
  </si>
  <si>
    <t>usb lighting car interior</t>
  </si>
  <si>
    <t>usb light for car</t>
  </si>
  <si>
    <t>usb car light</t>
  </si>
  <si>
    <t>under dash wireless led lights with remote</t>
  </si>
  <si>
    <t>under car led lights</t>
  </si>
  <si>
    <t>uber light for car magnetic</t>
  </si>
  <si>
    <t>truck leds interior wireless</t>
  </si>
  <si>
    <t>truck interior smart light wireless</t>
  </si>
  <si>
    <t>toyota echo lights</t>
  </si>
  <si>
    <t>toyota car door lights</t>
  </si>
  <si>
    <t>tesla model y 2024 usb c rear lighting</t>
  </si>
  <si>
    <t>tesla model 3 led interior lights</t>
  </si>
  <si>
    <t>tesla footwell lights ambient lighting</t>
  </si>
  <si>
    <t>tesla footwell lights</t>
  </si>
  <si>
    <t>tesla floor lights</t>
  </si>
  <si>
    <t>tekshinny led remote for car</t>
  </si>
  <si>
    <t>tacoma sr5 4th gen 2026 interior lights ambient floor</t>
  </si>
  <si>
    <t>suv interior lights</t>
  </si>
  <si>
    <t>strobe lights with car remote</t>
  </si>
  <si>
    <t>solar car lights</t>
  </si>
  <si>
    <t>smart led interior car lights ford expedition 2024</t>
  </si>
  <si>
    <t>small wireless led lights for car</t>
  </si>
  <si>
    <t>set for led car cups</t>
  </si>
  <si>
    <t>sensor footwell lighting for car</t>
  </si>
  <si>
    <t>semi truck interior lights</t>
  </si>
  <si>
    <t>rgb rechargeable light</t>
  </si>
  <si>
    <t>rgb magnetic light battery powered for car</t>
  </si>
  <si>
    <t>rgb lights for car interior</t>
  </si>
  <si>
    <t>rgb lights for car</t>
  </si>
  <si>
    <t>rgb light for car interior wireless</t>
  </si>
  <si>
    <t>rgb led strobe light for car</t>
  </si>
  <si>
    <t>rgb led lights car interior</t>
  </si>
  <si>
    <t>rgb led car ambient lights rechargeable wireless car light with remote control</t>
  </si>
  <si>
    <t>rgb interior truck lights</t>
  </si>
  <si>
    <t>rgb footwell lights</t>
  </si>
  <si>
    <t>rgb car door handle lights</t>
  </si>
  <si>
    <t>remote rgb car ambient light</t>
  </si>
  <si>
    <t>remote control car footwell light</t>
  </si>
  <si>
    <t>remote ambient lighting for car</t>
  </si>
  <si>
    <t>remote ambient lighting car</t>
  </si>
  <si>
    <t>rechargeable rgb led ambient</t>
  </si>
  <si>
    <t>rechargeable led car interior light</t>
  </si>
  <si>
    <t>rechargeable interior lights for trucks</t>
  </si>
  <si>
    <t>rechargeable car lights interior</t>
  </si>
  <si>
    <t>rechargeable car led lights</t>
  </si>
  <si>
    <t>rechargeable ambient lighting for cars,orange</t>
  </si>
  <si>
    <t>rechargeable ambient lighting for cars</t>
  </si>
  <si>
    <t>push button wireless interior car lights</t>
  </si>
  <si>
    <t>portable interior car light</t>
  </si>
  <si>
    <t>orange led lights for car</t>
  </si>
  <si>
    <t>no usb lights leds for car</t>
  </si>
  <si>
    <t>nissan altima foot interior light</t>
  </si>
  <si>
    <t>new car led battery</t>
  </si>
  <si>
    <t>neon heart light car</t>
  </si>
  <si>
    <t>mounted wireless led interior car lights</t>
  </si>
  <si>
    <t>minicooper car accessories</t>
  </si>
  <si>
    <t>magnetic wireless led car interior lights con control remoto</t>
  </si>
  <si>
    <t>magnetic rechargeable led under car rgb lights</t>
  </si>
  <si>
    <t>magnetic police lights</t>
  </si>
  <si>
    <t>magnetic light for car remote control</t>
  </si>
  <si>
    <t>magnetic led sills for car</t>
  </si>
  <si>
    <t>magnetic led car lights</t>
  </si>
  <si>
    <t>magnetic interior car light</t>
  </si>
  <si>
    <t>magnetic christmas lights for car</t>
  </si>
  <si>
    <t>magnetic car led</t>
  </si>
  <si>
    <t>magnetic ambient lighting with remote</t>
  </si>
  <si>
    <t>magnetic ambient lighting car</t>
  </si>
  <si>
    <t>lumixo interior car lighting</t>
  </si>
  <si>
    <t>luminous water cup for car</t>
  </si>
  <si>
    <t>luces led para el carro interior honda hrv ex 2026</t>
  </si>
  <si>
    <t>luces interiores para hyundai elantra 2023</t>
  </si>
  <si>
    <t>lights for nissan sentra 2024</t>
  </si>
  <si>
    <t>lights for glass back of the car</t>
  </si>
  <si>
    <t>lights for car interior door</t>
  </si>
  <si>
    <t>lights for car door</t>
  </si>
  <si>
    <t>lighting for cars</t>
  </si>
  <si>
    <t>light under dashboard</t>
  </si>
  <si>
    <t>light strip for car</t>
  </si>
  <si>
    <t>lift light for car</t>
  </si>
  <si>
    <t>led wireless motion light for car</t>
  </si>
  <si>
    <t>led strips for cars</t>
  </si>
  <si>
    <t>led strip lights for cars</t>
  </si>
  <si>
    <t>led lights truck interior</t>
  </si>
  <si>
    <t>led lights for tesla model 3 2023</t>
  </si>
  <si>
    <t>led lights for car doors</t>
  </si>
  <si>
    <t>led lighting for vehicle</t>
  </si>
  <si>
    <t>led light for car magnetic</t>
  </si>
  <si>
    <t>led interior car lights magnet</t>
  </si>
  <si>
    <t>led interior car light wireless</t>
  </si>
  <si>
    <t>led heart light for car</t>
  </si>
  <si>
    <t>led glove box light</t>
  </si>
  <si>
    <t>led for interior car usb</t>
  </si>
  <si>
    <t>led for cars</t>
  </si>
  <si>
    <t>led footwell lights</t>
  </si>
  <si>
    <t>led eyes for car dashboard</t>
  </si>
  <si>
    <t>led door light for suv</t>
  </si>
  <si>
    <t>led color for car doors</t>
  </si>
  <si>
    <t>led car lights</t>
  </si>
  <si>
    <t>led car interior light</t>
  </si>
  <si>
    <t>led car door lights</t>
  </si>
  <si>
    <t>led car ambient lights interior</t>
  </si>
  <si>
    <t>led car accessories</t>
  </si>
  <si>
    <t>joker car door lights</t>
  </si>
  <si>
    <t>jeep ambient lighting wireless</t>
  </si>
  <si>
    <t>interiorlights for model y</t>
  </si>
  <si>
    <t>interior vehicle lights</t>
  </si>
  <si>
    <t>interior truck lights that connect to battery</t>
  </si>
  <si>
    <t>interior truck lights</t>
  </si>
  <si>
    <t>interior rechargeableunderglow led lights for cars</t>
  </si>
  <si>
    <t>interior lighting for 2022 nissan pathfinder</t>
  </si>
  <si>
    <t>interior led lights for cars wireless</t>
  </si>
  <si>
    <t>interior glow lights for cars</t>
  </si>
  <si>
    <t>interior colored car lights</t>
  </si>
  <si>
    <t>interior car lights rechargeable</t>
  </si>
  <si>
    <t>interior car lights mustang</t>
  </si>
  <si>
    <t>interior accessories for infinity 2023 qx60</t>
  </si>
  <si>
    <t>interior accessories for f150 2026</t>
  </si>
  <si>
    <t>inside wireless lights for my car</t>
  </si>
  <si>
    <t>honda pilot 2021 accessories</t>
  </si>
  <si>
    <t>heart led light for car</t>
  </si>
  <si>
    <t>glow panel led car lights</t>
  </si>
  <si>
    <t>glow lights for car magnetic usb c</t>
  </si>
  <si>
    <t>glow for my car inside</t>
  </si>
  <si>
    <t>footwell lights tesla interior lighting rgb multi-color ambient lighting</t>
  </si>
  <si>
    <t>footwell lighting for car</t>
  </si>
  <si>
    <t>footwell led rgb</t>
  </si>
  <si>
    <t>foot lights car</t>
  </si>
  <si>
    <t>foot lighting for car</t>
  </si>
  <si>
    <t>floor board lights for car</t>
  </si>
  <si>
    <t>door lights</t>
  </si>
  <si>
    <t>door light car</t>
  </si>
  <si>
    <t>door dash car light</t>
  </si>
  <si>
    <t>door dash</t>
  </si>
  <si>
    <t>dashboard inside light for the kia telluride 2027</t>
  </si>
  <si>
    <t>cordless under dash lights</t>
  </si>
  <si>
    <t>cordless car lights interior</t>
  </si>
  <si>
    <t>color led light for i nterior car wireless</t>
  </si>
  <si>
    <t>color for the car led</t>
  </si>
  <si>
    <t>chroma shine car lights</t>
  </si>
  <si>
    <t>ceesooi smart led interior car lights, usb powered rgb car ambient lighting with app control &amp; music sync, diy mode 110cm+110cm 2-in-1 design, multi-color decor for cars trucks，gift for men &amp; women</t>
  </si>
  <si>
    <t>car-inside-led-wireless-for-all-cars rechargeable light bar</t>
  </si>
  <si>
    <t>car wireless led lights orange</t>
  </si>
  <si>
    <t>car window light</t>
  </si>
  <si>
    <t>car usb ambient light</t>
  </si>
  <si>
    <t>car under dash led lights no cable</t>
  </si>
  <si>
    <t>car strobe light kit</t>
  </si>
  <si>
    <t>car projector light door</t>
  </si>
  <si>
    <t>car neon lights</t>
  </si>
  <si>
    <t>car mood lighting</t>
  </si>
  <si>
    <t>car lights wireless interior</t>
  </si>
  <si>
    <t>car lights interior wireless with remote</t>
  </si>
  <si>
    <t>car lights battery</t>
  </si>
  <si>
    <t>car light interior wireless</t>
  </si>
  <si>
    <t>car light for door</t>
  </si>
  <si>
    <t>car leds interior lights wireless</t>
  </si>
  <si>
    <t>car led strip lights</t>
  </si>
  <si>
    <t>car led lights usb, car interior motion sensor light wireless</t>
  </si>
  <si>
    <t>car led lights magnetic</t>
  </si>
  <si>
    <t>car led lights interior wireless magnetic</t>
  </si>
  <si>
    <t>car led lights interior usb plug in</t>
  </si>
  <si>
    <t>car led lights interior magnetic</t>
  </si>
  <si>
    <t>car led lights interior battery powered</t>
  </si>
  <si>
    <t>car led lights</t>
  </si>
  <si>
    <t>car led interior lights wireless</t>
  </si>
  <si>
    <t>car led interior</t>
  </si>
  <si>
    <t>car led color changing lights interior wireless</t>
  </si>
  <si>
    <t>car led ambient light-solar-powered heart-shaped led neon light, solar-powered butterfly-shaped atmosphere light with 3 modes,lp65waterproof, for romantic car interior andoutdoor decor</t>
  </si>
  <si>
    <t>car led</t>
  </si>
  <si>
    <t>car interior lights wireless. rough lights as well</t>
  </si>
  <si>
    <t>car interior lighting wireless</t>
  </si>
  <si>
    <t>car interior led lighting wireless</t>
  </si>
  <si>
    <t>car interior door led lighting ambient light trim strip accessories</t>
  </si>
  <si>
    <t>car glow</t>
  </si>
  <si>
    <t>car footwell lights rgb</t>
  </si>
  <si>
    <t>car door lights</t>
  </si>
  <si>
    <t>car door</t>
  </si>
  <si>
    <t>car dash lights</t>
  </si>
  <si>
    <t>car ambient lighting kit wireless</t>
  </si>
  <si>
    <t>car ambient lighting kit footwell wireless</t>
  </si>
  <si>
    <t>car ambient lighting kit</t>
  </si>
  <si>
    <t>car ambient lighting interior battery</t>
  </si>
  <si>
    <t>car accessory lights</t>
  </si>
  <si>
    <t>car accessoriesfor men</t>
  </si>
  <si>
    <t>car accessories/ lights</t>
  </si>
  <si>
    <t>car accessories for mercedes benz 2019 a220</t>
  </si>
  <si>
    <t>car accessories</t>
  </si>
  <si>
    <t>bmw xdrive door light logo</t>
  </si>
  <si>
    <t>bmw x3 2020 glow in the dark</t>
  </si>
  <si>
    <t>blue galaxy projector for car</t>
  </si>
  <si>
    <t>bloomcar led door sill pro</t>
  </si>
  <si>
    <t>bloom car led door sill lights magnet</t>
  </si>
  <si>
    <t>bike lights</t>
  </si>
  <si>
    <t>battery powered ambient lights car</t>
  </si>
  <si>
    <t>b0gjs43yx9</t>
  </si>
  <si>
    <t>b0g4n6cy8p</t>
  </si>
  <si>
    <t>b0fm8cnlxt</t>
  </si>
  <si>
    <t>b0fhh69ctn</t>
  </si>
  <si>
    <t>b0f5n3j3f9</t>
  </si>
  <si>
    <t>b0dhf4336s</t>
  </si>
  <si>
    <t>b0dcbsr4d9</t>
  </si>
  <si>
    <t>b0d3qtqy6g</t>
  </si>
  <si>
    <t>b0bm7fl8g4</t>
  </si>
  <si>
    <t>automotive portable interior light</t>
  </si>
  <si>
    <t>auto led wireless</t>
  </si>
  <si>
    <t>ambient lighting for suv</t>
  </si>
  <si>
    <t>ambient lighting car easy install</t>
  </si>
  <si>
    <t>ambient light for car</t>
  </si>
  <si>
    <t>ambient light</t>
  </si>
  <si>
    <t>ambient footwell lighting for ford f150</t>
  </si>
  <si>
    <t>ambient car lights</t>
  </si>
  <si>
    <t>ambient car lighting wireless</t>
  </si>
  <si>
    <t>acura mdx indoor lights</t>
  </si>
  <si>
    <t>acrylic interior car led lights wireless</t>
  </si>
  <si>
    <t>accessories for subaru outback 2017</t>
  </si>
  <si>
    <t>accessories</t>
  </si>
  <si>
    <t>2024 volkswagen taos se accessories</t>
  </si>
  <si>
    <t>2023 nissan rogue lighted emblem led</t>
  </si>
  <si>
    <t>2023 nissan rogue led interior lights</t>
  </si>
  <si>
    <t>2023 nissan altima interior lights</t>
  </si>
  <si>
    <t>2023 bmw 530e accessories</t>
  </si>
  <si>
    <t>2022 ram cabin led inside usb led</t>
  </si>
  <si>
    <t>2022 nissan sentra s led interior light</t>
  </si>
  <si>
    <t>2022 honda pilot exl led interior lights</t>
  </si>
  <si>
    <t>2021 acura tlx accessories</t>
  </si>
  <si>
    <t>2019 volkswagen tiguan se interior accessory pack</t>
  </si>
  <si>
    <t>2018 jeep renegade accessories</t>
  </si>
  <si>
    <t>2018 armada accessories</t>
  </si>
  <si>
    <t>2017 buick lacrosse accessories</t>
  </si>
  <si>
    <t>2016 promaster city accessories</t>
  </si>
  <si>
    <t>2016 mercedes c300 parts</t>
  </si>
  <si>
    <t>2015 gmc acadia accessories</t>
  </si>
  <si>
    <t>2014 ford mustang v6 3.7 accessories for interior</t>
  </si>
  <si>
    <t>2013 mazda cx5 accessories</t>
  </si>
  <si>
    <t>12v car led light strip</t>
  </si>
  <si>
    <t>12pcs wireless led lights for car</t>
  </si>
  <si>
    <t>7.2 已投放</t>
  </si>
  <si>
    <t>已投放</t>
  </si>
  <si>
    <t>wireless led lights for cars interior</t>
  </si>
  <si>
    <t>8.4 先投</t>
  </si>
  <si>
    <t>8.4 广泛1</t>
  </si>
  <si>
    <t>wireless magnetic car interior lights</t>
  </si>
  <si>
    <t>wireless led strobe lights for car interior</t>
  </si>
  <si>
    <t>wireless led lights for car magnet</t>
  </si>
  <si>
    <t>8.4 8pcs</t>
  </si>
  <si>
    <t>wireless led lights for car interior with remote</t>
  </si>
  <si>
    <t>wireless led light car</t>
  </si>
  <si>
    <t>peel and stick car ambient lighting</t>
  </si>
  <si>
    <t>orange car lights interior wireless</t>
  </si>
  <si>
    <t>luces led para carro</t>
  </si>
  <si>
    <t>lights for inside a car</t>
  </si>
  <si>
    <t>led lights for truck interior wireless</t>
  </si>
  <si>
    <t>led lights for car magnetic</t>
  </si>
  <si>
    <t>led car lights with remote</t>
  </si>
  <si>
    <t>led car lights interior rechargeable</t>
  </si>
  <si>
    <t>interior led car lights battery</t>
  </si>
  <si>
    <t>interior ambient lighting</t>
  </si>
  <si>
    <t>footwell door lights</t>
  </si>
  <si>
    <t>cordless led lights for car</t>
  </si>
  <si>
    <t>car interior led ambient light</t>
  </si>
  <si>
    <t>car interior color lights</t>
  </si>
  <si>
    <t>ambient interior lighting car under dashboard</t>
  </si>
  <si>
    <t>4pcs magnetic led interior car light</t>
  </si>
  <si>
    <t>￼interior car leds</t>
  </si>
  <si>
    <t>￼door lights lincoln rechargeable￼</t>
  </si>
  <si>
    <t>￼ambient car lightning</t>
  </si>
  <si>
    <t>wireless touch car ambient light</t>
  </si>
  <si>
    <t>wireless strobes</t>
  </si>
  <si>
    <t>wireless rgb ambient lighting car interior</t>
  </si>
  <si>
    <t>wireless rechargeable car interior ambient lights rgb 4 pack</t>
  </si>
  <si>
    <t>wireless magnetic rechargeable car interior lights remote</t>
  </si>
  <si>
    <t>wireless magnetic lights for car</t>
  </si>
  <si>
    <t>wireless lights for interior car</t>
  </si>
  <si>
    <t>wireless lights for inside car</t>
  </si>
  <si>
    <t>wireless led lights for my truck’s interior</t>
  </si>
  <si>
    <t>wireless led lights for car, rechargeable interior car lights</t>
  </si>
  <si>
    <t>wireless led lights</t>
  </si>
  <si>
    <t>wireless led light strip car interior</t>
  </si>
  <si>
    <t>wireless led for car</t>
  </si>
  <si>
    <t>wireless led car lights interior</t>
  </si>
  <si>
    <t>wireless interior lights for trucks</t>
  </si>
  <si>
    <t>wireless interior lights for car with remote</t>
  </si>
  <si>
    <t>wireless interior car led lights</t>
  </si>
  <si>
    <t>wireless foot ambient lighting car</t>
  </si>
  <si>
    <t>wireless door light for car</t>
  </si>
  <si>
    <t>wireless cut lights for underneath my car</t>
  </si>
  <si>
    <t>wireless car lights with remote</t>
  </si>
  <si>
    <t>wireless car lights with app</t>
  </si>
  <si>
    <t>wireless car led lights interior usb c</t>
  </si>
  <si>
    <t>wireless car led lights interior music sync</t>
  </si>
  <si>
    <t>wireless car led interior lights</t>
  </si>
  <si>
    <t>wireless car interior lights rgb</t>
  </si>
  <si>
    <t>wireless car interior lights auraspec</t>
  </si>
  <si>
    <t>wireless car interior led pod bluetooth</t>
  </si>
  <si>
    <t>wireless car ambient lights</t>
  </si>
  <si>
    <t>wireless car ambient lighting kit</t>
  </si>
  <si>
    <t>wireless car ambient lighting</t>
  </si>
  <si>
    <t>wireless car ambient light</t>
  </si>
  <si>
    <t>wireless ambient lights for cars</t>
  </si>
  <si>
    <t>wireless ambient lighting truck</t>
  </si>
  <si>
    <t>wireless ambient floor lights car</t>
  </si>
  <si>
    <t>wireless ambient car lights</t>
  </si>
  <si>
    <t>wireless ambient car light</t>
  </si>
  <si>
    <t>wireless accent lights for car</t>
  </si>
  <si>
    <t>wireless accent lights auto</t>
  </si>
  <si>
    <t>white led lights car interior</t>
  </si>
  <si>
    <t>usb+rgb+magnetic</t>
  </si>
  <si>
    <t>usb lights car</t>
  </si>
  <si>
    <t>usb led car interior ambient lighting</t>
  </si>
  <si>
    <t>usb footwell lighting for car</t>
  </si>
  <si>
    <t>usb car touch light</t>
  </si>
  <si>
    <t>usb c ambient lighting car interior</t>
  </si>
  <si>
    <t>usb ambient lighting car interior</t>
  </si>
  <si>
    <t>usb ambient foot well light</t>
  </si>
  <si>
    <t>truck led lights interior</t>
  </si>
  <si>
    <t>truck ambient led lighting</t>
  </si>
  <si>
    <t>touch interior car lights</t>
  </si>
  <si>
    <t>stick oninterior car lights</t>
  </si>
  <si>
    <t>solar powered car led interior ambient light</t>
  </si>
  <si>
    <t>set of two interior car lights wireless</t>
  </si>
  <si>
    <t>rgb wireless ambient lighting kit for cars</t>
  </si>
  <si>
    <t>rgb strobe lights for car</t>
  </si>
  <si>
    <t>rgb remote wireless</t>
  </si>
  <si>
    <t>rgb led wireless interior car lights</t>
  </si>
  <si>
    <t>rgb led for wireless car</t>
  </si>
  <si>
    <t>rgb interior car lights</t>
  </si>
  <si>
    <t>rgb dashboard light</t>
  </si>
  <si>
    <t>rgb car interior lights</t>
  </si>
  <si>
    <t>remote control strobe light</t>
  </si>
  <si>
    <t>rechargeable wireless car ambient lights</t>
  </si>
  <si>
    <t>rechargeable led light for car with app</t>
  </si>
  <si>
    <t>rechargeable interior truck lights</t>
  </si>
  <si>
    <t>rechargeable footwell lighting for car</t>
  </si>
  <si>
    <t>rechargeable car light with remote control car</t>
  </si>
  <si>
    <t>rechargeable ambient lighting car</t>
  </si>
  <si>
    <t>non permanent car ambient lighting</t>
  </si>
  <si>
    <t>nissan ariya accent lights wireless</t>
  </si>
  <si>
    <t>model 3 long range lights for door and dash</t>
  </si>
  <si>
    <t>mini led car door lights</t>
  </si>
  <si>
    <t>mercedes benz cls400 2015 accessories</t>
  </si>
  <si>
    <t>mazda accessories</t>
  </si>
  <si>
    <t>magnetic interior lights</t>
  </si>
  <si>
    <t>magnetic interior led kit</t>
  </si>
  <si>
    <t>magnetic interior car lights with remote</t>
  </si>
  <si>
    <t>lights for car doors</t>
  </si>
  <si>
    <t>lights car interior</t>
  </si>
  <si>
    <t>light blue car accessories</t>
  </si>
  <si>
    <t>lexus interior lighting</t>
  </si>
  <si>
    <t>lexus car light logo</t>
  </si>
  <si>
    <t>led wireless strobe</t>
  </si>
  <si>
    <t>led lights gor inside car</t>
  </si>
  <si>
    <t>led lights for truck interior</t>
  </si>
  <si>
    <t>led lights for car dashboard</t>
  </si>
  <si>
    <t>led lights cars interior</t>
  </si>
  <si>
    <t>led light interior car light with remote</t>
  </si>
  <si>
    <t>led light for interior car wireless</t>
  </si>
  <si>
    <t>led light for car wireless</t>
  </si>
  <si>
    <t>led light for a car</t>
  </si>
  <si>
    <t>led light car interior wireless</t>
  </si>
  <si>
    <t>led interior truck lights</t>
  </si>
  <si>
    <t>led interior lights usb for trucks</t>
  </si>
  <si>
    <t>led interior car lights wireless 8</t>
  </si>
  <si>
    <t>led interior car lights wireless</t>
  </si>
  <si>
    <t>led for car interiors</t>
  </si>
  <si>
    <t>led footwell lights for cars</t>
  </si>
  <si>
    <t>led dash lights for car interior</t>
  </si>
  <si>
    <t>led car lights interior rechargeable wireless</t>
  </si>
  <si>
    <t>led car light interior wireless stick on</t>
  </si>
  <si>
    <t>led ambient lighting car wireless m</t>
  </si>
  <si>
    <t>led ambient lighting car wireless</t>
  </si>
  <si>
    <t>led ambient lighting car interior wireless</t>
  </si>
  <si>
    <t>led ambient lighting car interior tundra</t>
  </si>
  <si>
    <t>led ambient lighting car interior</t>
  </si>
  <si>
    <t>interior wireless lights for car</t>
  </si>
  <si>
    <t>interior truck lights with remote</t>
  </si>
  <si>
    <t>interior suv accent lights</t>
  </si>
  <si>
    <t>interior sensor car light</t>
  </si>
  <si>
    <t>interior rgb led lights for cars</t>
  </si>
  <si>
    <t>interior rgb car lights</t>
  </si>
  <si>
    <t>interior model y lights</t>
  </si>
  <si>
    <t>interior miniature lights for your automobile</t>
  </si>
  <si>
    <t>interior lights for your car rechargeable with remote</t>
  </si>
  <si>
    <t>interior car lights magnetic</t>
  </si>
  <si>
    <t>interior car lights bulb wireless</t>
  </si>
  <si>
    <t>interior car led strip lights</t>
  </si>
  <si>
    <t>interior ambient lighting kit wireless</t>
  </si>
  <si>
    <t>interior ambient light</t>
  </si>
  <si>
    <t>inside car lights no plug in</t>
  </si>
  <si>
    <t>in car lights</t>
  </si>
  <si>
    <t>govee interior car lights</t>
  </si>
  <si>
    <t>footwell lights for truck</t>
  </si>
  <si>
    <t>footwell light</t>
  </si>
  <si>
    <t>footwell led lights wireless</t>
  </si>
  <si>
    <t>door lights truck</t>
  </si>
  <si>
    <t>deadpool car door light</t>
  </si>
  <si>
    <t>dash lights</t>
  </si>
  <si>
    <t>cordless led car light</t>
  </si>
  <si>
    <t>colored wireless led lights for car interior</t>
  </si>
  <si>
    <t>car wireless light magnet</t>
  </si>
  <si>
    <t>car wireless ambient lights</t>
  </si>
  <si>
    <t>car wireless ambient lighting</t>
  </si>
  <si>
    <t>car usb night light bulb, touch dimmable</t>
  </si>
  <si>
    <t>car rgb interior lights wireless</t>
  </si>
  <si>
    <t>car lights rechargeable</t>
  </si>
  <si>
    <t>car lighting accessories</t>
  </si>
  <si>
    <t>car leds interior lights wireless for hrv 2027</t>
  </si>
  <si>
    <t>car led lights interior wireless battery</t>
  </si>
  <si>
    <t>car led lights interior music sync wireless</t>
  </si>
  <si>
    <t>car interior wireless colored lights</t>
  </si>
  <si>
    <t>car interior rgb lights</t>
  </si>
  <si>
    <t>car interior light wireless</t>
  </si>
  <si>
    <t>car interior led lights wireless</t>
  </si>
  <si>
    <t>car interior ambient lighting rechargeable</t>
  </si>
  <si>
    <t>car interior ambient led light strip wireless</t>
  </si>
  <si>
    <t>car footwell lights cordless</t>
  </si>
  <si>
    <t>car footwell light</t>
  </si>
  <si>
    <t>car ambient lighting usb</t>
  </si>
  <si>
    <t>car ambient lighting day</t>
  </si>
  <si>
    <t>car ambient light wireless</t>
  </si>
  <si>
    <t>car ambient light battery</t>
  </si>
  <si>
    <t>bluetooth car lights no cord</t>
  </si>
  <si>
    <t>battery powered ambiance lighting for car</t>
  </si>
  <si>
    <t>b0gx14qpf5</t>
  </si>
  <si>
    <t>audi interior car led lights wireless</t>
  </si>
  <si>
    <t>ambient music led lights for car wireless</t>
  </si>
  <si>
    <t>ambient lighting wireless car</t>
  </si>
  <si>
    <t>ambient lighting for car wireless rechargeable</t>
  </si>
  <si>
    <t>ambient lighting footwell</t>
  </si>
  <si>
    <t>ambient lighting car wireless led</t>
  </si>
  <si>
    <t>ambient lighting car vw tiguan wireless</t>
  </si>
  <si>
    <t>ambient lighting car no wires</t>
  </si>
  <si>
    <t>ambient lighting car interior wireless magnetic</t>
  </si>
  <si>
    <t>ambient lighting car battery</t>
  </si>
  <si>
    <t>ambient light for cars</t>
  </si>
  <si>
    <t>ambient light car</t>
  </si>
  <si>
    <t>ambient interior lighting car small</t>
  </si>
  <si>
    <t>ambient footwell lighting</t>
  </si>
  <si>
    <t>ambient door lighting</t>
  </si>
  <si>
    <t>ambient car lights wireless</t>
  </si>
  <si>
    <t>ambient car lightings</t>
  </si>
  <si>
    <t>ambient car lighting wireless 2019 toyota camry</t>
  </si>
  <si>
    <t>ambient car door light</t>
  </si>
  <si>
    <t>4pcs car led lights interior wireless</t>
  </si>
  <si>
    <t>4 pcs c onnector led car interior ambient lighting kit</t>
  </si>
  <si>
    <t>2026 ford bronco ambient lighting</t>
  </si>
  <si>
    <t>2025 ford bronco sport interior led lights</t>
  </si>
  <si>
    <t>2022 toyota camry se interior accessories</t>
  </si>
  <si>
    <t>2022 cadillac xt4 accessories</t>
  </si>
  <si>
    <t>2021 gmc sierra at4 accessories</t>
  </si>
  <si>
    <t>国家</t>
  </si>
  <si>
    <t>搜索词</t>
  </si>
  <si>
    <t>报告周期</t>
  </si>
  <si>
    <t>开始日期</t>
  </si>
  <si>
    <t>结束日期</t>
  </si>
  <si>
    <t>搜索量排名</t>
  </si>
  <si>
    <t>排名变化</t>
  </si>
  <si>
    <t>变化名次</t>
  </si>
  <si>
    <t>最新前三商品总点击份额</t>
  </si>
  <si>
    <t>最新前三商品总转化份额</t>
  </si>
  <si>
    <t>#1 商品</t>
  </si>
  <si>
    <t>#1 商品标题</t>
  </si>
  <si>
    <t>#1 商品点击份额</t>
  </si>
  <si>
    <t>#1 商品转化份额</t>
  </si>
  <si>
    <t>#2 商品</t>
  </si>
  <si>
    <t>#2 商品标题</t>
  </si>
  <si>
    <t>#2 商品点击份额</t>
  </si>
  <si>
    <t>#2 商品转化份额</t>
  </si>
  <si>
    <t>#3 商品</t>
  </si>
  <si>
    <t>#3 商品标题</t>
  </si>
  <si>
    <t>#3 商品点击份额</t>
  </si>
  <si>
    <t>#3 商品转化份额</t>
  </si>
  <si>
    <t>美国</t>
  </si>
  <si>
    <t>周</t>
  </si>
  <si>
    <t>2026-07-26</t>
  </si>
  <si>
    <t>2026-08-01</t>
  </si>
  <si>
    <t>下降</t>
  </si>
  <si>
    <t>B09X27YPS1</t>
  </si>
  <si>
    <t>Amazon Echo Auto</t>
  </si>
  <si>
    <t>B09MLQMBHN</t>
  </si>
  <si>
    <t>Valardoh Premium Car Registration and Insurance Card Holder, Car Document Holder for Cards, Driver License &amp; other Essential Documents (Pink)</t>
  </si>
  <si>
    <t>B0D4215HCX</t>
  </si>
  <si>
    <t>LISEN Retractable Car Charger, 84W Car Charger USB C Fast Charge, 4 in 1</t>
  </si>
  <si>
    <t>上升</t>
  </si>
  <si>
    <t>B07FC9NRRR</t>
  </si>
  <si>
    <t>Ascher Ultra Bright USB Rechargeable Bike Light Set, Powerful Bicycle Front Headlight and Back Taillight, 4 Light Modes, Easy to Install for Men Women Road Mountain Cycling Black</t>
  </si>
  <si>
    <t>B0B56VFFP2</t>
  </si>
  <si>
    <t>Cuvccn Bike Lights Super Bright, Rechargeable Bicycle Lights Set Multiple Modes, Waterproof Bike Lights for Night Riding/Cycling Safety, Front and Back Bike Reflectors Light, Long Battery Life</t>
  </si>
  <si>
    <t>B0BVMGJKHD</t>
  </si>
  <si>
    <t>Zewdov Bike Lights for Night Riding, USB Rechargeable Bike Lights Front and Back, Waterproof IP65 Bicycle Light, 4+6 Modes Bike Headlight and Tail Light Set,1.5 Hrs Fast Charging, Easy to Install</t>
  </si>
  <si>
    <t>orange</t>
  </si>
  <si>
    <t>B000SE9NUG</t>
  </si>
  <si>
    <t>Navel Orange</t>
  </si>
  <si>
    <t>B003TQ3554</t>
  </si>
  <si>
    <t>Organic Valencia Orange</t>
  </si>
  <si>
    <t>B00HT7U55W</t>
  </si>
  <si>
    <t>Wonderful Halos Mandarins, Sweet, Seedless, Easy Peel Mandarin Oranges - Healthy Food, Fresh Fruit, 3lb Bag</t>
  </si>
  <si>
    <t>B08F9PF2Y5</t>
  </si>
  <si>
    <t>Interior Car LED Strip Lights APP Control, 5 in 1 RGB 16 Million Colors Ambient Lighting Kit with 236 inches Fiber Optic, Music Mode Inside Car Lighting Decorations</t>
  </si>
  <si>
    <t>B0CN6JL4HD</t>
  </si>
  <si>
    <t>Acrylic Interior Car LED Lights with Remote and Wireless APP 6 in 1,Ambient Lighting Kits Fiber Optic Strip LEDs,16 Million Colors Music&amp;DIY Function</t>
  </si>
  <si>
    <t>B0C73WXQW4</t>
  </si>
  <si>
    <t>Jushope Interior Car LED Strip Lights, Acrylic LED Lights for Car with Dynamic Dreamcolor Chasing, Ambient Lighting Kits Music Sync Wireless APP and RF Remote Control (10 in 1)</t>
  </si>
  <si>
    <t>B07Q6CPQK4</t>
  </si>
  <si>
    <t>Govee Car LED Lights, RGB Smart Car Interior Lights, App Control</t>
  </si>
  <si>
    <t>B0F4CNR73R</t>
  </si>
  <si>
    <t>Upgraded 4LEDs 4PCS Wireless LED Strobe Lights with Remote Control, 8 Colors Type-C Rechargeable Led Lights Anti Collision Warning Light for Car Motorcycle Bike Drone Aircraft</t>
  </si>
  <si>
    <t>B0BL7JSFHK</t>
  </si>
  <si>
    <t>4Pcs Car LED Lights Interior Wireless, 7 Colors Interior Car Lights with 6 Bright LED Lamp Beads, Portable USB Rechargeable Car Interior Led Night Light for Car Decor</t>
  </si>
  <si>
    <t>B083GHXFTJ</t>
  </si>
  <si>
    <t>Winzwon Led Lights for Halloween Car Accessories Interior, Christmas White Elephant Gifts for Him Her Men Women Teen Boys Girls, APP Control with USB Port Color Change Lights for Truck Decor</t>
  </si>
  <si>
    <t>B0C5MLQT69</t>
  </si>
  <si>
    <t>Interior Car Lights, 2 in 1 RGB Ambient Lighting Kit, APP &amp; Remote Control</t>
  </si>
  <si>
    <t>B0CRKTWVZS</t>
  </si>
  <si>
    <t>NEWITIN 69 Pieces Gold Jewelry Set for Women Fashion Costume Jewelry Gold Plated Necklace Bracelet Earrings Set for Women</t>
  </si>
  <si>
    <t>B0BNSF38C9</t>
  </si>
  <si>
    <t>Kitsch Zig Zag Headbands for Women - Black and Tortoise, 2 pcs</t>
  </si>
  <si>
    <t>B0FJLL6RNM</t>
  </si>
  <si>
    <t>VIBILIA Star Hair Clips Y2K Multicolor Metal Hair Accessories-100PCS 1.18"</t>
  </si>
  <si>
    <t>B0DCBSR4D9</t>
  </si>
  <si>
    <t>BFXM Car Interior Lights, LED Lights Strip with USB Adapter Car Accessories</t>
  </si>
  <si>
    <t>B0BZP932X1</t>
  </si>
  <si>
    <t>Zakolak 42 Pieces Interior Car Lights, Super Bright White Dome Map Tail Cab Lights Bulb Kit Set , DE3175 T10 31mm 41mm 194 LED Bulb for Your Trucks Width Lamp(White)</t>
  </si>
  <si>
    <t>B0CDGJJ8HK</t>
  </si>
  <si>
    <t>iFunyLED 24 Pieces Dome Light LED Car Interior Bulb Kit Set 194 T10 DE3175 578 31mm 42mm Bulbs Interior Replacement Lights for Car Map License Plate Door Side Marker Cornering Trunk Light - White</t>
  </si>
  <si>
    <t>B0D3PK59H7</t>
  </si>
  <si>
    <t>4PCS Wireless LED Strobe Lights with Remote Control, 8 Colors USB Charging Waterproof Anti-Collision Led Emergency Warning Lights for Car Motorcycle Drone Aircraft Bike</t>
  </si>
  <si>
    <t>B0FWB6J6JR</t>
  </si>
  <si>
    <t>EZVALO 80RGB Color Changing Under Cabinet Lighting, Led Strip Shelf Lights</t>
  </si>
  <si>
    <t>B0991Q94KP</t>
  </si>
  <si>
    <t>Govee RGBIC LED Strip Lights, Smart LED Lights for Bedroom, Bluetooth LED Lights APP Control, DIY Multiple Colors on One Line, Color Changing LED Strip Lighting Music Sync, Home Decor, 16.4ft</t>
  </si>
  <si>
    <t>B0DG92NWYG</t>
  </si>
  <si>
    <t>Ambient Lighting, 16 Colors Led Lights for Bedroom, Gift Ideas, Room Decor</t>
  </si>
  <si>
    <t>B099MV5XMX</t>
  </si>
  <si>
    <t>Hifree Smart Table Lamp, Dimmable Desk Lamp with App/Voice Control, LED RGB Color Changing Touch Lamp, Night Lamp for Bedroom Compatible with Alexa</t>
  </si>
  <si>
    <t>B0925LXDSG</t>
  </si>
  <si>
    <t>Tsrarey Sunset Lamp Projector,180 Degree Rotation Sun Projection Light Led Night Light Floor Lamp with USB Port,Sunset Lamps for Photography Party Bedroom Decor</t>
  </si>
  <si>
    <t>B0C73Y35Q6</t>
  </si>
  <si>
    <t>Jushope Interior Car LED Strip Lights, Acrylic LED Lights for Car with Dynamic Dreamcolor Chasing, Ambient Lighting Kits Music Sync Wireless APP and RF Remote Control (6 in 1)</t>
  </si>
  <si>
    <t>B0FTWVJ2CK</t>
  </si>
  <si>
    <t>Upgraded Wireless LED Lights for Car, Rechargeable Interior Car Lights with 8 Colors Brightness Adjustable, 12H Battery Life, Remote Control, Mini Strobe Lights for Vehicle Motorcycle Bike Decor</t>
  </si>
  <si>
    <t>B0FKMGP13N</t>
  </si>
  <si>
    <t>GSOWO Upgraded 4PCS Wireless LED Strobe Lights for Car, 8 Colors Lights | Remote Control, Type-C charging Warning Light for Car Interior Motorcycle Drone Bike Decor</t>
  </si>
  <si>
    <t>B0FQN3LKFR</t>
  </si>
  <si>
    <t>DoorDash eGift Card</t>
  </si>
  <si>
    <t>B0FKFS63D1</t>
  </si>
  <si>
    <t>DoorDash Physical Gift Card - $50</t>
  </si>
  <si>
    <t>B0FQN322B7</t>
  </si>
  <si>
    <t>B0C61K8QZY</t>
  </si>
  <si>
    <t>LOWEEY Car Door Lights Logo Projector, Wireless Puddle Lights for Most Cars</t>
  </si>
  <si>
    <t>B0H28LVJBS</t>
  </si>
  <si>
    <t>LED Door Sills for Car Magnetic,Customizable RGB LED Welcome Lights for Car with Logo Text, Personalized LED Welcome Gifts for Men Women, Auto-Sensing,7 Colors/28 Modes,Wireless Car Pedal Lights</t>
  </si>
  <si>
    <t>B0D8W27GGX</t>
  </si>
  <si>
    <t>KHGUZ 10PCS Car Accessories Set, Vehicle Steering Wheel Cover Seatbelt Protector Cup Holder Coaster Push Start Button Cover Flower Auto Air Vent Clip, Universal for SUV, Truck, RV (Blue)</t>
  </si>
  <si>
    <t>B0CGXFLFZJ</t>
  </si>
  <si>
    <t>Binsheo Nappa Leather Ice Silk Fabric Blue Steering Wheel Cover</t>
  </si>
  <si>
    <t>B0CBPMQ2JD</t>
  </si>
  <si>
    <t>Amooca 2 Pack Seat Belt Covers Soft Shoulder Pad for Cars &amp; Backpack</t>
  </si>
  <si>
    <t>B0GFDB1PYM</t>
  </si>
  <si>
    <t>VANKUB Upgraded 4PCS Wireless LED Lights for car with Remote, Rechargeable Waterproof 8-Color Interior Car Light, Mini LED Strobe Lights for Vehicle Drone Motorcycle Bike</t>
  </si>
  <si>
    <t>B0CQVLZR4M</t>
  </si>
  <si>
    <t>LivTee Smart LED Car Lights Interior with USB Port, LED Strip Fiber Optic Ambient Lighting Car, Wireless App Control, Sync to Music, Car Decorations Interior Accessories Gifts for Women Men, 6 in 1</t>
  </si>
  <si>
    <t>B0CH82LSS4</t>
  </si>
  <si>
    <t>Augeny 4 PCS USB LED Car Interior Atmosphere Lamp, Plug-in USB Decor Night Light, Portable Auto Ambient Lighting Kit, Universal Vehicle Interior Accessories for Most Cars (Blue)</t>
  </si>
  <si>
    <t>B0F8PYB4B6</t>
  </si>
  <si>
    <t>2 PCS Car USB Night Light Bulb, Touch Dimmable Car Interior Ambient Lights, Portable Mini USB Retro Glass Bottle Lamp Decorations for Vehicle, Bedroom, Hallway, Camping (Blue)</t>
  </si>
  <si>
    <t>B0FK4MY3KT</t>
  </si>
  <si>
    <t>New Car USB Lights, 13 in 1 Touch Adjustment USB LED Car Lights, Mini Glass Bottle LED Bulb Night Lights, Switch Memory Retention, 13 Modes &amp; 7 Colors for Vehicle Bedroom Camping Holiday (1Pcs)</t>
  </si>
  <si>
    <t>B08F5C8L1W</t>
  </si>
  <si>
    <t>Nilight 4PCS USB Interior Car Light Strips RGB with Remote Control</t>
  </si>
  <si>
    <t>B0FMKMBDSB</t>
  </si>
  <si>
    <t>Comburvo Leather Car Keychains,Car Keychain Ring Accessories,for Mazda CX-3 CX-5 RX-7/RX-8 MX-5 Series Home Gifts Keyrings Black</t>
  </si>
  <si>
    <t>B0DHRNXCX4</t>
  </si>
  <si>
    <t>Ouzorp Car Steering Wheel Cover, Microfiber Leather Steering Wheel Covers with Anti-Slip Lining, Universal 14.5-15 inchs Black</t>
  </si>
  <si>
    <t>B0D53WYTX8</t>
  </si>
  <si>
    <t>Starlight Headliner Kit 550 Piece Twinkle 0.03in*9.8ft/0.75mm*3m, 16W Starlight Headliner Music/Voice Activated Star Lights for Car, VASTFIRE RGBW Starlights for Theater Game Bed Room Ceiling</t>
  </si>
  <si>
    <t>B0FMFRXTPY</t>
  </si>
  <si>
    <t>Split Starlight Headliner Kit - 400pcs 0.02in 4.9ft Fiber Optic RGBW Star Lights for Car with 2 Light Heads 16W Engine Easy to Hide,Flexible Wiring,APP/Remote Control for Car Roof Ceiling</t>
  </si>
  <si>
    <t>B0GX9Z3BBV</t>
  </si>
  <si>
    <t>Split Headliner Star Light Kit, 450pcs Ceiling Fiber Optic Lights APP/Remote Control Music Mode RGBW Sound Activated Easy to Hide for Car Roof Home Ceiling Lights</t>
  </si>
  <si>
    <t>B0FXRC1WSV</t>
  </si>
  <si>
    <t>Hrvzdvw Footwell Lighting for car, Car Interior LED Lights,Lights for Inside car,APP Controlled RGB Light Strip with Music Sync Mode, 72 LEDs 16 Million Colors for Cars, Trucks, SUV via 12V Lighter</t>
  </si>
  <si>
    <t>B0BBPHRS3D</t>
  </si>
  <si>
    <t>Nilight 4PCS USB Interior Car Light Strips RGB-IC with Remote App Control</t>
  </si>
  <si>
    <t>B09GLJ4KBN</t>
  </si>
  <si>
    <t>Smart RGB Car Underglow Kit with App &amp; RF Remote - IP67 Waterproof, 16 Million Color LED Light Strips, Music Sync, Universal Fit for All Cars, Trucks, Vans - 12V DC Exterior Lighting</t>
  </si>
  <si>
    <t>B0FBWSFWCJ</t>
  </si>
  <si>
    <t>Aukmak Upgraded 4LEDs 8PCS Wireless LED Strobe Lights with Remote Control, 8 Colors Type-C Rechargeable Led Lights Anti Collision Warning Light for Car Motorcycle Bike Drone Aircraft</t>
  </si>
  <si>
    <t>B0BBVRVQRH</t>
  </si>
  <si>
    <t>White T5 37 74 2721 PC74 PC37 PC175 PC194 LED Dashboard Instrument Light</t>
  </si>
  <si>
    <t>B07MZSQKLM</t>
  </si>
  <si>
    <t>WLJH 10Pack Printed Circuit Base T10 194 168 LED Light Bulb PC194 PC195 PC160 PC161 PC168 Instrument Panel Gauge Cluster Dashboard Automotive Multi-Purpose Light Bulb Blue</t>
  </si>
  <si>
    <t>B0B4SL7N86</t>
  </si>
  <si>
    <t>Underglow Kit for Car, Led Underglow Lights with App and Remote Control, 16 Million RGB Colors, 29 Preset Modes, Music &amp; DIY Mode, Under Car Led Lights Exterior for SUVs, Trucks, DC 12V</t>
  </si>
  <si>
    <t>B0CB62Q1HC</t>
  </si>
  <si>
    <t>YUGUANG 4Pcs Underglow Kit for Car, APP Control Multicolor Car Underglow Light Kit Music Sync RGB Underbody Strips Light Waterproof for Cars Trucks SUVs</t>
  </si>
  <si>
    <t>B06XPGNLNS</t>
  </si>
  <si>
    <t>Nilight 4PCS RGB LED Underglow Lights for Cars with Wireless Remote</t>
  </si>
  <si>
    <t>Upgraded Wireless LED Lights for Car, Rechargeable Interior Car Lights</t>
  </si>
  <si>
    <t>B093Q9SFLL</t>
  </si>
  <si>
    <t>Govee Car LED Strip Lights, Smart RGBIC Interior Car Lights, APP Control</t>
  </si>
  <si>
    <t>B07XQ2QBJ7</t>
  </si>
  <si>
    <t>Govee Car Lights, RGBIC, Smart Interior Car Lights, APP&amp;Remote Control</t>
  </si>
  <si>
    <t>B08CXPVYPZ</t>
  </si>
  <si>
    <t>DXGTOZA Jeep Renegade GrabTray Passenger Storage Tray Organizer Grab Handle Storage Box Bin for 2015-2021 Jeep Renegade, Interior Storage Accessories(Black)</t>
  </si>
  <si>
    <t>B09NW14HGC</t>
  </si>
  <si>
    <t>Yoursme 31 PCs Car Interior Accessories Trim - Air Conditioning Vent Decoration &amp; Door Speaker &amp; Water Cup Holder &amp; Headlight Switch &amp; Window Lift Button Covers Fit for Jeep Renegade 2015-2021 (Pink)</t>
  </si>
  <si>
    <t>B0CC56NSVL</t>
  </si>
  <si>
    <t>ENDPAGE 9-Pieces Renegade LED Interior Light Kit for Jeep Renegade 2015 2016 2017 2018 2019 2020 2021 2022 2023 White 6000K Interior Map Dome Trunk Vanity Mirror LED Lighting Package + Install Tool</t>
  </si>
  <si>
    <t>B0DLB7NCTW</t>
  </si>
  <si>
    <t>Frienda 2 Pcs Mini USB LED Light Car LED Interior Lighting 5v RGB Foldable Ambient Lighting Adjustable 8 Color and Brightness Smart USB Night Lamp for Cars Laptop Keyboard (USB-A)</t>
  </si>
  <si>
    <t>B0CMWHX9Y6</t>
  </si>
  <si>
    <t>Augeny 4 PCS USB LED Car Interior Atmosphere Lamp, Plug-in USB Decor Night Light, Portable Auto Ambient Lighting Kit, Universal Vehicle Interior Accessories for Most Cars (Blue &amp; Ice Blue)</t>
  </si>
  <si>
    <t>B0DHRGTBNC</t>
  </si>
  <si>
    <t>Wireless LED Lights for Car 8PCS with Remote Control, Wireless LED Strobe Lights 8 Colors USB Charge IP65 Waterproof Anti-Collision for Car Motorcycle Drone RC Aircraft Bike, Black</t>
  </si>
  <si>
    <t>B0989QQM6W</t>
  </si>
  <si>
    <t>NDRUSH LED Interior Door Light Door Panel Courtesy Warning Light Lamp Assembly Compatible with 1999-2006 Silverado/Sierra 1500 2001-2006 3500 2500 HD 1999-2006 Yukon 1995-1999 C1500 C2500 C3500</t>
  </si>
  <si>
    <t>B0CWV28D2N</t>
  </si>
  <si>
    <t>bylikeho 2Pcs Car Door Lights,Door Lights Logo Projector,Car Accessories HD Car Welcome Light,Door Sill Lights Wireless LED Door Paste Courtesy Light,Car Door Lights Logo (White American Flag)</t>
  </si>
  <si>
    <t>B0D7Q7Y85W</t>
  </si>
  <si>
    <t>TXRXIZ 2PCS Interior Door Panel Courtesy Lights for Chevy Sierra GMC Yukon</t>
  </si>
  <si>
    <t>B0DC48BVKT</t>
  </si>
  <si>
    <t>Honalia Car Lights Interior, LED Lights for Car Interior with APP Control</t>
  </si>
  <si>
    <t>B0F1NGC7QB</t>
  </si>
  <si>
    <t>Wireless LED Lights for Car, Wireless Rock Lights with 8 Colors 10 Modes,Led Strobe Warning Light, Motorcycles, Boats, Camping, Bikes, Drones，Design in USA (4pcs Black)</t>
  </si>
  <si>
    <t>B0CN6K77VS</t>
  </si>
  <si>
    <t>Acrylic Interior Car LED Lights with Remote and Wireless APP 10 in 1,Ambient Lighting Kits Fiber Optic Strip LEDs,16 Million Colors Music&amp;DIY Function</t>
  </si>
  <si>
    <t>B0FZBFMMCP</t>
  </si>
  <si>
    <t>20PCS Car LED Dash Lights - Super Bright Instrument Cluster Light Bulbs with T5 37 74 LED Bulbs &amp; Twist Lock Socket - Universal 12V L-ED Lights for Car Interior Accessories (Blue)</t>
  </si>
  <si>
    <t>B0FTWXNSVX</t>
  </si>
  <si>
    <t>B0DC44KRBN</t>
  </si>
  <si>
    <t>Car LED Lights Interior,RGB Interior Car Lights with App Control&amp;Music Sync</t>
  </si>
  <si>
    <t>B0F21BQ5KR</t>
  </si>
  <si>
    <t>Mandark LED Car Cup Holder Lights, 2PCS Waterproof 7 Colors Changing Vehicle USB Charging Coaster Pad, Auto Interior Atmosphere Lamp Cup Mat Accessories, Universal for SUV Sedan Truck (Colorful)</t>
  </si>
  <si>
    <t>B085D9RHG5</t>
  </si>
  <si>
    <t>LEDCARE USB Star Projector Night Light, Portable Adjustable Romantic Interior Roof Lights Star Lamp Projector Decorations for Car, Ceiling, Bedroom (Violet Blue)</t>
  </si>
  <si>
    <t>B0CDKMPDJ1</t>
  </si>
  <si>
    <t>YM E-Bright LED Hood Light Strip, White Dynamic Scan DRL 12V 70inch 1Set</t>
  </si>
  <si>
    <t>B07HFBKVBR</t>
  </si>
  <si>
    <t>Car Interior LED Strip Lights with Smart App &amp; Remote Control, Music Sync Under Dash Footwell Ambient Lighting Kit, 12V Cigarette Lighter Powered Internal Decor Lights for Cars, Trucks, SUVs</t>
  </si>
  <si>
    <t>B0BVH99GSZ</t>
  </si>
  <si>
    <t>RGB Interior Car Strip Light with Smart APP Control，Led Car Lights Interior</t>
  </si>
  <si>
    <t>B0FL7CMNX7</t>
  </si>
  <si>
    <t>Dreamcolor Acrylic Interior Car LED Strip Lights, 6 in 1 Ambient Lighting Kit with Wireless APP, Dynamic Chasing Music Sync Fiber Optic Lights with DIY Mode, Car Inside Lighting Accessories</t>
  </si>
  <si>
    <t>B0DK54J21Z</t>
  </si>
  <si>
    <t>PIMCAR Center Console Adapter for Phone Cable Compatible with Honda Pilot 2016-2022/Ridgeline 2017-2023/Passport 2019-2023, Convenient for Mobile Phone Charging</t>
  </si>
  <si>
    <t>B0FNMXC75F</t>
  </si>
  <si>
    <t>Black w/Chrome Trim OE Style Running Boards for 2016-2022 Honda Pilot</t>
  </si>
  <si>
    <t>B0FW489KWN</t>
  </si>
  <si>
    <t>HOUCLEMIC Floor Mats for Honda Pilot 2016-2022 8 Seat (No Elite Models)</t>
  </si>
  <si>
    <t>B0D14BGPXK</t>
  </si>
  <si>
    <t>Dreamcolor Acrylic Interior Car LED Strip Light with Wireless APP, RGB 6 in 1 with 175 inches 593 LEDs Fiber Optic Strip Lights for Car, Dynamic Chasing Music Sync Neon Car Ambient Lighting Kits</t>
  </si>
  <si>
    <t>Winzwon Car Interior Lights, LED Lights for Halloween Car Accessories</t>
  </si>
  <si>
    <t>B000H70OSY</t>
  </si>
  <si>
    <t>LEDGlow 4pc Million Color Wireless LED Car Underglow Lighting Kit</t>
  </si>
  <si>
    <t>B07VKS2N7N</t>
  </si>
  <si>
    <t>Nilight 4PCS Interior Car Light Strips Cigarette Lighter Plug with Remote</t>
  </si>
  <si>
    <t>B07Z8CNCLN</t>
  </si>
  <si>
    <t>Philips Hue Go Smart Portable Dimmable Table Lamp, White - White and Color Ambiance LED Color-Changing Light - 1 Pack - Indoor and Outdoor Use - Control with Hue App or Voice Assistant</t>
  </si>
  <si>
    <t>B0GCK4HBLN</t>
  </si>
  <si>
    <t>Cordless Northern Aurora Borealis Light Projector for Bedroom-Water Ripple Ocean Wave Projector Light-Shower Lamp-Teen Girl Gifts Trendy Stuff-Shower Mood Light-Bathroom Night Light-Ambient Lighting</t>
  </si>
  <si>
    <t>B09B9R295K</t>
  </si>
  <si>
    <t>Frienda 2 Pieces Mini USB LED Light, Car LED Interior Lighting 5v Smart USB Atmosphere Light, Laptop Keyboard Office Decoration Night Lamp, Adjustable Brightness, 8 Colors</t>
  </si>
  <si>
    <t>B0FJ1SJSG2</t>
  </si>
  <si>
    <t>LED Car Ambient Lighting Strip for Tesla High Brightness with APP Control Multiple Colors and Car LED Strip Lighting Neon Lights for Model 3/Y (Dashboard&amp; Center Console)</t>
  </si>
  <si>
    <t>B0C4G5786L</t>
  </si>
  <si>
    <t>iJDMTOY Brilliant Red LED Compartment Glove Box or Footwell Lights Compatible with Volkswagen Jetta GTI Altas CC Eos, Powered by 3W 18-SMD LED Lights, Replace OEM Incandescent Lamps</t>
  </si>
  <si>
    <t>B0C6TGFCCW</t>
  </si>
  <si>
    <t>2Pcs Sequential LED Side Mirror Marker Light for Ford F150 2015-2023, F250 F350 F450 F550 Super Duty 2017-2023 Amber Dynamic Blinker Indicator Turn Signal Light White Driving/Running Light Smoke Lens</t>
  </si>
  <si>
    <t>B0GWYBS5S3</t>
  </si>
  <si>
    <t>Auto Start Stop Eliminator - Made for 2015-2020 Ford F150 F250 F350 F450 F550 F650 - Compatible Ford F150 Accessories</t>
  </si>
  <si>
    <t>B0DSKCV8JD</t>
  </si>
  <si>
    <t>SPELAB CP4 Disaster Prevention Kit Compatible with Ford 6.7L All 2011-2025 Super Duty trucks</t>
  </si>
  <si>
    <t>B0GV7VVRST</t>
  </si>
  <si>
    <t>Vigirlc Solar Powered Heart Light for Car (2pc Pink)</t>
  </si>
  <si>
    <t>B0G4N4XT1P</t>
  </si>
  <si>
    <t>Vigirlc Solar Powered Heart Light for Car (Pink)</t>
  </si>
  <si>
    <t>B0H1W2R9R8</t>
  </si>
  <si>
    <t>DICIMITH Solar Power Heart Light for Car, 1PCS</t>
  </si>
  <si>
    <t>Interior Car LED Strip Lights with Wireless APP &amp; Remote Control, RGB 2 in 1 Car Ambient Lighting Kit with 158 Inches Fiber Optic, Inside Neon Dash Strip with Music Mode</t>
  </si>
  <si>
    <t>Nilight 4PCS Car USB Interior Lights RGB Remote Control | 48LED 5V DC Multicolor Music Car Neon Accent Light Strips Under Dash Lighting Kit with Sound Active Function</t>
  </si>
  <si>
    <t>B0D9GTN2T9</t>
  </si>
  <si>
    <t>BFXM 2PCS Mini USB Car Light, 5V USB Light for Car, 8 Switchable Colors</t>
  </si>
  <si>
    <t>B0G72FTTPS</t>
  </si>
  <si>
    <t>4+64G Car Radio for GMC Acadia 9 inch Touch Screen 2013 2014 2015 2016 Stereo,Wireless Carplay/WiFi/Bluetooth/EQ Audio/Andriod Auto/AM/FM/Navigation/AHD Camera</t>
  </si>
  <si>
    <t>B0CG6SQW95</t>
  </si>
  <si>
    <t>EKALA TPU Key Fob Cover with Keychain Lanyard Fit for Chevy Traverse Tahoe Suburban/GMC Yukon Acadia/Cadillac Escalade SRX/Buick Enclave/Saturn Outlook 5 Buttons Remote Control Key Fob Case (Chv-5R)</t>
  </si>
  <si>
    <t>B0DDHDN2DK</t>
  </si>
  <si>
    <t>chyoekey Key Fob Cover Case Shell Keychain for Chevy Suburban Tahoe Traverse GMC Acadia Yukon Cadillac Escalade SRX Buick Enclave Pink (for GMC B)</t>
  </si>
  <si>
    <t>B0DHZG25BL</t>
  </si>
  <si>
    <t>12v LED Interior Light Bar，CT CAPETRONIX 120LEDs 1500LM 8W DC 12 Volt led Strip Lights with ON/Off Switch，for Enclosed Cargo Trailer, Car RV Van Truck Lorry Camper Boat Caravan Motorhome (10Pack)</t>
  </si>
  <si>
    <t>B09D7PH6LZ</t>
  </si>
  <si>
    <t>Nilight Car Interior Lights with APP Control 16 Million RGB Colors Strip Lights with Music Sync Mode and Multiple Scene Options for Cars Trucks SUVs</t>
  </si>
  <si>
    <t>B0F8PWY18G</t>
  </si>
  <si>
    <t>LYCARESUN 2 PCS Car USB Night Light Bulb, Touch Dimmable Car Interior Ambient Lights, Portable Mini USB Retro Glass Bottle Lamp Decorations for Vehicle, Bedroom, Hallway, Camping (Red)</t>
  </si>
  <si>
    <t>B0FKGMZNBC</t>
  </si>
  <si>
    <t>Tire Valve Stem Cap Cover for Mercedes Benz A C E S Class Series GLK CLA GLA GLC GLE CLS SLK AMG Series Belt O-Ring Seal Corrosion Resistant,Tire Valve Stem Air Cap 4 Pack Black</t>
  </si>
  <si>
    <t>B07SGBR7T8</t>
  </si>
  <si>
    <t>4-Pack Car Headrest Hooks Holds 55lbs Seat Storage Organizer for Bags</t>
  </si>
  <si>
    <t>B087Y63JY1</t>
  </si>
  <si>
    <t>Envelope Style Automotive Elastic Trunk Mesh Cargo Net for Mercedes-Benz GLE W167 2020-2025 - Premium Trunk Organizers and Storage - Luggage Net for SUV - Best Car Organizer for Mercedes-Benz GLE</t>
  </si>
  <si>
    <t>B09H4TDX15</t>
  </si>
  <si>
    <t>Jushope Interior Car LED Strip Lights, RGB USB Car Ambient Lighting with Wireless APP &amp; Remote Control, Car Accessories Fiber Optifc Lights Sync to Music (2 LED/157 inches)</t>
  </si>
  <si>
    <t>B0D2KQGSWX</t>
  </si>
  <si>
    <t>KHGUZ 2PCS Car Door LED Lights Projector, 7 Colors Magnetic Vehicle Wireless Sill Courtesy Warning Lamp, USB Rechargeable Auto Interior Ambient Sensing Welcome Lights, Universal Fit</t>
  </si>
  <si>
    <t>2026-06-21</t>
  </si>
  <si>
    <t>2026-06-27</t>
  </si>
  <si>
    <t>Govee Car LED Lights, Smart Car Interior Lights with App Control, RGB Lights with DIY Mode and Music Mode, 2 Lines Design LED Lights for Cars with Car Charger, 12V</t>
  </si>
  <si>
    <t>Winzwon Led Lights for Car Accessories Interior, Gifts for Mothers Day Him Her Men Women Teen Boys Girls, APP Control with USB Port Color Change Lights for Truck Decor</t>
  </si>
  <si>
    <t>B09B7DMRG5</t>
  </si>
  <si>
    <t>LumiMokki Premium Car Registration &amp; Insurance Card Holder with Magnetic Shut, Vehicle Glove Box Car Organizer - For Documents, Cards, License (Black)</t>
  </si>
  <si>
    <t>B09XD2L8BL</t>
  </si>
  <si>
    <t>TIKUN TECH Pink Car Interior Decorative Molding Door Panel Gap Trim Strip (23Ft)</t>
  </si>
  <si>
    <t>led reading light</t>
  </si>
  <si>
    <t>B0DLBDHZQ3</t>
  </si>
  <si>
    <t>Book Light, Rechargeable Clear LED Flat Reading Light with 3 Colors &amp; Timer, Dimmable Panel Plate Lamp Book Full Page Light for Reading in Bed at Night, Funny Gifts for Readers Kids Women Men (White)</t>
  </si>
  <si>
    <t>B0CBPL4RKH</t>
  </si>
  <si>
    <t>Gritin Rechargeable Book Light for Reading in Bed with 19 LED &amp;Memory Function-Eye Caring 3 Color Temperatures,5 Brightness Levels,90 Hrs Runtime Flexible Goose Neck Clip on Light for Book Lovers</t>
  </si>
  <si>
    <t>B0GQGWZB25</t>
  </si>
  <si>
    <t>Choudao Tech LED Book Light and Night Light 2 in 1, 3 Color Temperatures &amp; Stepless Dimming, USB Rechargeable Reading Light with Timer for Night Reading 1pc (Black)</t>
  </si>
  <si>
    <t>Nilight 48 LEDs DC 5V Multicolor Music Car Strip Light Under Dash Lighting Kit with Sound Active Function and Wireless Remote Control, 2 Years Warranty, 4PCS USB Interior Lights</t>
  </si>
  <si>
    <t>Honalia Car LED Lights Interior, RGB Interior Car Lights with App Control and Music Sync, USB Under Dash LED Lights for Jeeps Trucks SUVs, DC 5V</t>
  </si>
  <si>
    <t>B0048IBXJC</t>
  </si>
  <si>
    <t>Custom Accessories 25400 Blue 12V LED Micro Interior Accent Light</t>
  </si>
  <si>
    <t>Nilight 72 LED USB Interior Strip Lights Dream Color RGB-IC 12V DC with App RF Remote Control Multicolor Footwell Under Dash Chasing Inside Light Kits 2 Lines Music Sync Mode for Cars Truck ATV UTV</t>
  </si>
  <si>
    <t>B09H63WJ6P</t>
  </si>
  <si>
    <t>Jushope Interior Car LED Strip Lights with Wireless APP and Remote Control, RGB 5 in 1 Ambient Lighting Kits with 236 inches Fiber Optic, 16 Million Colors Car Neon Lights, Sync to Music</t>
  </si>
  <si>
    <t>4PCS Wireless LED Strobe Lights with Remote Control, 8 Colors USB Charing Waterproof Anti-Collision Led Emergency Warning Lights for Car Motorcycle Drone Aircraft Bike</t>
  </si>
  <si>
    <t>B0CJTYSPKH</t>
  </si>
  <si>
    <t>LivTee Accent Interior Car Lights, Smart Car Interior Lights with App Control, RGB LED Lights with Music Mode and DIY Mode, 2 Lines Design LED Lights for Cars with Charger, Car Accessories for Women</t>
  </si>
  <si>
    <t>图片</t>
  </si>
  <si>
    <t>ASIN</t>
  </si>
  <si>
    <t>商品标题</t>
  </si>
  <si>
    <t>产品卖点</t>
  </si>
  <si>
    <t>Nilight Wireless Magnetic RGB LED Interior Lights, 4 PCS 7 Colors USB Rechargeable Universal Mini Sticky Footwell Ambient Atmosphere Reading Lamp with Touch Sensor, Portable Night Lighting for Car</t>
  </si>
  <si>
    <t>4PCS Wireless LED Lights for Car, 7 Colors Magnetic Auto Interior Light with Bright LED Lamp Beads, Portable Touch &amp; USB Rechargeable Interior Lights, Easy Install for Car Decor (4PCS)</t>
  </si>
  <si>
    <t>4PCS Car Interior Wireless Led Lights, 6 Bright LED Lamp Beads Magnetic Vehicle Ambient Light, Portable Touch USB Rechargeable Automotive Night Lighting Accessories, Universal Fit (Multicolor)</t>
  </si>
  <si>
    <t>4PCS Wireless Car Led Ambient Lights, 7 Colors RGB Car Interior Light with Remote &amp; Touch Control, Magnetic Rechargeable Type-C Mini LED Light for Cars, Cabinet, Wardrobe</t>
  </si>
  <si>
    <t>4PCS Car Wireless Interior LED Lights, Magnetic USB Rechargeable 7 Colors Vehicle Ambient Light with 6 LED Lamp Beads, Portable Touch Automotive Nightlight, Universal for Vehicles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</si>
</sst>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55">
    <font>
      <sz val="11"/>
      <color theme="1"/>
      <name val="宋体"/>
      <charset val="134"/>
      <scheme val="minor"/>
    </font>
    <font>
      <sz val="11"/>
      <color rgb="FFFEFEFE"/>
      <name val="等线"/>
      <charset val="134"/>
    </font>
    <font>
      <sz val="11"/>
      <name val="等线"/>
      <charset val="134"/>
    </font>
    <font>
      <sz val="11"/>
      <color rgb="FFFF0000"/>
      <name val="宋体"/>
      <charset val="134"/>
      <scheme val="minor"/>
    </font>
    <font>
      <sz val="10"/>
      <color indexed="8"/>
      <name val="等线"/>
      <charset val="134"/>
    </font>
    <font>
      <sz val="10"/>
      <color rgb="FFFF0000"/>
      <name val="等线"/>
      <charset val="134"/>
    </font>
    <font>
      <sz val="11"/>
      <color rgb="FF92D050"/>
      <name val="宋体"/>
      <charset val="134"/>
      <scheme val="minor"/>
    </font>
    <font>
      <sz val="11"/>
      <color indexed="8"/>
      <name val="宋体"/>
      <charset val="134"/>
      <scheme val="minor"/>
    </font>
    <font>
      <u/>
      <sz val="11"/>
      <color rgb="FF0000FF"/>
      <name val="宋体"/>
      <charset val="0"/>
      <scheme val="minor"/>
    </font>
    <font>
      <sz val="11"/>
      <name val="宋体"/>
      <charset val="134"/>
      <scheme val="minor"/>
    </font>
    <font>
      <b/>
      <sz val="11"/>
      <color theme="1"/>
      <name val="宋体"/>
      <charset val="134"/>
      <scheme val="minor"/>
    </font>
    <font>
      <b/>
      <sz val="12"/>
      <color rgb="FFFF0000"/>
      <name val="宋体"/>
      <charset val="134"/>
      <scheme val="minor"/>
    </font>
    <font>
      <sz val="11"/>
      <color theme="1"/>
      <name val="微软雅黑"/>
      <charset val="134"/>
    </font>
    <font>
      <sz val="11"/>
      <name val="微软雅黑"/>
      <charset val="134"/>
    </font>
    <font>
      <sz val="11"/>
      <color rgb="FF92D050"/>
      <name val="微软雅黑"/>
      <charset val="134"/>
    </font>
    <font>
      <b/>
      <sz val="11"/>
      <name val="微软雅黑"/>
      <charset val="134"/>
    </font>
    <font>
      <b/>
      <sz val="11"/>
      <color theme="1"/>
      <name val="微软雅黑"/>
      <charset val="134"/>
    </font>
    <font>
      <sz val="6"/>
      <color theme="1"/>
      <name val="微软雅黑"/>
      <charset val="134"/>
    </font>
    <font>
      <sz val="8"/>
      <color theme="1"/>
      <name val="微软雅黑"/>
      <charset val="134"/>
    </font>
    <font>
      <b/>
      <sz val="11"/>
      <color rgb="FFFF0000"/>
      <name val="微软雅黑"/>
      <charset val="134"/>
    </font>
    <font>
      <b/>
      <sz val="12"/>
      <color rgb="FF0F1115"/>
      <name val="微软雅黑"/>
      <charset val="134"/>
    </font>
    <font>
      <u/>
      <sz val="11"/>
      <color rgb="FF0000FF"/>
      <name val="微软雅黑"/>
      <charset val="0"/>
    </font>
    <font>
      <sz val="12"/>
      <color theme="1"/>
      <name val="微软雅黑"/>
      <charset val="134"/>
    </font>
    <font>
      <sz val="12"/>
      <color rgb="FF0F1115"/>
      <name val="Segoe UI"/>
      <charset val="134"/>
    </font>
    <font>
      <b/>
      <sz val="12"/>
      <color theme="1"/>
      <name val="微软雅黑"/>
      <charset val="134"/>
    </font>
    <font>
      <sz val="8"/>
      <name val="微软雅黑"/>
      <charset val="134"/>
    </font>
    <font>
      <sz val="8"/>
      <color rgb="FFFF0000"/>
      <name val="微软雅黑"/>
      <charset val="134"/>
    </font>
    <font>
      <sz val="9.75"/>
      <color rgb="FF0F1115"/>
      <name val="微软雅黑"/>
      <charset val="134"/>
    </font>
    <font>
      <sz val="11"/>
      <color rgb="FFFFC000"/>
      <name val="微软雅黑"/>
      <charset val="134"/>
    </font>
    <font>
      <sz val="11"/>
      <color rgb="FF00B050"/>
      <name val="微软雅黑"/>
      <charset val="134"/>
    </font>
    <font>
      <sz val="11"/>
      <color rgb="FFFF0000"/>
      <name val="微软雅黑"/>
      <charset val="134"/>
    </font>
    <font>
      <sz val="11"/>
      <color rgb="FF0F1111"/>
      <name val="微软雅黑"/>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FF0000"/>
      <name val="宋体"/>
      <charset val="134"/>
      <scheme val="minor"/>
    </font>
    <font>
      <sz val="11"/>
      <color rgb="FF00B0F0"/>
      <name val="微软雅黑"/>
      <charset val="134"/>
    </font>
    <font>
      <sz val="12"/>
      <color rgb="FF0F1115"/>
      <name val="微软雅黑"/>
      <charset val="134"/>
    </font>
    <font>
      <sz val="12"/>
      <color rgb="FFFF0000"/>
      <name val="微软雅黑"/>
      <charset val="134"/>
    </font>
    <font>
      <sz val="12"/>
      <color rgb="FFFF0000"/>
      <name val="Times New Roman"/>
      <charset val="134"/>
    </font>
  </fonts>
  <fills count="41">
    <fill>
      <patternFill patternType="none"/>
    </fill>
    <fill>
      <patternFill patternType="gray125"/>
    </fill>
    <fill>
      <patternFill patternType="solid">
        <fgColor rgb="FFE98A00"/>
        <bgColor rgb="FF0000FF"/>
      </patternFill>
    </fill>
    <fill>
      <patternFill patternType="solid">
        <fgColor rgb="FFFFFF00"/>
        <bgColor indexed="64"/>
      </patternFill>
    </fill>
    <fill>
      <patternFill patternType="solid">
        <fgColor rgb="FFFFC000"/>
        <bgColor indexed="64"/>
      </patternFill>
    </fill>
    <fill>
      <patternFill patternType="solid">
        <fgColor rgb="FF00B050"/>
        <bgColor indexed="64"/>
      </patternFill>
    </fill>
    <fill>
      <patternFill patternType="solid">
        <fgColor indexed="9"/>
        <bgColor indexed="64"/>
      </patternFill>
    </fill>
    <fill>
      <patternFill patternType="solid">
        <fgColor rgb="FF00B0F0"/>
        <bgColor indexed="64"/>
      </patternFill>
    </fill>
    <fill>
      <patternFill patternType="solid">
        <fgColor rgb="FF92D050"/>
        <bgColor indexed="64"/>
      </patternFill>
    </fill>
    <fill>
      <patternFill patternType="solid">
        <fgColor theme="6"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11"/>
      </left>
      <right style="thin">
        <color indexed="11"/>
      </right>
      <top/>
      <bottom style="thin">
        <color indexed="1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0" fillId="10" borderId="5" applyNumberFormat="0" applyFont="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6" applyNumberFormat="0" applyFill="0" applyAlignment="0" applyProtection="0">
      <alignment vertical="center"/>
    </xf>
    <xf numFmtId="0" fontId="37" fillId="0" borderId="6" applyNumberFormat="0" applyFill="0" applyAlignment="0" applyProtection="0">
      <alignment vertical="center"/>
    </xf>
    <xf numFmtId="0" fontId="38" fillId="0" borderId="7" applyNumberFormat="0" applyFill="0" applyAlignment="0" applyProtection="0">
      <alignment vertical="center"/>
    </xf>
    <xf numFmtId="0" fontId="38" fillId="0" borderId="0" applyNumberFormat="0" applyFill="0" applyBorder="0" applyAlignment="0" applyProtection="0">
      <alignment vertical="center"/>
    </xf>
    <xf numFmtId="0" fontId="39" fillId="11" borderId="8" applyNumberFormat="0" applyAlignment="0" applyProtection="0">
      <alignment vertical="center"/>
    </xf>
    <xf numFmtId="0" fontId="40" fillId="12" borderId="9" applyNumberFormat="0" applyAlignment="0" applyProtection="0">
      <alignment vertical="center"/>
    </xf>
    <xf numFmtId="0" fontId="41" fillId="12" borderId="8" applyNumberFormat="0" applyAlignment="0" applyProtection="0">
      <alignment vertical="center"/>
    </xf>
    <xf numFmtId="0" fontId="42" fillId="13" borderId="10" applyNumberFormat="0" applyAlignment="0" applyProtection="0">
      <alignment vertical="center"/>
    </xf>
    <xf numFmtId="0" fontId="43" fillId="0" borderId="11" applyNumberFormat="0" applyFill="0" applyAlignment="0" applyProtection="0">
      <alignment vertical="center"/>
    </xf>
    <xf numFmtId="0" fontId="44" fillId="0" borderId="12" applyNumberFormat="0" applyFill="0" applyAlignment="0" applyProtection="0">
      <alignment vertical="center"/>
    </xf>
    <xf numFmtId="0" fontId="45" fillId="14" borderId="0" applyNumberFormat="0" applyBorder="0" applyAlignment="0" applyProtection="0">
      <alignment vertical="center"/>
    </xf>
    <xf numFmtId="0" fontId="46" fillId="15" borderId="0" applyNumberFormat="0" applyBorder="0" applyAlignment="0" applyProtection="0">
      <alignment vertical="center"/>
    </xf>
    <xf numFmtId="0" fontId="47" fillId="16" borderId="0" applyNumberFormat="0" applyBorder="0" applyAlignment="0" applyProtection="0">
      <alignment vertical="center"/>
    </xf>
    <xf numFmtId="0" fontId="48" fillId="17" borderId="0" applyNumberFormat="0" applyBorder="0" applyAlignment="0" applyProtection="0">
      <alignment vertical="center"/>
    </xf>
    <xf numFmtId="0" fontId="49" fillId="18" borderId="0" applyNumberFormat="0" applyBorder="0" applyAlignment="0" applyProtection="0">
      <alignment vertical="center"/>
    </xf>
    <xf numFmtId="0" fontId="49" fillId="19" borderId="0" applyNumberFormat="0" applyBorder="0" applyAlignment="0" applyProtection="0">
      <alignment vertical="center"/>
    </xf>
    <xf numFmtId="0" fontId="48" fillId="20" borderId="0" applyNumberFormat="0" applyBorder="0" applyAlignment="0" applyProtection="0">
      <alignment vertical="center"/>
    </xf>
    <xf numFmtId="0" fontId="48" fillId="21" borderId="0" applyNumberFormat="0" applyBorder="0" applyAlignment="0" applyProtection="0">
      <alignment vertical="center"/>
    </xf>
    <xf numFmtId="0" fontId="49" fillId="22" borderId="0" applyNumberFormat="0" applyBorder="0" applyAlignment="0" applyProtection="0">
      <alignment vertical="center"/>
    </xf>
    <xf numFmtId="0" fontId="49" fillId="23" borderId="0" applyNumberFormat="0" applyBorder="0" applyAlignment="0" applyProtection="0">
      <alignment vertical="center"/>
    </xf>
    <xf numFmtId="0" fontId="48" fillId="24" borderId="0" applyNumberFormat="0" applyBorder="0" applyAlignment="0" applyProtection="0">
      <alignment vertical="center"/>
    </xf>
    <xf numFmtId="0" fontId="48" fillId="25" borderId="0" applyNumberFormat="0" applyBorder="0" applyAlignment="0" applyProtection="0">
      <alignment vertical="center"/>
    </xf>
    <xf numFmtId="0" fontId="49" fillId="26" borderId="0" applyNumberFormat="0" applyBorder="0" applyAlignment="0" applyProtection="0">
      <alignment vertical="center"/>
    </xf>
    <xf numFmtId="0" fontId="49" fillId="27" borderId="0" applyNumberFormat="0" applyBorder="0" applyAlignment="0" applyProtection="0">
      <alignment vertical="center"/>
    </xf>
    <xf numFmtId="0" fontId="48" fillId="28" borderId="0" applyNumberFormat="0" applyBorder="0" applyAlignment="0" applyProtection="0">
      <alignment vertical="center"/>
    </xf>
    <xf numFmtId="0" fontId="48" fillId="29" borderId="0" applyNumberFormat="0" applyBorder="0" applyAlignment="0" applyProtection="0">
      <alignment vertical="center"/>
    </xf>
    <xf numFmtId="0" fontId="49" fillId="30" borderId="0" applyNumberFormat="0" applyBorder="0" applyAlignment="0" applyProtection="0">
      <alignment vertical="center"/>
    </xf>
    <xf numFmtId="0" fontId="49" fillId="31" borderId="0" applyNumberFormat="0" applyBorder="0" applyAlignment="0" applyProtection="0">
      <alignment vertical="center"/>
    </xf>
    <xf numFmtId="0" fontId="48" fillId="32" borderId="0" applyNumberFormat="0" applyBorder="0" applyAlignment="0" applyProtection="0">
      <alignment vertical="center"/>
    </xf>
    <xf numFmtId="0" fontId="48" fillId="33" borderId="0" applyNumberFormat="0" applyBorder="0" applyAlignment="0" applyProtection="0">
      <alignment vertical="center"/>
    </xf>
    <xf numFmtId="0" fontId="49" fillId="34" borderId="0" applyNumberFormat="0" applyBorder="0" applyAlignment="0" applyProtection="0">
      <alignment vertical="center"/>
    </xf>
    <xf numFmtId="0" fontId="49" fillId="35" borderId="0" applyNumberFormat="0" applyBorder="0" applyAlignment="0" applyProtection="0">
      <alignment vertical="center"/>
    </xf>
    <xf numFmtId="0" fontId="48" fillId="36" borderId="0" applyNumberFormat="0" applyBorder="0" applyAlignment="0" applyProtection="0">
      <alignment vertical="center"/>
    </xf>
    <xf numFmtId="0" fontId="48" fillId="37" borderId="0" applyNumberFormat="0" applyBorder="0" applyAlignment="0" applyProtection="0">
      <alignment vertical="center"/>
    </xf>
    <xf numFmtId="0" fontId="49" fillId="38" borderId="0" applyNumberFormat="0" applyBorder="0" applyAlignment="0" applyProtection="0">
      <alignment vertical="center"/>
    </xf>
    <xf numFmtId="0" fontId="49" fillId="39" borderId="0" applyNumberFormat="0" applyBorder="0" applyAlignment="0" applyProtection="0">
      <alignment vertical="center"/>
    </xf>
    <xf numFmtId="0" fontId="48" fillId="40" borderId="0" applyNumberFormat="0" applyBorder="0" applyAlignment="0" applyProtection="0">
      <alignment vertical="center"/>
    </xf>
  </cellStyleXfs>
  <cellXfs count="105">
    <xf numFmtId="0" fontId="0" fillId="0" borderId="0" xfId="0">
      <alignment vertical="center"/>
    </xf>
    <xf numFmtId="0" fontId="0" fillId="0" borderId="0" xfId="0" applyFont="1" applyFill="1" applyAlignment="1"/>
    <xf numFmtId="0" fontId="1" fillId="2" borderId="0" xfId="0" applyFont="1" applyFill="1" applyAlignment="1">
      <alignment horizontal="center" vertical="center"/>
    </xf>
    <xf numFmtId="0" fontId="2" fillId="0" borderId="0" xfId="0" applyFont="1" applyFill="1" applyAlignment="1">
      <alignment horizontal="center" vertical="center"/>
    </xf>
    <xf numFmtId="0" fontId="2" fillId="0" borderId="0" xfId="0" applyFont="1" applyFill="1" applyAlignment="1">
      <alignment horizontal="left" vertical="center"/>
    </xf>
    <xf numFmtId="0" fontId="2" fillId="0" borderId="0" xfId="0" applyFont="1" applyFill="1" applyAlignment="1">
      <alignment horizontal="left" vertical="center" wrapText="1"/>
    </xf>
    <xf numFmtId="0" fontId="3" fillId="3" borderId="0" xfId="0" applyFont="1" applyFill="1">
      <alignment vertical="center"/>
    </xf>
    <xf numFmtId="0" fontId="0" fillId="3" borderId="0" xfId="0" applyFill="1">
      <alignment vertical="center"/>
    </xf>
    <xf numFmtId="0" fontId="0" fillId="4" borderId="0" xfId="0" applyFill="1">
      <alignment vertical="center"/>
    </xf>
    <xf numFmtId="0" fontId="0" fillId="5" borderId="0" xfId="0" applyFill="1">
      <alignment vertical="center"/>
    </xf>
    <xf numFmtId="0" fontId="0" fillId="4" borderId="1" xfId="0" applyFill="1" applyBorder="1">
      <alignment vertical="center"/>
    </xf>
    <xf numFmtId="0" fontId="0" fillId="0" borderId="0" xfId="0"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wrapText="1"/>
    </xf>
    <xf numFmtId="0" fontId="0" fillId="0" borderId="0" xfId="0" applyFill="1" applyBorder="1">
      <alignment vertical="center"/>
    </xf>
    <xf numFmtId="0" fontId="0" fillId="4" borderId="3" xfId="0" applyFill="1" applyBorder="1">
      <alignment vertical="center"/>
    </xf>
    <xf numFmtId="49" fontId="4" fillId="6" borderId="4" xfId="0" applyNumberFormat="1" applyFont="1" applyFill="1" applyBorder="1" applyAlignment="1">
      <alignment horizontal="left" vertical="center"/>
    </xf>
    <xf numFmtId="176" fontId="4" fillId="6" borderId="4" xfId="0" applyNumberFormat="1" applyFont="1" applyFill="1" applyBorder="1" applyAlignment="1">
      <alignment horizontal="center" vertical="center"/>
    </xf>
    <xf numFmtId="176" fontId="4" fillId="6" borderId="4" xfId="0" applyNumberFormat="1" applyFont="1" applyFill="1" applyBorder="1" applyAlignment="1">
      <alignment horizontal="left" vertical="center"/>
    </xf>
    <xf numFmtId="49" fontId="5" fillId="3" borderId="4" xfId="0" applyNumberFormat="1" applyFont="1" applyFill="1" applyBorder="1" applyAlignment="1">
      <alignment horizontal="left" vertical="center"/>
    </xf>
    <xf numFmtId="176" fontId="4" fillId="3" borderId="4" xfId="0" applyNumberFormat="1" applyFont="1" applyFill="1" applyBorder="1" applyAlignment="1">
      <alignment horizontal="left" vertical="center"/>
    </xf>
    <xf numFmtId="0" fontId="6" fillId="3" borderId="4" xfId="0" applyFont="1" applyFill="1" applyBorder="1" applyAlignment="1">
      <alignment vertical="center"/>
    </xf>
    <xf numFmtId="0" fontId="0" fillId="0" borderId="0" xfId="0" applyAlignment="1">
      <alignment vertical="center"/>
    </xf>
    <xf numFmtId="0" fontId="0" fillId="0" borderId="4" xfId="0" applyBorder="1">
      <alignment vertical="center"/>
    </xf>
    <xf numFmtId="0" fontId="3" fillId="3" borderId="4" xfId="0" applyFont="1" applyFill="1" applyBorder="1" applyAlignment="1">
      <alignment vertical="center"/>
    </xf>
    <xf numFmtId="49" fontId="5" fillId="5" borderId="4" xfId="0" applyNumberFormat="1" applyFont="1" applyFill="1" applyBorder="1" applyAlignment="1">
      <alignment horizontal="left" vertical="center"/>
    </xf>
    <xf numFmtId="49" fontId="4" fillId="6" borderId="0" xfId="0" applyNumberFormat="1" applyFont="1" applyFill="1" applyBorder="1" applyAlignment="1">
      <alignment horizontal="left" vertical="center"/>
    </xf>
    <xf numFmtId="176" fontId="4" fillId="6" borderId="0" xfId="0" applyNumberFormat="1" applyFont="1" applyFill="1" applyBorder="1" applyAlignment="1">
      <alignment horizontal="left" vertical="center"/>
    </xf>
    <xf numFmtId="0" fontId="0" fillId="0" borderId="0" xfId="0" applyBorder="1">
      <alignment vertical="center"/>
    </xf>
    <xf numFmtId="0" fontId="3" fillId="7" borderId="1" xfId="0" applyFont="1" applyFill="1" applyBorder="1" applyAlignment="1">
      <alignment vertical="center"/>
    </xf>
    <xf numFmtId="0" fontId="7" fillId="0" borderId="1" xfId="0" applyFont="1" applyFill="1" applyBorder="1" applyAlignment="1">
      <alignment horizontal="center" vertical="center"/>
    </xf>
    <xf numFmtId="0" fontId="7" fillId="5" borderId="1" xfId="0" applyFont="1" applyFill="1" applyBorder="1" applyAlignment="1">
      <alignment vertical="center"/>
    </xf>
    <xf numFmtId="0" fontId="7" fillId="0" borderId="0" xfId="0" applyFont="1" applyFill="1" applyAlignment="1">
      <alignment vertical="center"/>
    </xf>
    <xf numFmtId="0" fontId="7" fillId="0" borderId="0" xfId="0" applyFont="1" applyFill="1" applyAlignment="1">
      <alignment horizontal="center" vertical="center"/>
    </xf>
    <xf numFmtId="0" fontId="7"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7" fillId="0" borderId="1" xfId="0" applyFont="1" applyFill="1" applyBorder="1" applyAlignment="1">
      <alignment vertical="center"/>
    </xf>
    <xf numFmtId="0" fontId="7" fillId="3" borderId="1" xfId="0" applyFont="1" applyFill="1" applyBorder="1" applyAlignment="1">
      <alignment vertical="center"/>
    </xf>
    <xf numFmtId="0" fontId="3" fillId="3" borderId="1" xfId="0" applyFont="1" applyFill="1" applyBorder="1" applyAlignment="1">
      <alignment vertical="center"/>
    </xf>
    <xf numFmtId="0" fontId="7" fillId="8" borderId="1" xfId="0" applyFont="1" applyFill="1" applyBorder="1" applyAlignment="1">
      <alignment vertical="center"/>
    </xf>
    <xf numFmtId="0" fontId="8" fillId="0" borderId="0" xfId="6">
      <alignment vertical="center"/>
    </xf>
    <xf numFmtId="0" fontId="0" fillId="0" borderId="0" xfId="0" applyAlignment="1">
      <alignment vertical="center" wrapText="1"/>
    </xf>
    <xf numFmtId="0" fontId="9" fillId="0" borderId="0" xfId="0" applyFont="1" applyAlignment="1">
      <alignment vertical="center" wrapText="1"/>
    </xf>
    <xf numFmtId="0" fontId="3" fillId="0" borderId="0" xfId="0" applyFont="1" applyAlignment="1">
      <alignment vertical="center" wrapText="1"/>
    </xf>
    <xf numFmtId="0" fontId="0" fillId="0" borderId="0" xfId="0" applyFont="1" applyAlignment="1">
      <alignment vertical="center" wrapText="1"/>
    </xf>
    <xf numFmtId="0" fontId="8" fillId="0" borderId="0" xfId="6" applyAlignment="1">
      <alignment vertical="center" wrapText="1"/>
    </xf>
    <xf numFmtId="0" fontId="0" fillId="0" borderId="0" xfId="0" applyAlignment="1">
      <alignment vertical="center" wrapText="1"/>
    </xf>
    <xf numFmtId="0" fontId="10" fillId="0" borderId="0" xfId="0" applyFont="1" applyAlignment="1">
      <alignment horizontal="center" vertical="center"/>
    </xf>
    <xf numFmtId="0" fontId="11" fillId="0" borderId="0" xfId="0" applyFont="1" applyAlignment="1">
      <alignment vertical="center" wrapText="1"/>
    </xf>
    <xf numFmtId="0" fontId="0" fillId="0" borderId="0" xfId="0" applyFill="1"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Fill="1" applyAlignment="1">
      <alignment horizontal="center" vertical="center" wrapText="1"/>
    </xf>
    <xf numFmtId="0" fontId="0" fillId="0" borderId="0" xfId="0" applyFill="1" applyAlignment="1">
      <alignment horizontal="center" vertical="center" wrapText="1"/>
    </xf>
    <xf numFmtId="0" fontId="0" fillId="3" borderId="0" xfId="0" applyFill="1" applyAlignment="1">
      <alignment horizontal="center" vertical="center" wrapText="1"/>
    </xf>
    <xf numFmtId="0" fontId="0" fillId="0" borderId="0" xfId="0" applyFill="1" applyAlignment="1">
      <alignment horizontal="left" vertical="center" wrapText="1"/>
    </xf>
    <xf numFmtId="0" fontId="9" fillId="0" borderId="0" xfId="0" applyFont="1" applyFill="1" applyAlignment="1">
      <alignment horizontal="left" vertical="center" wrapText="1"/>
    </xf>
    <xf numFmtId="0" fontId="9" fillId="0" borderId="0" xfId="0" applyFont="1" applyFill="1" applyAlignment="1">
      <alignment horizontal="left" vertical="center" wrapText="1"/>
    </xf>
    <xf numFmtId="0" fontId="12" fillId="0" borderId="0" xfId="0" applyFont="1" applyFill="1" applyAlignment="1">
      <alignment horizontal="left" vertical="center"/>
    </xf>
    <xf numFmtId="0" fontId="12" fillId="0" borderId="0" xfId="0" applyFont="1" applyFill="1" applyAlignment="1">
      <alignment horizontal="center" vertical="center"/>
    </xf>
    <xf numFmtId="0" fontId="12" fillId="0" borderId="0" xfId="0" applyFont="1" applyFill="1" applyAlignment="1">
      <alignment horizontal="left" vertical="top" wrapText="1"/>
    </xf>
    <xf numFmtId="0" fontId="12" fillId="0" borderId="0" xfId="0" applyFont="1" applyFill="1" applyAlignment="1">
      <alignment horizontal="left" vertical="center" wrapText="1"/>
    </xf>
    <xf numFmtId="0" fontId="12" fillId="0" borderId="0" xfId="0" applyFont="1" applyFill="1" applyAlignment="1">
      <alignment horizontal="left" wrapText="1"/>
    </xf>
    <xf numFmtId="0" fontId="13" fillId="0" borderId="0" xfId="0" applyFont="1" applyFill="1" applyAlignment="1">
      <alignment horizontal="left" vertical="center"/>
    </xf>
    <xf numFmtId="0" fontId="13" fillId="0" borderId="0" xfId="0" applyFont="1" applyFill="1" applyAlignment="1">
      <alignment horizontal="center" vertical="center"/>
    </xf>
    <xf numFmtId="0" fontId="13" fillId="9" borderId="0" xfId="0" applyFont="1" applyFill="1" applyAlignment="1">
      <alignment horizontal="center" vertical="center" wrapText="1"/>
    </xf>
    <xf numFmtId="0" fontId="12" fillId="0" borderId="0" xfId="0" applyFont="1" applyFill="1" applyAlignment="1">
      <alignment horizontal="center" vertical="center" wrapText="1"/>
    </xf>
    <xf numFmtId="0" fontId="12" fillId="9" borderId="0" xfId="0" applyFont="1" applyFill="1" applyAlignment="1">
      <alignment horizontal="center" vertical="center" wrapText="1"/>
    </xf>
    <xf numFmtId="0" fontId="14" fillId="0" borderId="0" xfId="0" applyFont="1" applyFill="1" applyAlignment="1">
      <alignment horizontal="center" vertical="center" wrapText="1"/>
    </xf>
    <xf numFmtId="0" fontId="15" fillId="3" borderId="0" xfId="0" applyFont="1" applyFill="1" applyAlignment="1">
      <alignment horizontal="center" vertical="center" wrapText="1"/>
    </xf>
    <xf numFmtId="0" fontId="16" fillId="0" borderId="0" xfId="0" applyFont="1" applyFill="1" applyAlignment="1">
      <alignment horizontal="center" vertical="center" wrapText="1"/>
    </xf>
    <xf numFmtId="0" fontId="13" fillId="0" borderId="0" xfId="0" applyFont="1" applyFill="1" applyAlignment="1">
      <alignment horizontal="left"/>
    </xf>
    <xf numFmtId="0" fontId="13" fillId="0" borderId="0" xfId="0" applyFont="1" applyFill="1" applyAlignment="1">
      <alignment horizontal="center" vertical="center" wrapText="1"/>
    </xf>
    <xf numFmtId="0" fontId="13" fillId="0" borderId="0" xfId="0" applyFont="1" applyFill="1" applyAlignment="1">
      <alignment horizontal="left" vertical="center" wrapText="1"/>
    </xf>
    <xf numFmtId="0" fontId="12" fillId="3" borderId="0" xfId="0" applyFont="1" applyFill="1" applyAlignment="1">
      <alignment horizontal="center" vertical="center" wrapText="1"/>
    </xf>
    <xf numFmtId="0" fontId="17" fillId="0" borderId="0" xfId="0" applyFont="1" applyFill="1" applyAlignment="1">
      <alignment horizontal="left" vertical="center" wrapText="1"/>
    </xf>
    <xf numFmtId="0" fontId="18" fillId="0" borderId="0" xfId="0" applyFont="1" applyFill="1" applyAlignment="1">
      <alignment horizontal="left" vertical="center" wrapText="1"/>
    </xf>
    <xf numFmtId="0" fontId="19" fillId="0" borderId="0" xfId="0" applyFont="1" applyFill="1" applyAlignment="1">
      <alignment horizontal="left" vertical="center" wrapText="1"/>
    </xf>
    <xf numFmtId="0" fontId="20" fillId="0" borderId="0" xfId="0" applyFont="1" applyAlignment="1">
      <alignment vertical="center" wrapText="1"/>
    </xf>
    <xf numFmtId="0" fontId="21" fillId="0" borderId="0" xfId="6" applyFont="1" applyFill="1" applyAlignment="1">
      <alignment horizontal="left" vertical="center" wrapText="1"/>
    </xf>
    <xf numFmtId="0" fontId="16" fillId="0" borderId="0" xfId="0" applyFont="1" applyFill="1" applyAlignment="1">
      <alignment horizontal="left" vertical="center" wrapText="1"/>
    </xf>
    <xf numFmtId="0" fontId="22" fillId="0" borderId="0" xfId="0" applyFont="1" applyFill="1" applyAlignment="1">
      <alignment vertical="center" wrapText="1"/>
    </xf>
    <xf numFmtId="0" fontId="12" fillId="5" borderId="0" xfId="0" applyFont="1" applyFill="1" applyAlignment="1">
      <alignment horizontal="left" vertical="center" wrapText="1"/>
    </xf>
    <xf numFmtId="0" fontId="23" fillId="0" borderId="0" xfId="0" applyFont="1">
      <alignment vertical="center"/>
    </xf>
    <xf numFmtId="0" fontId="16" fillId="0" borderId="0" xfId="0" applyFont="1" applyFill="1" applyAlignment="1">
      <alignment horizontal="left" vertical="top" wrapText="1"/>
    </xf>
    <xf numFmtId="0" fontId="12" fillId="0" borderId="0" xfId="0" applyFont="1" applyFill="1" applyAlignment="1">
      <alignment vertical="center" wrapText="1"/>
    </xf>
    <xf numFmtId="0" fontId="24" fillId="0" borderId="0" xfId="0" applyFont="1" applyFill="1" applyAlignment="1">
      <alignment vertical="center" wrapText="1"/>
    </xf>
    <xf numFmtId="0" fontId="25" fillId="0" borderId="0" xfId="0" applyFont="1" applyFill="1" applyAlignment="1">
      <alignment horizontal="center" vertical="center"/>
    </xf>
    <xf numFmtId="0" fontId="26" fillId="0" borderId="0" xfId="0" applyFont="1" applyFill="1">
      <alignment vertical="center"/>
    </xf>
    <xf numFmtId="0" fontId="12" fillId="0" borderId="0" xfId="0" applyFont="1" applyAlignment="1">
      <alignment horizontal="left" vertical="center" wrapText="1"/>
    </xf>
    <xf numFmtId="0" fontId="26" fillId="0" borderId="0" xfId="0" applyFont="1" applyFill="1" applyAlignment="1">
      <alignment horizontal="center" vertical="center"/>
    </xf>
    <xf numFmtId="0" fontId="27" fillId="0" borderId="0" xfId="0" applyFont="1" applyAlignment="1">
      <alignment vertical="center" wrapText="1"/>
    </xf>
    <xf numFmtId="0" fontId="28" fillId="0" borderId="0" xfId="0" applyFont="1" applyFill="1" applyAlignment="1">
      <alignment horizontal="left" vertical="center" wrapText="1"/>
    </xf>
    <xf numFmtId="0" fontId="26" fillId="0" borderId="0" xfId="0" applyFont="1" applyFill="1" applyAlignment="1">
      <alignment vertical="center" wrapText="1"/>
    </xf>
    <xf numFmtId="0" fontId="19" fillId="0" borderId="0" xfId="0" applyFont="1" applyFill="1" applyAlignment="1">
      <alignment horizontal="center" vertical="center" wrapText="1"/>
    </xf>
    <xf numFmtId="0" fontId="14" fillId="0" borderId="0" xfId="0" applyFont="1" applyFill="1" applyAlignment="1">
      <alignment horizontal="left" vertical="center" wrapText="1"/>
    </xf>
    <xf numFmtId="0" fontId="29" fillId="0" borderId="0" xfId="0" applyFont="1" applyFill="1" applyAlignment="1">
      <alignment horizontal="left" vertical="center" wrapText="1"/>
    </xf>
    <xf numFmtId="0" fontId="14" fillId="0" borderId="0" xfId="0" applyFont="1" applyFill="1" applyAlignment="1">
      <alignment horizontal="left" vertical="top" wrapText="1"/>
    </xf>
    <xf numFmtId="0" fontId="12" fillId="0" borderId="0" xfId="0" applyFont="1" applyFill="1" applyAlignment="1">
      <alignment horizontal="left"/>
    </xf>
    <xf numFmtId="0" fontId="30" fillId="0" borderId="0" xfId="0" applyFont="1" applyFill="1" applyAlignment="1">
      <alignment horizontal="left" vertical="center" wrapText="1"/>
    </xf>
    <xf numFmtId="0" fontId="13" fillId="0" borderId="0" xfId="0" applyFont="1" applyFill="1" applyAlignment="1">
      <alignment horizontal="left" vertical="top" wrapText="1"/>
    </xf>
    <xf numFmtId="0" fontId="31" fillId="0" borderId="0" xfId="0" applyFont="1" applyFill="1" applyAlignment="1">
      <alignment horizontal="left" vertical="top" wrapText="1"/>
    </xf>
    <xf numFmtId="0" fontId="12" fillId="0" borderId="0" xfId="0" applyNumberFormat="1" applyFont="1" applyFill="1" applyAlignment="1">
      <alignment horizontal="center" vertical="center"/>
    </xf>
    <xf numFmtId="0" fontId="13" fillId="0" borderId="0" xfId="0" applyNumberFormat="1" applyFont="1" applyFill="1" applyAlignment="1">
      <alignment horizontal="left" vertical="top" wrapText="1"/>
    </xf>
    <xf numFmtId="0" fontId="14" fillId="0" borderId="0" xfId="0" applyNumberFormat="1" applyFont="1" applyFill="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ill>
        <patternFill patternType="solid">
          <bgColor rgb="FFFF9900"/>
        </patternFill>
      </fill>
    </dxf>
    <dxf>
      <font>
        <color rgb="FF9C0006"/>
      </font>
      <fill>
        <patternFill patternType="solid">
          <bgColor rgb="FFFFC7CE"/>
        </patternFill>
      </fill>
    </dxf>
    <dxf>
      <fill>
        <patternFill patternType="solid">
          <fgColor rgb="FF00B050"/>
          <bgColor rgb="FF00B05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mruColors>
      <color rgb="00FFFF00"/>
      <color rgb="00FF000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media/image11.png"/><Relationship Id="rId8" Type="http://schemas.openxmlformats.org/officeDocument/2006/relationships/image" Target="media/image10.png"/><Relationship Id="rId7" Type="http://schemas.openxmlformats.org/officeDocument/2006/relationships/image" Target="media/image9.png"/><Relationship Id="rId6" Type="http://schemas.openxmlformats.org/officeDocument/2006/relationships/image" Target="media/image8.png"/><Relationship Id="rId5" Type="http://schemas.openxmlformats.org/officeDocument/2006/relationships/image" Target="media/image7.jpeg"/><Relationship Id="rId4" Type="http://schemas.openxmlformats.org/officeDocument/2006/relationships/image" Target="media/image6.png"/><Relationship Id="rId3" Type="http://schemas.openxmlformats.org/officeDocument/2006/relationships/image" Target="media/image5.jpeg"/><Relationship Id="rId2" Type="http://schemas.openxmlformats.org/officeDocument/2006/relationships/image" Target="media/image4.jpeg"/><Relationship Id="rId18" Type="http://schemas.openxmlformats.org/officeDocument/2006/relationships/image" Target="media/image2.png"/><Relationship Id="rId17" Type="http://schemas.openxmlformats.org/officeDocument/2006/relationships/image" Target="media/image19.png"/><Relationship Id="rId16" Type="http://schemas.openxmlformats.org/officeDocument/2006/relationships/image" Target="media/image18.png"/><Relationship Id="rId15" Type="http://schemas.openxmlformats.org/officeDocument/2006/relationships/image" Target="media/image17.png"/><Relationship Id="rId14" Type="http://schemas.openxmlformats.org/officeDocument/2006/relationships/image" Target="media/image16.png"/><Relationship Id="rId13" Type="http://schemas.openxmlformats.org/officeDocument/2006/relationships/image" Target="media/image15.png"/><Relationship Id="rId12" Type="http://schemas.openxmlformats.org/officeDocument/2006/relationships/image" Target="media/image14.png"/><Relationship Id="rId11" Type="http://schemas.openxmlformats.org/officeDocument/2006/relationships/image" Target="media/image13.png"/><Relationship Id="rId10" Type="http://schemas.openxmlformats.org/officeDocument/2006/relationships/image" Target="media/image12.png"/><Relationship Id="rId1" Type="http://schemas.openxmlformats.org/officeDocument/2006/relationships/image" Target="media/image3.jpe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1" Type="http://schemas.openxmlformats.org/officeDocument/2006/relationships/styles" Target="styles.xml"/><Relationship Id="rId20" Type="http://www.wps.cn/officeDocument/2020/cellImage" Target="cellimag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externalLink" Target="externalLinks/externalLink3.xml"/><Relationship Id="rId16" Type="http://schemas.openxmlformats.org/officeDocument/2006/relationships/externalLink" Target="externalLinks/externalLink2.xml"/><Relationship Id="rId15" Type="http://schemas.openxmlformats.org/officeDocument/2006/relationships/externalLink" Target="externalLinks/externalLink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198120</xdr:colOff>
      <xdr:row>5</xdr:row>
      <xdr:rowOff>184785</xdr:rowOff>
    </xdr:from>
    <xdr:to>
      <xdr:col>1</xdr:col>
      <xdr:colOff>434919</xdr:colOff>
      <xdr:row>5</xdr:row>
      <xdr:rowOff>454785</xdr:rowOff>
    </xdr:to>
    <xdr:pic>
      <xdr:nvPicPr>
        <xdr:cNvPr id="2" name="Picture 15"/>
        <xdr:cNvPicPr>
          <a:picLocks noChangeAspect="1"/>
        </xdr:cNvPicPr>
      </xdr:nvPicPr>
      <xdr:blipFill>
        <a:blip r:embed="rId1" cstate="print"/>
        <a:stretch>
          <a:fillRect/>
        </a:stretch>
      </xdr:blipFill>
      <xdr:spPr>
        <a:xfrm>
          <a:off x="474345" y="6490335"/>
          <a:ext cx="236220" cy="26987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0</xdr:colOff>
      <xdr:row>2</xdr:row>
      <xdr:rowOff>0</xdr:rowOff>
    </xdr:from>
    <xdr:to>
      <xdr:col>6</xdr:col>
      <xdr:colOff>304800</xdr:colOff>
      <xdr:row>2</xdr:row>
      <xdr:rowOff>304800</xdr:rowOff>
    </xdr:to>
    <xdr:pic>
      <xdr:nvPicPr>
        <xdr:cNvPr id="5" name="图片 4" descr="a3493d8d-849b-445c-a161-097b9121d6b6.png"/>
        <xdr:cNvPicPr>
          <a:picLocks noChangeAspect="1"/>
        </xdr:cNvPicPr>
      </xdr:nvPicPr>
      <xdr:blipFill>
        <a:stretch>
          <a:fillRect/>
        </a:stretch>
      </xdr:blipFill>
      <xdr:spPr>
        <a:xfrm>
          <a:off x="21936710" y="2667000"/>
          <a:ext cx="304800" cy="304800"/>
        </a:xfrm>
        <a:prstGeom prst="rect">
          <a:avLst/>
        </a:prstGeom>
        <a:noFill/>
        <a:ln>
          <a:noFill/>
        </a:ln>
      </xdr:spPr>
    </xdr:pic>
    <xdr:clientData/>
  </xdr:twoCellAnchor>
  <xdr:twoCellAnchor editAs="oneCell">
    <xdr:from>
      <xdr:col>6</xdr:col>
      <xdr:colOff>0</xdr:colOff>
      <xdr:row>2</xdr:row>
      <xdr:rowOff>0</xdr:rowOff>
    </xdr:from>
    <xdr:to>
      <xdr:col>6</xdr:col>
      <xdr:colOff>304800</xdr:colOff>
      <xdr:row>2</xdr:row>
      <xdr:rowOff>304800</xdr:rowOff>
    </xdr:to>
    <xdr:pic>
      <xdr:nvPicPr>
        <xdr:cNvPr id="6" name="图片 5" descr="a3493d8d-849b-445c-a161-097b9121d6b6.png"/>
        <xdr:cNvPicPr>
          <a:picLocks noChangeAspect="1"/>
        </xdr:cNvPicPr>
      </xdr:nvPicPr>
      <xdr:blipFill>
        <a:stretch>
          <a:fillRect/>
        </a:stretch>
      </xdr:blipFill>
      <xdr:spPr>
        <a:xfrm>
          <a:off x="21936710" y="2667000"/>
          <a:ext cx="304800" cy="304800"/>
        </a:xfrm>
        <a:prstGeom prst="rect">
          <a:avLst/>
        </a:prstGeom>
        <a:noFill/>
        <a:ln>
          <a:noFill/>
        </a:ln>
      </xdr:spPr>
    </xdr:pic>
    <xdr:clientData/>
  </xdr:twoCellAnchor>
  <xdr:twoCellAnchor editAs="oneCell">
    <xdr:from>
      <xdr:col>6</xdr:col>
      <xdr:colOff>0</xdr:colOff>
      <xdr:row>2</xdr:row>
      <xdr:rowOff>0</xdr:rowOff>
    </xdr:from>
    <xdr:to>
      <xdr:col>6</xdr:col>
      <xdr:colOff>304800</xdr:colOff>
      <xdr:row>2</xdr:row>
      <xdr:rowOff>304800</xdr:rowOff>
    </xdr:to>
    <xdr:pic>
      <xdr:nvPicPr>
        <xdr:cNvPr id="7" name="图片 6" descr="a3493d8d-849b-445c-a161-097b9121d6b6.png"/>
        <xdr:cNvPicPr>
          <a:picLocks noChangeAspect="1"/>
        </xdr:cNvPicPr>
      </xdr:nvPicPr>
      <xdr:blipFill>
        <a:stretch>
          <a:fillRect/>
        </a:stretch>
      </xdr:blipFill>
      <xdr:spPr>
        <a:xfrm>
          <a:off x="21936710" y="2667000"/>
          <a:ext cx="304800" cy="304800"/>
        </a:xfrm>
        <a:prstGeom prst="rect">
          <a:avLst/>
        </a:prstGeom>
        <a:noFill/>
        <a:ln>
          <a:noFill/>
        </a:ln>
      </xdr:spPr>
    </xdr:pic>
    <xdr:clientData/>
  </xdr:twoCellAnchor>
  <xdr:twoCellAnchor editAs="oneCell">
    <xdr:from>
      <xdr:col>13</xdr:col>
      <xdr:colOff>0</xdr:colOff>
      <xdr:row>10</xdr:row>
      <xdr:rowOff>0</xdr:rowOff>
    </xdr:from>
    <xdr:to>
      <xdr:col>13</xdr:col>
      <xdr:colOff>304800</xdr:colOff>
      <xdr:row>11</xdr:row>
      <xdr:rowOff>133350</xdr:rowOff>
    </xdr:to>
    <xdr:pic>
      <xdr:nvPicPr>
        <xdr:cNvPr id="8" name="图片 7" descr="a3493d8d-849b-445c-a161-097b9121d6b6.png"/>
        <xdr:cNvPicPr>
          <a:picLocks noChangeAspect="1"/>
        </xdr:cNvPicPr>
      </xdr:nvPicPr>
      <xdr:blipFill>
        <a:stretch>
          <a:fillRect/>
        </a:stretch>
      </xdr:blipFill>
      <xdr:spPr>
        <a:xfrm>
          <a:off x="33609280" y="13836650"/>
          <a:ext cx="304800" cy="304800"/>
        </a:xfrm>
        <a:prstGeom prst="rect">
          <a:avLst/>
        </a:prstGeom>
        <a:noFill/>
        <a:ln>
          <a:noFill/>
        </a:ln>
      </xdr:spPr>
    </xdr:pic>
    <xdr:clientData/>
  </xdr:twoCellAnchor>
  <xdr:twoCellAnchor editAs="oneCell">
    <xdr:from>
      <xdr:col>8</xdr:col>
      <xdr:colOff>0</xdr:colOff>
      <xdr:row>2</xdr:row>
      <xdr:rowOff>0</xdr:rowOff>
    </xdr:from>
    <xdr:to>
      <xdr:col>8</xdr:col>
      <xdr:colOff>304800</xdr:colOff>
      <xdr:row>2</xdr:row>
      <xdr:rowOff>304800</xdr:rowOff>
    </xdr:to>
    <xdr:pic>
      <xdr:nvPicPr>
        <xdr:cNvPr id="2" name="图片 1" descr="查看生成图片"/>
        <xdr:cNvPicPr>
          <a:picLocks noChangeAspect="1"/>
        </xdr:cNvPicPr>
      </xdr:nvPicPr>
      <xdr:blipFill>
        <a:stretch>
          <a:fillRect/>
        </a:stretch>
      </xdr:blipFill>
      <xdr:spPr>
        <a:xfrm>
          <a:off x="27543125" y="2667000"/>
          <a:ext cx="304800" cy="304800"/>
        </a:xfrm>
        <a:prstGeom prst="rect">
          <a:avLst/>
        </a:prstGeom>
        <a:noFill/>
        <a:ln>
          <a:noFill/>
        </a:ln>
      </xdr:spPr>
    </xdr:pic>
    <xdr:clientData/>
  </xdr:twoCellAnchor>
  <xdr:twoCellAnchor editAs="oneCell">
    <xdr:from>
      <xdr:col>8</xdr:col>
      <xdr:colOff>0</xdr:colOff>
      <xdr:row>6</xdr:row>
      <xdr:rowOff>0</xdr:rowOff>
    </xdr:from>
    <xdr:to>
      <xdr:col>8</xdr:col>
      <xdr:colOff>304800</xdr:colOff>
      <xdr:row>6</xdr:row>
      <xdr:rowOff>304800</xdr:rowOff>
    </xdr:to>
    <xdr:pic>
      <xdr:nvPicPr>
        <xdr:cNvPr id="3" name="图片 2" descr="查看生成图片"/>
        <xdr:cNvPicPr>
          <a:picLocks noChangeAspect="1"/>
        </xdr:cNvPicPr>
      </xdr:nvPicPr>
      <xdr:blipFill>
        <a:stretch>
          <a:fillRect/>
        </a:stretch>
      </xdr:blipFill>
      <xdr:spPr>
        <a:xfrm>
          <a:off x="27543125" y="11557000"/>
          <a:ext cx="304800" cy="304800"/>
        </a:xfrm>
        <a:prstGeom prst="rect">
          <a:avLst/>
        </a:prstGeom>
        <a:noFill/>
        <a:ln>
          <a:noFill/>
        </a:ln>
      </xdr:spPr>
    </xdr:pic>
    <xdr:clientData/>
  </xdr:twoCellAnchor>
  <xdr:twoCellAnchor editAs="oneCell">
    <xdr:from>
      <xdr:col>7</xdr:col>
      <xdr:colOff>0</xdr:colOff>
      <xdr:row>2</xdr:row>
      <xdr:rowOff>0</xdr:rowOff>
    </xdr:from>
    <xdr:to>
      <xdr:col>7</xdr:col>
      <xdr:colOff>304800</xdr:colOff>
      <xdr:row>2</xdr:row>
      <xdr:rowOff>304800</xdr:rowOff>
    </xdr:to>
    <xdr:pic>
      <xdr:nvPicPr>
        <xdr:cNvPr id="4" name="图片 3" descr="7feb9d8b-e840-4e4f-809a-edef92824156.png"/>
        <xdr:cNvPicPr>
          <a:picLocks noChangeAspect="1"/>
        </xdr:cNvPicPr>
      </xdr:nvPicPr>
      <xdr:blipFill>
        <a:stretch>
          <a:fillRect/>
        </a:stretch>
      </xdr:blipFill>
      <xdr:spPr>
        <a:xfrm>
          <a:off x="24511635" y="2667000"/>
          <a:ext cx="304800" cy="304800"/>
        </a:xfrm>
        <a:prstGeom prst="rect">
          <a:avLst/>
        </a:prstGeom>
        <a:noFill/>
        <a:ln>
          <a:noFill/>
        </a:ln>
      </xdr:spPr>
    </xdr:pic>
    <xdr:clientData/>
  </xdr:twoCellAnchor>
  <xdr:twoCellAnchor editAs="oneCell">
    <xdr:from>
      <xdr:col>8</xdr:col>
      <xdr:colOff>0</xdr:colOff>
      <xdr:row>11</xdr:row>
      <xdr:rowOff>0</xdr:rowOff>
    </xdr:from>
    <xdr:to>
      <xdr:col>8</xdr:col>
      <xdr:colOff>304800</xdr:colOff>
      <xdr:row>12</xdr:row>
      <xdr:rowOff>133350</xdr:rowOff>
    </xdr:to>
    <xdr:pic>
      <xdr:nvPicPr>
        <xdr:cNvPr id="9" name="图片 8" descr="7feb9d8b-e840-4e4f-809a-edef92824156.png"/>
        <xdr:cNvPicPr>
          <a:picLocks noChangeAspect="1"/>
        </xdr:cNvPicPr>
      </xdr:nvPicPr>
      <xdr:blipFill>
        <a:stretch>
          <a:fillRect/>
        </a:stretch>
      </xdr:blipFill>
      <xdr:spPr>
        <a:xfrm>
          <a:off x="27543125" y="14008100"/>
          <a:ext cx="304800" cy="304800"/>
        </a:xfrm>
        <a:prstGeom prst="rect">
          <a:avLst/>
        </a:prstGeom>
        <a:noFill/>
        <a:ln>
          <a:noFill/>
        </a:ln>
      </xdr:spPr>
    </xdr:pic>
    <xdr:clientData/>
  </xdr:twoCellAnchor>
  <xdr:twoCellAnchor editAs="oneCell">
    <xdr:from>
      <xdr:col>7</xdr:col>
      <xdr:colOff>0</xdr:colOff>
      <xdr:row>5</xdr:row>
      <xdr:rowOff>0</xdr:rowOff>
    </xdr:from>
    <xdr:to>
      <xdr:col>7</xdr:col>
      <xdr:colOff>304800</xdr:colOff>
      <xdr:row>5</xdr:row>
      <xdr:rowOff>304800</xdr:rowOff>
    </xdr:to>
    <xdr:pic>
      <xdr:nvPicPr>
        <xdr:cNvPr id="16" name="图片 15" descr="以灯箱形式呈现的所选图片。"/>
        <xdr:cNvPicPr>
          <a:picLocks noChangeAspect="1"/>
        </xdr:cNvPicPr>
      </xdr:nvPicPr>
      <xdr:blipFill>
        <a:stretch>
          <a:fillRect/>
        </a:stretch>
      </xdr:blipFill>
      <xdr:spPr>
        <a:xfrm>
          <a:off x="24511635" y="8623300"/>
          <a:ext cx="304800" cy="304800"/>
        </a:xfrm>
        <a:prstGeom prst="rect">
          <a:avLst/>
        </a:prstGeom>
        <a:noFill/>
        <a:ln>
          <a:noFill/>
        </a:ln>
      </xdr:spPr>
    </xdr:pic>
    <xdr:clientData/>
  </xdr:twoCellAnchor>
  <xdr:twoCellAnchor editAs="oneCell">
    <xdr:from>
      <xdr:col>7</xdr:col>
      <xdr:colOff>0</xdr:colOff>
      <xdr:row>5</xdr:row>
      <xdr:rowOff>0</xdr:rowOff>
    </xdr:from>
    <xdr:to>
      <xdr:col>7</xdr:col>
      <xdr:colOff>304800</xdr:colOff>
      <xdr:row>5</xdr:row>
      <xdr:rowOff>304800</xdr:rowOff>
    </xdr:to>
    <xdr:pic>
      <xdr:nvPicPr>
        <xdr:cNvPr id="17" name="图片 16" descr="以灯箱形式呈现的所选图片。"/>
        <xdr:cNvPicPr>
          <a:picLocks noChangeAspect="1"/>
        </xdr:cNvPicPr>
      </xdr:nvPicPr>
      <xdr:blipFill>
        <a:stretch>
          <a:fillRect/>
        </a:stretch>
      </xdr:blipFill>
      <xdr:spPr>
        <a:xfrm>
          <a:off x="24511635" y="8623300"/>
          <a:ext cx="304800" cy="304800"/>
        </a:xfrm>
        <a:prstGeom prst="rect">
          <a:avLst/>
        </a:prstGeom>
        <a:noFill/>
        <a:ln>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363220</xdr:colOff>
      <xdr:row>7</xdr:row>
      <xdr:rowOff>89535</xdr:rowOff>
    </xdr:from>
    <xdr:to>
      <xdr:col>6</xdr:col>
      <xdr:colOff>2190750</xdr:colOff>
      <xdr:row>7</xdr:row>
      <xdr:rowOff>1291590</xdr:rowOff>
    </xdr:to>
    <xdr:pic>
      <xdr:nvPicPr>
        <xdr:cNvPr id="2" name="ID_6BF3FCA6448B4ACBA6AA55EA357FDE73" descr="a6755e72-d962-4eab-8b5c-cd9ec272099e"/>
        <xdr:cNvPicPr>
          <a:picLocks noChangeAspect="1"/>
        </xdr:cNvPicPr>
      </xdr:nvPicPr>
      <xdr:blipFill>
        <a:blip r:embed="rId1"/>
        <a:stretch>
          <a:fillRect/>
        </a:stretch>
      </xdr:blipFill>
      <xdr:spPr>
        <a:xfrm>
          <a:off x="18445480" y="11068685"/>
          <a:ext cx="1827530" cy="120205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xdr:col>
      <xdr:colOff>198120</xdr:colOff>
      <xdr:row>4</xdr:row>
      <xdr:rowOff>184785</xdr:rowOff>
    </xdr:from>
    <xdr:to>
      <xdr:col>1</xdr:col>
      <xdr:colOff>434919</xdr:colOff>
      <xdr:row>4</xdr:row>
      <xdr:rowOff>454785</xdr:rowOff>
    </xdr:to>
    <xdr:pic>
      <xdr:nvPicPr>
        <xdr:cNvPr id="2" name="Picture 15"/>
        <xdr:cNvPicPr>
          <a:picLocks noChangeAspect="1"/>
        </xdr:cNvPicPr>
      </xdr:nvPicPr>
      <xdr:blipFill>
        <a:blip r:embed="rId1" cstate="print"/>
        <a:stretch>
          <a:fillRect/>
        </a:stretch>
      </xdr:blipFill>
      <xdr:spPr>
        <a:xfrm>
          <a:off x="883920" y="2613660"/>
          <a:ext cx="236220" cy="2698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ABA&#28909;&#38376;&#25628;&#32034;&#35789;-&#21608;-20260621-20260627-93112864576668057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986;&#21333;&#35789;&#24211;&#65288;2026-04-01%20-%202026-06-29&#65289;-260630&#24191;&#21578;&#25968;&#25454;.csv"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SL-US-US-&#20840;&#37096;&#25237;&#25918;-&#20851;&#38190;&#35789;-0403-0701-&#27719;&#24635;-93113352406419865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s>
    <sheetDataSet>
      <sheetData sheetId="0">
        <row r="1">
          <cell r="B1" t="str">
            <v>搜索词</v>
          </cell>
          <cell r="C1" t="str">
            <v>报告周期</v>
          </cell>
          <cell r="D1" t="str">
            <v>开始日期</v>
          </cell>
          <cell r="E1" t="str">
            <v>结束日期</v>
          </cell>
          <cell r="F1" t="str">
            <v>搜索量排名</v>
          </cell>
        </row>
        <row r="2">
          <cell r="B2" t="str">
            <v>car led lights interior</v>
          </cell>
          <cell r="C2" t="str">
            <v>周</v>
          </cell>
          <cell r="D2" t="str">
            <v>2026-06-21</v>
          </cell>
          <cell r="E2" t="str">
            <v>2026-06-27</v>
          </cell>
          <cell r="F2">
            <v>42413</v>
          </cell>
        </row>
        <row r="3">
          <cell r="B3" t="str">
            <v>interior car lights</v>
          </cell>
          <cell r="C3" t="str">
            <v>周</v>
          </cell>
          <cell r="D3" t="str">
            <v>2026-06-21</v>
          </cell>
          <cell r="E3" t="str">
            <v>2026-06-27</v>
          </cell>
          <cell r="F3">
            <v>43825</v>
          </cell>
        </row>
        <row r="4">
          <cell r="B4" t="str">
            <v>car lights interior</v>
          </cell>
          <cell r="C4" t="str">
            <v>周</v>
          </cell>
          <cell r="D4" t="str">
            <v>2026-06-21</v>
          </cell>
          <cell r="E4" t="str">
            <v>2026-06-27</v>
          </cell>
          <cell r="F4">
            <v>52344</v>
          </cell>
        </row>
        <row r="5">
          <cell r="B5" t="str">
            <v>car interior lights</v>
          </cell>
          <cell r="C5" t="str">
            <v>周</v>
          </cell>
          <cell r="D5" t="str">
            <v>2026-06-21</v>
          </cell>
          <cell r="E5" t="str">
            <v>2026-06-27</v>
          </cell>
          <cell r="F5">
            <v>68813</v>
          </cell>
        </row>
        <row r="6">
          <cell r="B6" t="str">
            <v>led interior car lights</v>
          </cell>
          <cell r="C6" t="str">
            <v>周</v>
          </cell>
          <cell r="D6" t="str">
            <v>2026-06-21</v>
          </cell>
          <cell r="E6" t="str">
            <v>2026-06-27</v>
          </cell>
          <cell r="F6">
            <v>133356</v>
          </cell>
        </row>
        <row r="7">
          <cell r="B7" t="str">
            <v>ambient lighting car interior</v>
          </cell>
          <cell r="C7" t="str">
            <v>周</v>
          </cell>
          <cell r="D7" t="str">
            <v>2026-06-21</v>
          </cell>
          <cell r="E7" t="str">
            <v>2026-06-27</v>
          </cell>
          <cell r="F7">
            <v>177657</v>
          </cell>
        </row>
        <row r="8">
          <cell r="B8" t="str">
            <v>led car lights interior</v>
          </cell>
          <cell r="C8" t="str">
            <v>周</v>
          </cell>
          <cell r="D8" t="str">
            <v>2026-06-21</v>
          </cell>
          <cell r="E8" t="str">
            <v>2026-06-27</v>
          </cell>
          <cell r="F8">
            <v>241742</v>
          </cell>
        </row>
        <row r="9">
          <cell r="B9" t="str">
            <v>led lights for car interior</v>
          </cell>
          <cell r="C9" t="str">
            <v>周</v>
          </cell>
          <cell r="D9" t="str">
            <v>2026-06-21</v>
          </cell>
          <cell r="E9" t="str">
            <v>2026-06-27</v>
          </cell>
          <cell r="F9">
            <v>244412</v>
          </cell>
        </row>
        <row r="10">
          <cell r="B10" t="str">
            <v>interior led lights for cars</v>
          </cell>
          <cell r="C10" t="str">
            <v>周</v>
          </cell>
          <cell r="D10" t="str">
            <v>2026-06-21</v>
          </cell>
          <cell r="E10" t="str">
            <v>2026-06-27</v>
          </cell>
          <cell r="F10">
            <v>245781</v>
          </cell>
        </row>
        <row r="11">
          <cell r="B11" t="str">
            <v>interior lights for your car</v>
          </cell>
          <cell r="C11" t="str">
            <v>周</v>
          </cell>
          <cell r="D11" t="str">
            <v>2026-06-21</v>
          </cell>
          <cell r="E11" t="str">
            <v>2026-06-27</v>
          </cell>
          <cell r="F11">
            <v>325094</v>
          </cell>
        </row>
        <row r="12">
          <cell r="B12" t="str">
            <v>car lights interior wireless</v>
          </cell>
          <cell r="C12" t="str">
            <v>周</v>
          </cell>
          <cell r="D12" t="str">
            <v>2026-06-21</v>
          </cell>
          <cell r="E12" t="str">
            <v>2026-06-27</v>
          </cell>
          <cell r="F12">
            <v>407480</v>
          </cell>
        </row>
        <row r="13">
          <cell r="B13" t="str">
            <v>lights for car interior</v>
          </cell>
          <cell r="C13" t="str">
            <v>周</v>
          </cell>
          <cell r="D13" t="str">
            <v>2026-06-21</v>
          </cell>
          <cell r="E13" t="str">
            <v>2026-06-27</v>
          </cell>
          <cell r="F13">
            <v>516440</v>
          </cell>
        </row>
        <row r="14">
          <cell r="B14" t="str">
            <v>car interior led lights</v>
          </cell>
          <cell r="C14" t="str">
            <v>周</v>
          </cell>
          <cell r="D14" t="str">
            <v>2026-06-21</v>
          </cell>
          <cell r="E14" t="str">
            <v>2026-06-27</v>
          </cell>
          <cell r="F14">
            <v>541145</v>
          </cell>
        </row>
        <row r="15">
          <cell r="B15" t="str">
            <v>car interior decor</v>
          </cell>
          <cell r="C15" t="str">
            <v>周</v>
          </cell>
          <cell r="D15" t="str">
            <v>2026-06-21</v>
          </cell>
          <cell r="E15" t="str">
            <v>2026-06-27</v>
          </cell>
          <cell r="F15">
            <v>627059</v>
          </cell>
        </row>
        <row r="16">
          <cell r="B16" t="str">
            <v>car led lights interior wireless</v>
          </cell>
          <cell r="C16" t="str">
            <v>周</v>
          </cell>
          <cell r="D16" t="str">
            <v>2026-06-21</v>
          </cell>
          <cell r="E16" t="str">
            <v>2026-06-27</v>
          </cell>
          <cell r="F16">
            <v>631556</v>
          </cell>
        </row>
        <row r="17">
          <cell r="B17" t="str">
            <v>wireless car lights interior</v>
          </cell>
          <cell r="C17" t="str">
            <v>周</v>
          </cell>
          <cell r="D17" t="str">
            <v>2026-06-21</v>
          </cell>
          <cell r="E17" t="str">
            <v>2026-06-27</v>
          </cell>
          <cell r="F17">
            <v>668898</v>
          </cell>
        </row>
        <row r="18">
          <cell r="B18" t="str">
            <v>interior lights for trucks</v>
          </cell>
          <cell r="C18" t="str">
            <v>周</v>
          </cell>
          <cell r="D18" t="str">
            <v>2026-06-21</v>
          </cell>
          <cell r="E18" t="str">
            <v>2026-06-27</v>
          </cell>
          <cell r="F18">
            <v>931001</v>
          </cell>
        </row>
        <row r="19">
          <cell r="B19" t="str">
            <v>led reading light</v>
          </cell>
          <cell r="C19" t="str">
            <v>周</v>
          </cell>
          <cell r="D19" t="str">
            <v>2026-06-21</v>
          </cell>
          <cell r="E19" t="str">
            <v>2026-06-27</v>
          </cell>
          <cell r="F19">
            <v>1003778</v>
          </cell>
        </row>
        <row r="20">
          <cell r="B20" t="str">
            <v>truck interior lights</v>
          </cell>
          <cell r="C20" t="str">
            <v>周</v>
          </cell>
          <cell r="D20" t="str">
            <v>2026-06-21</v>
          </cell>
          <cell r="E20" t="str">
            <v>2026-06-27</v>
          </cell>
          <cell r="F20">
            <v>1088160</v>
          </cell>
        </row>
        <row r="21">
          <cell r="B21" t="str">
            <v>interior car led lights</v>
          </cell>
          <cell r="C21" t="str">
            <v>周</v>
          </cell>
          <cell r="D21" t="str">
            <v>2026-06-21</v>
          </cell>
          <cell r="E21" t="str">
            <v>2026-06-27</v>
          </cell>
          <cell r="F21">
            <v>1088160</v>
          </cell>
        </row>
        <row r="22">
          <cell r="B22" t="str">
            <v>wireless interior car lights</v>
          </cell>
          <cell r="C22" t="str">
            <v>周</v>
          </cell>
          <cell r="D22" t="str">
            <v>2026-06-21</v>
          </cell>
          <cell r="E22" t="str">
            <v>2026-06-27</v>
          </cell>
          <cell r="F22">
            <v>1220833</v>
          </cell>
        </row>
        <row r="23">
          <cell r="B23" t="str">
            <v>car interior lighting</v>
          </cell>
          <cell r="C23" t="str">
            <v>周</v>
          </cell>
          <cell r="D23" t="str">
            <v>2026-06-21</v>
          </cell>
          <cell r="E23" t="str">
            <v>2026-06-27</v>
          </cell>
          <cell r="F23">
            <v>1254769</v>
          </cell>
        </row>
        <row r="24">
          <cell r="B24" t="str">
            <v>led for car interior</v>
          </cell>
          <cell r="C24" t="str">
            <v>周</v>
          </cell>
          <cell r="D24" t="str">
            <v>2026-06-21</v>
          </cell>
          <cell r="E24" t="str">
            <v>2026-06-27</v>
          </cell>
          <cell r="F24">
            <v>1254769</v>
          </cell>
        </row>
        <row r="25">
          <cell r="B25" t="str">
            <v>interior car lights wireless</v>
          </cell>
          <cell r="C25" t="str">
            <v>周</v>
          </cell>
          <cell r="D25" t="str">
            <v>2026-06-21</v>
          </cell>
          <cell r="E25" t="str">
            <v>2026-06-27</v>
          </cell>
          <cell r="F25">
            <v>1309196</v>
          </cell>
        </row>
        <row r="26">
          <cell r="B26" t="str">
            <v>led lights car interior</v>
          </cell>
          <cell r="C26" t="str">
            <v>周</v>
          </cell>
          <cell r="D26" t="str">
            <v>2026-06-21</v>
          </cell>
          <cell r="E26" t="str">
            <v>2026-06-27</v>
          </cell>
          <cell r="F26">
            <v>1348061</v>
          </cell>
        </row>
        <row r="27">
          <cell r="B27" t="str">
            <v>car leds interior lights</v>
          </cell>
          <cell r="C27" t="str">
            <v>周</v>
          </cell>
          <cell r="D27" t="str">
            <v>2026-06-21</v>
          </cell>
          <cell r="E27" t="str">
            <v>2026-06-27</v>
          </cell>
          <cell r="F27">
            <v>1348061</v>
          </cell>
        </row>
        <row r="28">
          <cell r="B28" t="str">
            <v>led lights for car interior wireless</v>
          </cell>
          <cell r="C28" t="str">
            <v>周</v>
          </cell>
          <cell r="D28" t="str">
            <v>2026-06-21</v>
          </cell>
          <cell r="E28" t="str">
            <v>2026-06-27</v>
          </cell>
          <cell r="F28">
            <v>1456359</v>
          </cell>
        </row>
        <row r="29">
          <cell r="B29" t="str">
            <v>dash lights for car interior</v>
          </cell>
          <cell r="C29" t="str">
            <v>周</v>
          </cell>
          <cell r="D29" t="str">
            <v>2026-06-21</v>
          </cell>
          <cell r="E29" t="str">
            <v>2026-06-27</v>
          </cell>
          <cell r="F29">
            <v>1456359</v>
          </cell>
        </row>
        <row r="30">
          <cell r="B30" t="str">
            <v>wireless ambient lighting car</v>
          </cell>
          <cell r="C30" t="str">
            <v>周</v>
          </cell>
          <cell r="D30" t="str">
            <v>2026-06-21</v>
          </cell>
          <cell r="E30" t="str">
            <v>2026-06-27</v>
          </cell>
          <cell r="F30">
            <v>1504608</v>
          </cell>
        </row>
        <row r="31">
          <cell r="B31" t="str">
            <v>led car interior lights</v>
          </cell>
          <cell r="C31" t="str">
            <v>周</v>
          </cell>
          <cell r="D31" t="str">
            <v>2026-06-21</v>
          </cell>
          <cell r="E31" t="str">
            <v>2026-06-27</v>
          </cell>
          <cell r="F31">
            <v>1670248</v>
          </cell>
        </row>
        <row r="32">
          <cell r="B32" t="str">
            <v>interior lights for car</v>
          </cell>
          <cell r="C32" t="str">
            <v>周</v>
          </cell>
          <cell r="D32" t="str">
            <v>2026-06-21</v>
          </cell>
          <cell r="E32" t="str">
            <v>2026-06-27</v>
          </cell>
          <cell r="F32">
            <v>1670248</v>
          </cell>
        </row>
        <row r="33">
          <cell r="B33" t="str">
            <v>car led interior lights</v>
          </cell>
          <cell r="C33" t="str">
            <v>周</v>
          </cell>
          <cell r="D33" t="str">
            <v>2026-06-21</v>
          </cell>
          <cell r="E33" t="str">
            <v>2026-06-27</v>
          </cell>
          <cell r="F33">
            <v>1733561</v>
          </cell>
        </row>
        <row r="34">
          <cell r="B34" t="str">
            <v>interior led lights for trucks</v>
          </cell>
          <cell r="C34" t="str">
            <v>周</v>
          </cell>
          <cell r="D34" t="str">
            <v>2026-06-21</v>
          </cell>
          <cell r="E34" t="str">
            <v>2026-06-27</v>
          </cell>
          <cell r="F34">
            <v>1801740</v>
          </cell>
        </row>
        <row r="35">
          <cell r="B35" t="str">
            <v>car interior lights wireless</v>
          </cell>
          <cell r="C35" t="str">
            <v>周</v>
          </cell>
          <cell r="D35" t="str">
            <v>2026-06-21</v>
          </cell>
          <cell r="E35" t="str">
            <v>2026-06-27</v>
          </cell>
          <cell r="F35">
            <v>1837838</v>
          </cell>
        </row>
        <row r="36">
          <cell r="B36" t="str">
            <v>car interior light</v>
          </cell>
          <cell r="C36" t="str">
            <v>周</v>
          </cell>
          <cell r="D36" t="str">
            <v>2026-06-21</v>
          </cell>
          <cell r="E36" t="str">
            <v>2026-06-27</v>
          </cell>
          <cell r="F36">
            <v>1837838</v>
          </cell>
        </row>
        <row r="37">
          <cell r="B37" t="str">
            <v>road glow led lights interior</v>
          </cell>
          <cell r="C37" t="str">
            <v>周</v>
          </cell>
          <cell r="D37" t="str">
            <v>2026-06-21</v>
          </cell>
          <cell r="E37" t="str">
            <v>2026-06-27</v>
          </cell>
          <cell r="F37">
            <v>1875495</v>
          </cell>
        </row>
        <row r="38">
          <cell r="B38" t="str">
            <v>car ambient lighting wireless</v>
          </cell>
          <cell r="C38" t="str">
            <v>周</v>
          </cell>
          <cell r="D38" t="str">
            <v>2026-06-21</v>
          </cell>
          <cell r="E38" t="str">
            <v>2026-06-27</v>
          </cell>
          <cell r="F38">
            <v>1875495</v>
          </cell>
        </row>
        <row r="39">
          <cell r="B39" t="str">
            <v>led light for car interior</v>
          </cell>
          <cell r="C39" t="str">
            <v>周</v>
          </cell>
          <cell r="D39" t="str">
            <v>2026-06-21</v>
          </cell>
          <cell r="E39" t="str">
            <v>2026-06-27</v>
          </cell>
          <cell r="F39">
            <v>1914420</v>
          </cell>
        </row>
        <row r="40">
          <cell r="B40" t="str">
            <v>led trim lights car interior</v>
          </cell>
          <cell r="C40" t="str">
            <v>周</v>
          </cell>
          <cell r="D40" t="str">
            <v>2026-06-21</v>
          </cell>
          <cell r="E40" t="str">
            <v>2026-06-27</v>
          </cell>
          <cell r="F40">
            <v>2137369</v>
          </cell>
        </row>
        <row r="41">
          <cell r="B41" t="str">
            <v>vehicle interior lights</v>
          </cell>
          <cell r="C41" t="str">
            <v>周</v>
          </cell>
          <cell r="D41" t="str">
            <v>2026-06-21</v>
          </cell>
          <cell r="E41" t="str">
            <v>2026-06-27</v>
          </cell>
          <cell r="F41">
            <v>2188079</v>
          </cell>
        </row>
        <row r="42">
          <cell r="B42" t="str">
            <v>ambient lighting car wireless</v>
          </cell>
          <cell r="C42" t="str">
            <v>周</v>
          </cell>
          <cell r="D42" t="str">
            <v>2026-06-21</v>
          </cell>
          <cell r="E42" t="str">
            <v>2026-06-27</v>
          </cell>
          <cell r="F42">
            <v>2188079</v>
          </cell>
        </row>
        <row r="43">
          <cell r="B43" t="str">
            <v>leds for cars interior</v>
          </cell>
          <cell r="C43" t="str">
            <v>周</v>
          </cell>
          <cell r="D43" t="str">
            <v>2026-06-21</v>
          </cell>
          <cell r="E43" t="str">
            <v>2026-06-27</v>
          </cell>
          <cell r="F43">
            <v>2296765</v>
          </cell>
        </row>
        <row r="44">
          <cell r="B44" t="str">
            <v>light for car interior</v>
          </cell>
          <cell r="C44" t="str">
            <v>周</v>
          </cell>
          <cell r="D44" t="str">
            <v>2026-06-21</v>
          </cell>
          <cell r="E44" t="str">
            <v>2026-06-27</v>
          </cell>
          <cell r="F44">
            <v>2416451</v>
          </cell>
        </row>
        <row r="45">
          <cell r="B45" t="str">
            <v>wireless led lights for car interior</v>
          </cell>
          <cell r="C45" t="str">
            <v>周</v>
          </cell>
          <cell r="D45" t="str">
            <v>2026-06-21</v>
          </cell>
          <cell r="E45" t="str">
            <v>2026-06-27</v>
          </cell>
          <cell r="F45">
            <v>2549388</v>
          </cell>
        </row>
        <row r="46">
          <cell r="B46" t="str">
            <v>wireless car led lights interior</v>
          </cell>
          <cell r="C46" t="str">
            <v>周</v>
          </cell>
          <cell r="D46" t="str">
            <v>2026-06-21</v>
          </cell>
          <cell r="E46" t="str">
            <v>2026-06-27</v>
          </cell>
          <cell r="F46">
            <v>3046499</v>
          </cell>
        </row>
        <row r="47">
          <cell r="B47" t="str">
            <v>car light interior</v>
          </cell>
          <cell r="C47" t="str">
            <v>周</v>
          </cell>
          <cell r="D47" t="str">
            <v>2026-06-21</v>
          </cell>
          <cell r="E47" t="str">
            <v>2026-06-27</v>
          </cell>
          <cell r="F47">
            <v>3046499</v>
          </cell>
        </row>
        <row r="48">
          <cell r="B48" t="str">
            <v>led lights interior car</v>
          </cell>
          <cell r="C48" t="str">
            <v>周</v>
          </cell>
          <cell r="D48" t="str">
            <v>2026-06-21</v>
          </cell>
          <cell r="E48" t="str">
            <v>2026-06-27</v>
          </cell>
          <cell r="F48">
            <v>3046499</v>
          </cell>
        </row>
        <row r="49">
          <cell r="B49" t="str">
            <v>wireless car interior lights</v>
          </cell>
          <cell r="C49" t="str">
            <v>周</v>
          </cell>
          <cell r="D49" t="str">
            <v>2026-06-21</v>
          </cell>
          <cell r="E49" t="str">
            <v>2026-06-27</v>
          </cell>
          <cell r="F49">
            <v>3147790</v>
          </cell>
        </row>
        <row r="50">
          <cell r="B50" t="str">
            <v>led lights for car wireless</v>
          </cell>
          <cell r="C50" t="str">
            <v>周</v>
          </cell>
          <cell r="D50" t="str">
            <v>2026-06-21</v>
          </cell>
          <cell r="E50" t="str">
            <v>2026-06-27</v>
          </cell>
          <cell r="F50">
            <v>3371676</v>
          </cell>
        </row>
        <row r="51">
          <cell r="B51" t="str">
            <v>led light interior car light</v>
          </cell>
          <cell r="C51" t="str">
            <v>周</v>
          </cell>
          <cell r="D51" t="str">
            <v>2026-06-21</v>
          </cell>
          <cell r="E51" t="str">
            <v>2026-06-27</v>
          </cell>
          <cell r="F51">
            <v>3371676</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出单词库（2026-04-01 - 2026-06-29）-2"/>
    </sheetNames>
    <sheetDataSet>
      <sheetData sheetId="0">
        <row r="1">
          <cell r="A1" t="str">
            <v>用户搜索词</v>
          </cell>
        </row>
        <row r="1">
          <cell r="C1" t="str">
            <v>词频</v>
          </cell>
          <cell r="D1" t="str">
            <v>曝光量</v>
          </cell>
          <cell r="E1" t="str">
            <v>点击</v>
          </cell>
          <cell r="F1" t="str">
            <v>CTR</v>
          </cell>
          <cell r="G1" t="str">
            <v>CPC</v>
          </cell>
          <cell r="H1" t="str">
            <v>花费</v>
          </cell>
          <cell r="I1" t="str">
            <v>广告销售额</v>
          </cell>
          <cell r="J1" t="str">
            <v>直接销售额</v>
          </cell>
          <cell r="K1" t="str">
            <v>ACoS</v>
          </cell>
          <cell r="L1" t="str">
            <v>CPA</v>
          </cell>
          <cell r="M1" t="str">
            <v>CVR</v>
          </cell>
          <cell r="N1" t="str">
            <v>广告订单</v>
          </cell>
          <cell r="O1" t="str">
            <v>直接订单</v>
          </cell>
        </row>
        <row r="2">
          <cell r="D2">
            <v>17490</v>
          </cell>
          <cell r="E2">
            <v>644</v>
          </cell>
          <cell r="F2">
            <v>0.0368</v>
          </cell>
          <cell r="G2">
            <v>0.4</v>
          </cell>
          <cell r="H2">
            <v>256.99</v>
          </cell>
          <cell r="I2">
            <v>898.18</v>
          </cell>
          <cell r="J2">
            <v>880.3</v>
          </cell>
          <cell r="K2">
            <v>0.2861</v>
          </cell>
          <cell r="L2">
            <v>5.47</v>
          </cell>
          <cell r="M2">
            <v>0.073</v>
          </cell>
          <cell r="N2">
            <v>47</v>
          </cell>
          <cell r="O2">
            <v>46</v>
          </cell>
        </row>
        <row r="3">
          <cell r="A3" t="str">
            <v>interior car lights</v>
          </cell>
        </row>
        <row r="3">
          <cell r="C3">
            <v>9</v>
          </cell>
          <cell r="D3">
            <v>3428</v>
          </cell>
          <cell r="E3">
            <v>39</v>
          </cell>
          <cell r="F3">
            <v>0.0114</v>
          </cell>
          <cell r="G3">
            <v>0.43</v>
          </cell>
          <cell r="H3">
            <v>16.93</v>
          </cell>
          <cell r="I3">
            <v>143.92</v>
          </cell>
          <cell r="J3">
            <v>143.92</v>
          </cell>
          <cell r="K3">
            <v>0.1176</v>
          </cell>
          <cell r="L3">
            <v>3.39</v>
          </cell>
          <cell r="M3">
            <v>0.1282</v>
          </cell>
          <cell r="N3">
            <v>5</v>
          </cell>
          <cell r="O3">
            <v>5</v>
          </cell>
        </row>
        <row r="4">
          <cell r="A4" t="str">
            <v>car lights interior wireless</v>
          </cell>
        </row>
        <row r="4">
          <cell r="C4">
            <v>7</v>
          </cell>
          <cell r="D4">
            <v>424</v>
          </cell>
          <cell r="E4">
            <v>19</v>
          </cell>
          <cell r="F4">
            <v>0.0448</v>
          </cell>
          <cell r="G4">
            <v>0.38</v>
          </cell>
          <cell r="H4">
            <v>7.18</v>
          </cell>
          <cell r="I4">
            <v>51.17</v>
          </cell>
          <cell r="J4">
            <v>51.17</v>
          </cell>
          <cell r="K4">
            <v>0.1403</v>
          </cell>
          <cell r="L4">
            <v>1.8</v>
          </cell>
          <cell r="M4">
            <v>0.2105</v>
          </cell>
          <cell r="N4">
            <v>4</v>
          </cell>
          <cell r="O4">
            <v>4</v>
          </cell>
        </row>
        <row r="5">
          <cell r="A5" t="str">
            <v>wireless led lights for car interior</v>
          </cell>
          <cell r="B5" t="str">
            <v>精准</v>
          </cell>
          <cell r="C5">
            <v>4</v>
          </cell>
          <cell r="D5">
            <v>60</v>
          </cell>
          <cell r="E5">
            <v>6</v>
          </cell>
          <cell r="F5">
            <v>0.1</v>
          </cell>
          <cell r="G5">
            <v>0.38</v>
          </cell>
          <cell r="H5">
            <v>2.25</v>
          </cell>
          <cell r="I5">
            <v>30.38</v>
          </cell>
          <cell r="J5">
            <v>30.38</v>
          </cell>
          <cell r="K5">
            <v>0.0741</v>
          </cell>
          <cell r="L5">
            <v>1.13</v>
          </cell>
          <cell r="M5">
            <v>0.3333</v>
          </cell>
          <cell r="N5">
            <v>2</v>
          </cell>
          <cell r="O5">
            <v>2</v>
          </cell>
        </row>
        <row r="6">
          <cell r="A6" t="str">
            <v>rgb ambient interior car lights with remote</v>
          </cell>
          <cell r="B6" t="str">
            <v>精准</v>
          </cell>
          <cell r="C6">
            <v>1</v>
          </cell>
          <cell r="D6">
            <v>1</v>
          </cell>
          <cell r="E6">
            <v>1</v>
          </cell>
          <cell r="F6">
            <v>1</v>
          </cell>
          <cell r="G6">
            <v>0.36</v>
          </cell>
          <cell r="H6">
            <v>0.36</v>
          </cell>
          <cell r="I6">
            <v>17.99</v>
          </cell>
          <cell r="J6">
            <v>17.99</v>
          </cell>
          <cell r="K6">
            <v>0.02</v>
          </cell>
          <cell r="L6">
            <v>0.18</v>
          </cell>
          <cell r="M6">
            <v>2</v>
          </cell>
          <cell r="N6">
            <v>2</v>
          </cell>
          <cell r="O6">
            <v>2</v>
          </cell>
        </row>
        <row r="7">
          <cell r="A7" t="str">
            <v>rechargeable ambient light for cars</v>
          </cell>
          <cell r="B7" t="str">
            <v>精准</v>
          </cell>
          <cell r="C7">
            <v>1</v>
          </cell>
          <cell r="D7">
            <v>1</v>
          </cell>
          <cell r="E7">
            <v>1</v>
          </cell>
          <cell r="F7">
            <v>1</v>
          </cell>
          <cell r="G7">
            <v>0.35</v>
          </cell>
          <cell r="H7">
            <v>0.35</v>
          </cell>
          <cell r="I7">
            <v>17.99</v>
          </cell>
          <cell r="J7">
            <v>17.99</v>
          </cell>
          <cell r="K7">
            <v>0.0195</v>
          </cell>
          <cell r="L7">
            <v>0.18</v>
          </cell>
          <cell r="M7">
            <v>2</v>
          </cell>
          <cell r="N7">
            <v>2</v>
          </cell>
          <cell r="O7">
            <v>2</v>
          </cell>
        </row>
        <row r="8">
          <cell r="A8" t="str">
            <v>wireless rgb car interior lights</v>
          </cell>
        </row>
        <row r="8">
          <cell r="C8">
            <v>1</v>
          </cell>
          <cell r="D8">
            <v>1</v>
          </cell>
          <cell r="E8">
            <v>1</v>
          </cell>
          <cell r="F8">
            <v>1</v>
          </cell>
          <cell r="G8">
            <v>0.52</v>
          </cell>
          <cell r="H8">
            <v>0.52</v>
          </cell>
          <cell r="I8">
            <v>15.19</v>
          </cell>
          <cell r="J8">
            <v>15.19</v>
          </cell>
          <cell r="K8">
            <v>0.0342</v>
          </cell>
          <cell r="L8">
            <v>0.52</v>
          </cell>
          <cell r="M8">
            <v>1</v>
          </cell>
          <cell r="N8">
            <v>1</v>
          </cell>
          <cell r="O8">
            <v>1</v>
          </cell>
        </row>
        <row r="9">
          <cell r="A9" t="str">
            <v>wireless magnetic led lights</v>
          </cell>
        </row>
        <row r="9">
          <cell r="C9">
            <v>1</v>
          </cell>
          <cell r="D9">
            <v>1</v>
          </cell>
          <cell r="E9">
            <v>1</v>
          </cell>
          <cell r="F9">
            <v>1</v>
          </cell>
          <cell r="G9">
            <v>0.36</v>
          </cell>
          <cell r="H9">
            <v>0.36</v>
          </cell>
          <cell r="I9">
            <v>15.19</v>
          </cell>
          <cell r="J9">
            <v>15.19</v>
          </cell>
          <cell r="K9">
            <v>0.0237</v>
          </cell>
          <cell r="L9">
            <v>0.36</v>
          </cell>
          <cell r="M9">
            <v>1</v>
          </cell>
          <cell r="N9">
            <v>1</v>
          </cell>
          <cell r="O9">
            <v>1</v>
          </cell>
        </row>
        <row r="10">
          <cell r="A10" t="str">
            <v>wireless led multi color lights for cars type c chargeing cable</v>
          </cell>
        </row>
        <row r="10">
          <cell r="C10">
            <v>1</v>
          </cell>
          <cell r="D10">
            <v>1</v>
          </cell>
          <cell r="E10">
            <v>1</v>
          </cell>
          <cell r="F10">
            <v>1</v>
          </cell>
          <cell r="G10">
            <v>0.02</v>
          </cell>
          <cell r="H10">
            <v>0.02</v>
          </cell>
          <cell r="I10">
            <v>19.99</v>
          </cell>
          <cell r="J10">
            <v>19.99</v>
          </cell>
          <cell r="K10">
            <v>0.001</v>
          </cell>
          <cell r="L10">
            <v>0.02</v>
          </cell>
          <cell r="M10">
            <v>1</v>
          </cell>
          <cell r="N10">
            <v>1</v>
          </cell>
          <cell r="O10">
            <v>1</v>
          </cell>
        </row>
        <row r="11">
          <cell r="A11" t="str">
            <v>wireless led lights for car</v>
          </cell>
        </row>
        <row r="11">
          <cell r="C11">
            <v>9</v>
          </cell>
          <cell r="D11">
            <v>184</v>
          </cell>
          <cell r="E11">
            <v>15</v>
          </cell>
          <cell r="F11">
            <v>0.0815</v>
          </cell>
          <cell r="G11">
            <v>0.36</v>
          </cell>
          <cell r="H11">
            <v>5.39</v>
          </cell>
          <cell r="I11">
            <v>17.99</v>
          </cell>
          <cell r="J11">
            <v>17.99</v>
          </cell>
          <cell r="K11">
            <v>0.2996</v>
          </cell>
          <cell r="L11">
            <v>5.39</v>
          </cell>
          <cell r="M11">
            <v>0.0667</v>
          </cell>
          <cell r="N11">
            <v>1</v>
          </cell>
          <cell r="O11">
            <v>1</v>
          </cell>
        </row>
        <row r="12">
          <cell r="A12" t="str">
            <v>wireless cab lights strobe and magnetic</v>
          </cell>
          <cell r="B12" t="str">
            <v>精准</v>
          </cell>
          <cell r="C12">
            <v>1</v>
          </cell>
          <cell r="D12">
            <v>6</v>
          </cell>
          <cell r="E12">
            <v>3</v>
          </cell>
          <cell r="F12">
            <v>0.5</v>
          </cell>
          <cell r="G12">
            <v>0.33</v>
          </cell>
          <cell r="H12">
            <v>0.98</v>
          </cell>
          <cell r="I12">
            <v>17.99</v>
          </cell>
          <cell r="J12">
            <v>17.99</v>
          </cell>
          <cell r="K12">
            <v>0.0545</v>
          </cell>
          <cell r="L12">
            <v>0.98</v>
          </cell>
          <cell r="M12">
            <v>0.3333</v>
          </cell>
          <cell r="N12">
            <v>1</v>
          </cell>
          <cell r="O12">
            <v>1</v>
          </cell>
        </row>
        <row r="13">
          <cell r="A13" t="str">
            <v>wireless ambient lights for car</v>
          </cell>
        </row>
        <row r="13">
          <cell r="C13">
            <v>2</v>
          </cell>
          <cell r="D13">
            <v>5</v>
          </cell>
          <cell r="E13">
            <v>2</v>
          </cell>
          <cell r="F13">
            <v>0.4</v>
          </cell>
          <cell r="G13">
            <v>0.36</v>
          </cell>
          <cell r="H13">
            <v>0.71</v>
          </cell>
          <cell r="I13">
            <v>15.19</v>
          </cell>
          <cell r="J13">
            <v>15.19</v>
          </cell>
          <cell r="K13">
            <v>0.0467</v>
          </cell>
          <cell r="L13">
            <v>0.71</v>
          </cell>
          <cell r="M13">
            <v>0.5</v>
          </cell>
          <cell r="N13">
            <v>1</v>
          </cell>
          <cell r="O13">
            <v>1</v>
          </cell>
        </row>
        <row r="14">
          <cell r="A14" t="str">
            <v>usb c rechargeable led car accent light</v>
          </cell>
        </row>
        <row r="14">
          <cell r="C14">
            <v>1</v>
          </cell>
          <cell r="D14">
            <v>2</v>
          </cell>
          <cell r="E14">
            <v>1</v>
          </cell>
          <cell r="F14">
            <v>0.5</v>
          </cell>
          <cell r="G14">
            <v>0.36</v>
          </cell>
          <cell r="H14">
            <v>0.36</v>
          </cell>
          <cell r="I14">
            <v>17.99</v>
          </cell>
          <cell r="J14">
            <v>17.99</v>
          </cell>
          <cell r="K14">
            <v>0.02</v>
          </cell>
          <cell r="L14">
            <v>0.36</v>
          </cell>
          <cell r="M14">
            <v>1</v>
          </cell>
          <cell r="N14">
            <v>1</v>
          </cell>
          <cell r="O14">
            <v>1</v>
          </cell>
        </row>
        <row r="15">
          <cell r="A15" t="str">
            <v>under dash magnetic lights</v>
          </cell>
        </row>
        <row r="15">
          <cell r="C15">
            <v>1</v>
          </cell>
          <cell r="D15">
            <v>1</v>
          </cell>
          <cell r="E15">
            <v>1</v>
          </cell>
          <cell r="F15">
            <v>1</v>
          </cell>
          <cell r="G15">
            <v>0.4</v>
          </cell>
          <cell r="H15">
            <v>0.4</v>
          </cell>
          <cell r="I15">
            <v>35.98</v>
          </cell>
          <cell r="J15">
            <v>35.98</v>
          </cell>
          <cell r="K15">
            <v>0.0111</v>
          </cell>
          <cell r="L15">
            <v>0.4</v>
          </cell>
          <cell r="M15">
            <v>1</v>
          </cell>
          <cell r="N15">
            <v>1</v>
          </cell>
          <cell r="O15">
            <v>1</v>
          </cell>
        </row>
        <row r="16">
          <cell r="A16" t="str">
            <v>mercedes-benz accessories</v>
          </cell>
        </row>
        <row r="16">
          <cell r="C16">
            <v>1</v>
          </cell>
          <cell r="D16">
            <v>1</v>
          </cell>
          <cell r="E16">
            <v>1</v>
          </cell>
          <cell r="F16">
            <v>1</v>
          </cell>
          <cell r="G16">
            <v>0.36</v>
          </cell>
          <cell r="H16">
            <v>0.36</v>
          </cell>
          <cell r="I16">
            <v>17.99</v>
          </cell>
          <cell r="J16">
            <v>17.99</v>
          </cell>
          <cell r="K16">
            <v>0.02</v>
          </cell>
          <cell r="L16">
            <v>0.36</v>
          </cell>
          <cell r="M16">
            <v>1</v>
          </cell>
          <cell r="N16">
            <v>1</v>
          </cell>
          <cell r="O16">
            <v>1</v>
          </cell>
        </row>
        <row r="17">
          <cell r="A17" t="str">
            <v>magnetic led lights with remote for car</v>
          </cell>
        </row>
        <row r="17">
          <cell r="C17">
            <v>1</v>
          </cell>
          <cell r="D17">
            <v>2</v>
          </cell>
          <cell r="E17">
            <v>1</v>
          </cell>
          <cell r="F17">
            <v>0.5</v>
          </cell>
          <cell r="G17">
            <v>0.4</v>
          </cell>
          <cell r="H17">
            <v>0.4</v>
          </cell>
          <cell r="I17">
            <v>17.99</v>
          </cell>
          <cell r="J17">
            <v>17.99</v>
          </cell>
          <cell r="K17">
            <v>0.0222</v>
          </cell>
          <cell r="L17">
            <v>0.4</v>
          </cell>
          <cell r="M17">
            <v>1</v>
          </cell>
          <cell r="N17">
            <v>1</v>
          </cell>
          <cell r="O17">
            <v>1</v>
          </cell>
        </row>
        <row r="18">
          <cell r="A18" t="str">
            <v>magnetic led interior lights for car</v>
          </cell>
        </row>
        <row r="18">
          <cell r="C18">
            <v>1</v>
          </cell>
          <cell r="D18">
            <v>1</v>
          </cell>
          <cell r="E18">
            <v>1</v>
          </cell>
          <cell r="F18">
            <v>1</v>
          </cell>
          <cell r="G18">
            <v>0.35</v>
          </cell>
          <cell r="H18">
            <v>0.35</v>
          </cell>
          <cell r="I18">
            <v>17.99</v>
          </cell>
          <cell r="J18">
            <v>17.99</v>
          </cell>
          <cell r="K18">
            <v>0.0195</v>
          </cell>
          <cell r="L18">
            <v>0.35</v>
          </cell>
          <cell r="M18">
            <v>1</v>
          </cell>
          <cell r="N18">
            <v>1</v>
          </cell>
          <cell r="O18">
            <v>1</v>
          </cell>
        </row>
        <row r="19">
          <cell r="A19" t="str">
            <v>led lights interior car</v>
          </cell>
        </row>
        <row r="19">
          <cell r="C19">
            <v>1</v>
          </cell>
          <cell r="D19">
            <v>1</v>
          </cell>
          <cell r="E19">
            <v>1</v>
          </cell>
          <cell r="F19">
            <v>1</v>
          </cell>
          <cell r="G19">
            <v>0.31</v>
          </cell>
          <cell r="H19">
            <v>0.31</v>
          </cell>
          <cell r="I19">
            <v>18.99</v>
          </cell>
          <cell r="J19">
            <v>18.99</v>
          </cell>
          <cell r="K19">
            <v>0.0163</v>
          </cell>
          <cell r="L19">
            <v>0.31</v>
          </cell>
          <cell r="M19">
            <v>1</v>
          </cell>
          <cell r="N19">
            <v>1</v>
          </cell>
          <cell r="O19">
            <v>1</v>
          </cell>
        </row>
        <row r="20">
          <cell r="A20" t="str">
            <v>led lights for suv</v>
          </cell>
        </row>
        <row r="20">
          <cell r="C20">
            <v>1</v>
          </cell>
          <cell r="D20">
            <v>2</v>
          </cell>
          <cell r="E20">
            <v>1</v>
          </cell>
          <cell r="F20">
            <v>0.5</v>
          </cell>
          <cell r="G20">
            <v>0.36</v>
          </cell>
          <cell r="H20">
            <v>0.36</v>
          </cell>
          <cell r="I20">
            <v>17.99</v>
          </cell>
          <cell r="J20">
            <v>17.99</v>
          </cell>
          <cell r="K20">
            <v>0.02</v>
          </cell>
          <cell r="L20">
            <v>0.36</v>
          </cell>
          <cell r="M20">
            <v>1</v>
          </cell>
          <cell r="N20">
            <v>1</v>
          </cell>
          <cell r="O20">
            <v>1</v>
          </cell>
        </row>
        <row r="21">
          <cell r="A21" t="str">
            <v>led lights for car</v>
          </cell>
        </row>
        <row r="21">
          <cell r="C21">
            <v>7</v>
          </cell>
          <cell r="D21">
            <v>3165</v>
          </cell>
          <cell r="E21">
            <v>31</v>
          </cell>
          <cell r="F21">
            <v>0.0098</v>
          </cell>
          <cell r="G21">
            <v>0.49</v>
          </cell>
          <cell r="H21">
            <v>15.12</v>
          </cell>
          <cell r="I21">
            <v>35.98</v>
          </cell>
          <cell r="J21">
            <v>35.98</v>
          </cell>
          <cell r="K21">
            <v>0.4202</v>
          </cell>
          <cell r="L21">
            <v>15.12</v>
          </cell>
          <cell r="M21">
            <v>0.0323</v>
          </cell>
          <cell r="N21">
            <v>1</v>
          </cell>
          <cell r="O21">
            <v>1</v>
          </cell>
        </row>
        <row r="22">
          <cell r="A22" t="str">
            <v>led light strip for car</v>
          </cell>
        </row>
        <row r="22">
          <cell r="C22">
            <v>1</v>
          </cell>
          <cell r="D22">
            <v>1</v>
          </cell>
          <cell r="E22">
            <v>1</v>
          </cell>
          <cell r="F22">
            <v>1</v>
          </cell>
          <cell r="G22">
            <v>0.5</v>
          </cell>
          <cell r="H22">
            <v>0.5</v>
          </cell>
          <cell r="I22">
            <v>17.99</v>
          </cell>
          <cell r="J22">
            <v>17.99</v>
          </cell>
          <cell r="K22">
            <v>0.0278</v>
          </cell>
          <cell r="L22">
            <v>0.5</v>
          </cell>
          <cell r="M22">
            <v>1</v>
          </cell>
          <cell r="N22">
            <v>1</v>
          </cell>
          <cell r="O22">
            <v>1</v>
          </cell>
        </row>
        <row r="23">
          <cell r="A23" t="str">
            <v>led interior car lights</v>
          </cell>
        </row>
        <row r="23">
          <cell r="C23">
            <v>3</v>
          </cell>
          <cell r="D23">
            <v>208</v>
          </cell>
          <cell r="E23">
            <v>4</v>
          </cell>
          <cell r="F23">
            <v>0.0192</v>
          </cell>
          <cell r="G23">
            <v>0.42</v>
          </cell>
          <cell r="H23">
            <v>1.67</v>
          </cell>
          <cell r="I23">
            <v>17.99</v>
          </cell>
          <cell r="J23">
            <v>17.99</v>
          </cell>
          <cell r="K23">
            <v>0.0928</v>
          </cell>
          <cell r="L23">
            <v>1.67</v>
          </cell>
          <cell r="M23">
            <v>0.25</v>
          </cell>
          <cell r="N23">
            <v>1</v>
          </cell>
          <cell r="O23">
            <v>1</v>
          </cell>
        </row>
        <row r="24">
          <cell r="A24" t="str">
            <v>led car lights interior rechargeable magnet</v>
          </cell>
        </row>
        <row r="24">
          <cell r="C24">
            <v>1</v>
          </cell>
          <cell r="D24">
            <v>1</v>
          </cell>
          <cell r="E24">
            <v>1</v>
          </cell>
          <cell r="F24">
            <v>1</v>
          </cell>
          <cell r="G24">
            <v>0.4</v>
          </cell>
          <cell r="H24">
            <v>0.4</v>
          </cell>
          <cell r="I24">
            <v>17.99</v>
          </cell>
          <cell r="J24">
            <v>17.99</v>
          </cell>
          <cell r="K24">
            <v>0.0222</v>
          </cell>
          <cell r="L24">
            <v>0.4</v>
          </cell>
          <cell r="M24">
            <v>1</v>
          </cell>
          <cell r="N24">
            <v>1</v>
          </cell>
          <cell r="O24">
            <v>1</v>
          </cell>
        </row>
        <row r="25">
          <cell r="A25" t="str">
            <v>interior lights magnet lights</v>
          </cell>
        </row>
        <row r="25">
          <cell r="C25">
            <v>1</v>
          </cell>
          <cell r="D25">
            <v>1</v>
          </cell>
          <cell r="E25">
            <v>1</v>
          </cell>
          <cell r="F25">
            <v>1</v>
          </cell>
          <cell r="G25">
            <v>0.35</v>
          </cell>
          <cell r="H25">
            <v>0.35</v>
          </cell>
          <cell r="I25">
            <v>35.98</v>
          </cell>
          <cell r="J25">
            <v>35.98</v>
          </cell>
          <cell r="K25">
            <v>0.0097</v>
          </cell>
          <cell r="L25">
            <v>0.35</v>
          </cell>
          <cell r="M25">
            <v>1</v>
          </cell>
          <cell r="N25">
            <v>1</v>
          </cell>
          <cell r="O25">
            <v>1</v>
          </cell>
        </row>
        <row r="26">
          <cell r="A26" t="str">
            <v>inside lights for my car</v>
          </cell>
        </row>
        <row r="26">
          <cell r="C26">
            <v>1</v>
          </cell>
          <cell r="D26">
            <v>1</v>
          </cell>
          <cell r="E26">
            <v>1</v>
          </cell>
          <cell r="F26">
            <v>1</v>
          </cell>
          <cell r="G26">
            <v>0.33</v>
          </cell>
          <cell r="H26">
            <v>0.33</v>
          </cell>
          <cell r="I26">
            <v>17.99</v>
          </cell>
          <cell r="J26">
            <v>17.99</v>
          </cell>
          <cell r="K26">
            <v>0.0183</v>
          </cell>
          <cell r="L26">
            <v>0.33</v>
          </cell>
          <cell r="M26">
            <v>1</v>
          </cell>
          <cell r="N26">
            <v>1</v>
          </cell>
          <cell r="O26">
            <v>1</v>
          </cell>
        </row>
        <row r="27">
          <cell r="A27" t="str">
            <v>indoor car lights</v>
          </cell>
        </row>
        <row r="27">
          <cell r="C27">
            <v>1</v>
          </cell>
          <cell r="D27">
            <v>1</v>
          </cell>
          <cell r="E27">
            <v>1</v>
          </cell>
          <cell r="F27">
            <v>1</v>
          </cell>
          <cell r="G27">
            <v>0.36</v>
          </cell>
          <cell r="H27">
            <v>0.36</v>
          </cell>
          <cell r="I27">
            <v>17.99</v>
          </cell>
          <cell r="J27">
            <v>17.99</v>
          </cell>
          <cell r="K27">
            <v>0.02</v>
          </cell>
          <cell r="L27">
            <v>0.36</v>
          </cell>
          <cell r="M27">
            <v>1</v>
          </cell>
          <cell r="N27">
            <v>1</v>
          </cell>
          <cell r="O27">
            <v>1</v>
          </cell>
        </row>
        <row r="28">
          <cell r="A28" t="str">
            <v>footwell lights</v>
          </cell>
        </row>
        <row r="28">
          <cell r="C28">
            <v>1</v>
          </cell>
          <cell r="D28">
            <v>9</v>
          </cell>
          <cell r="E28">
            <v>3</v>
          </cell>
          <cell r="F28">
            <v>0.3333</v>
          </cell>
          <cell r="G28">
            <v>0.36</v>
          </cell>
          <cell r="H28">
            <v>1.08</v>
          </cell>
          <cell r="I28">
            <v>17.99</v>
          </cell>
          <cell r="J28">
            <v>17.99</v>
          </cell>
          <cell r="K28">
            <v>0.06</v>
          </cell>
          <cell r="L28">
            <v>1.08</v>
          </cell>
          <cell r="M28">
            <v>0.3333</v>
          </cell>
          <cell r="N28">
            <v>1</v>
          </cell>
          <cell r="O28">
            <v>1</v>
          </cell>
        </row>
        <row r="29">
          <cell r="A29" t="str">
            <v>car lights interior</v>
          </cell>
        </row>
        <row r="29">
          <cell r="C29">
            <v>7</v>
          </cell>
          <cell r="D29">
            <v>1064</v>
          </cell>
          <cell r="E29">
            <v>20</v>
          </cell>
          <cell r="F29">
            <v>0.0188</v>
          </cell>
          <cell r="G29">
            <v>0.42</v>
          </cell>
          <cell r="H29">
            <v>8.35</v>
          </cell>
          <cell r="I29">
            <v>17.99</v>
          </cell>
          <cell r="J29">
            <v>17.99</v>
          </cell>
          <cell r="K29">
            <v>0.4641</v>
          </cell>
          <cell r="L29">
            <v>8.35</v>
          </cell>
          <cell r="M29">
            <v>0.05</v>
          </cell>
          <cell r="N29">
            <v>1</v>
          </cell>
          <cell r="O29">
            <v>1</v>
          </cell>
        </row>
        <row r="30">
          <cell r="A30" t="str">
            <v>car led magnetic</v>
          </cell>
        </row>
        <row r="30">
          <cell r="C30">
            <v>1</v>
          </cell>
          <cell r="D30">
            <v>1</v>
          </cell>
          <cell r="E30">
            <v>1</v>
          </cell>
          <cell r="F30">
            <v>1</v>
          </cell>
          <cell r="G30">
            <v>0.07</v>
          </cell>
          <cell r="H30">
            <v>0.07</v>
          </cell>
          <cell r="I30">
            <v>15.19</v>
          </cell>
          <cell r="J30">
            <v>15.19</v>
          </cell>
          <cell r="K30">
            <v>0.0046</v>
          </cell>
          <cell r="L30">
            <v>0.07</v>
          </cell>
          <cell r="M30">
            <v>1</v>
          </cell>
          <cell r="N30">
            <v>1</v>
          </cell>
          <cell r="O30">
            <v>1</v>
          </cell>
        </row>
        <row r="31">
          <cell r="A31" t="str">
            <v>car led lights interior wireless</v>
          </cell>
        </row>
        <row r="31">
          <cell r="C31">
            <v>6</v>
          </cell>
          <cell r="D31">
            <v>259</v>
          </cell>
          <cell r="E31">
            <v>9</v>
          </cell>
          <cell r="F31">
            <v>0.0347</v>
          </cell>
          <cell r="G31">
            <v>0.39</v>
          </cell>
          <cell r="H31">
            <v>3.53</v>
          </cell>
          <cell r="I31">
            <v>17.88</v>
          </cell>
          <cell r="J31">
            <v>0</v>
          </cell>
          <cell r="K31">
            <v>0.1974</v>
          </cell>
          <cell r="L31">
            <v>3.53</v>
          </cell>
          <cell r="M31">
            <v>0.1111</v>
          </cell>
          <cell r="N31">
            <v>1</v>
          </cell>
          <cell r="O31">
            <v>0</v>
          </cell>
        </row>
        <row r="32">
          <cell r="A32" t="str">
            <v>car led lights interior usb</v>
          </cell>
        </row>
        <row r="32">
          <cell r="C32">
            <v>1</v>
          </cell>
          <cell r="D32">
            <v>5</v>
          </cell>
          <cell r="E32">
            <v>1</v>
          </cell>
          <cell r="F32">
            <v>0.2</v>
          </cell>
          <cell r="G32">
            <v>0.48</v>
          </cell>
          <cell r="H32">
            <v>0.48</v>
          </cell>
          <cell r="I32">
            <v>17.99</v>
          </cell>
          <cell r="J32">
            <v>17.99</v>
          </cell>
          <cell r="K32">
            <v>0.0267</v>
          </cell>
          <cell r="L32">
            <v>0.48</v>
          </cell>
          <cell r="M32">
            <v>1</v>
          </cell>
          <cell r="N32">
            <v>1</v>
          </cell>
          <cell r="O32">
            <v>1</v>
          </cell>
        </row>
        <row r="33">
          <cell r="A33" t="str">
            <v>car led lights interior</v>
          </cell>
        </row>
        <row r="33">
          <cell r="C33">
            <v>8</v>
          </cell>
          <cell r="D33">
            <v>1186</v>
          </cell>
          <cell r="E33">
            <v>24</v>
          </cell>
          <cell r="F33">
            <v>0.0202</v>
          </cell>
          <cell r="G33">
            <v>0.44</v>
          </cell>
          <cell r="H33">
            <v>10.58</v>
          </cell>
          <cell r="I33">
            <v>19.99</v>
          </cell>
          <cell r="J33">
            <v>19.99</v>
          </cell>
          <cell r="K33">
            <v>0.5293</v>
          </cell>
          <cell r="L33">
            <v>10.58</v>
          </cell>
          <cell r="M33">
            <v>0.0417</v>
          </cell>
          <cell r="N33">
            <v>1</v>
          </cell>
          <cell r="O33">
            <v>1</v>
          </cell>
        </row>
        <row r="34">
          <cell r="A34" t="str">
            <v>car ambient lighting</v>
          </cell>
        </row>
        <row r="34">
          <cell r="C34">
            <v>2</v>
          </cell>
          <cell r="D34">
            <v>209</v>
          </cell>
          <cell r="E34">
            <v>9</v>
          </cell>
          <cell r="F34">
            <v>0.0431</v>
          </cell>
          <cell r="G34">
            <v>0.34</v>
          </cell>
          <cell r="H34">
            <v>3.03</v>
          </cell>
          <cell r="I34">
            <v>30.38</v>
          </cell>
          <cell r="J34">
            <v>30.38</v>
          </cell>
          <cell r="K34">
            <v>0.0997</v>
          </cell>
          <cell r="L34">
            <v>3.03</v>
          </cell>
          <cell r="M34">
            <v>0.1111</v>
          </cell>
          <cell r="N34">
            <v>1</v>
          </cell>
          <cell r="O34">
            <v>1</v>
          </cell>
        </row>
        <row r="35">
          <cell r="A35" t="str">
            <v>best reviewed wireless rechargeable interior car lights</v>
          </cell>
        </row>
        <row r="35">
          <cell r="C35">
            <v>1</v>
          </cell>
          <cell r="D35">
            <v>1</v>
          </cell>
          <cell r="E35">
            <v>1</v>
          </cell>
          <cell r="F35">
            <v>1</v>
          </cell>
          <cell r="G35">
            <v>0.7</v>
          </cell>
          <cell r="H35">
            <v>0.7</v>
          </cell>
          <cell r="I35">
            <v>17.99</v>
          </cell>
          <cell r="J35">
            <v>17.99</v>
          </cell>
          <cell r="K35">
            <v>0.0389</v>
          </cell>
          <cell r="L35">
            <v>0.7</v>
          </cell>
          <cell r="M35">
            <v>1</v>
          </cell>
          <cell r="N35">
            <v>1</v>
          </cell>
          <cell r="O35">
            <v>1</v>
          </cell>
        </row>
        <row r="36">
          <cell r="A36" t="str">
            <v>ambient lighting for car</v>
          </cell>
        </row>
        <row r="36">
          <cell r="C36">
            <v>3</v>
          </cell>
          <cell r="D36">
            <v>10</v>
          </cell>
          <cell r="E36">
            <v>3</v>
          </cell>
          <cell r="F36">
            <v>0.3</v>
          </cell>
          <cell r="G36">
            <v>0.36</v>
          </cell>
          <cell r="H36">
            <v>1.09</v>
          </cell>
          <cell r="I36">
            <v>17.99</v>
          </cell>
          <cell r="J36">
            <v>17.99</v>
          </cell>
          <cell r="K36">
            <v>0.0606</v>
          </cell>
          <cell r="L36">
            <v>1.09</v>
          </cell>
          <cell r="M36">
            <v>0.3333</v>
          </cell>
          <cell r="N36">
            <v>1</v>
          </cell>
          <cell r="O36">
            <v>1</v>
          </cell>
        </row>
        <row r="37">
          <cell r="A37" t="str">
            <v>2025 volvo vnl 760 interior lights</v>
          </cell>
        </row>
        <row r="37">
          <cell r="C37">
            <v>1</v>
          </cell>
          <cell r="D37">
            <v>1</v>
          </cell>
          <cell r="E37">
            <v>1</v>
          </cell>
          <cell r="F37">
            <v>1</v>
          </cell>
          <cell r="G37">
            <v>0.36</v>
          </cell>
          <cell r="H37">
            <v>0.36</v>
          </cell>
          <cell r="I37">
            <v>17.99</v>
          </cell>
          <cell r="J37">
            <v>17.99</v>
          </cell>
          <cell r="K37">
            <v>0.02</v>
          </cell>
          <cell r="L37">
            <v>0.36</v>
          </cell>
          <cell r="M37">
            <v>1</v>
          </cell>
          <cell r="N37">
            <v>1</v>
          </cell>
          <cell r="O37">
            <v>1</v>
          </cell>
        </row>
        <row r="38">
          <cell r="A38" t="str">
            <v>2019 f350 accessories</v>
          </cell>
        </row>
        <row r="38">
          <cell r="C38">
            <v>1</v>
          </cell>
          <cell r="D38">
            <v>1</v>
          </cell>
          <cell r="E38">
            <v>1</v>
          </cell>
          <cell r="F38">
            <v>1</v>
          </cell>
          <cell r="G38">
            <v>0.33</v>
          </cell>
          <cell r="H38">
            <v>0.33</v>
          </cell>
          <cell r="I38">
            <v>18.99</v>
          </cell>
          <cell r="J38">
            <v>18.99</v>
          </cell>
          <cell r="K38">
            <v>0.0174</v>
          </cell>
          <cell r="L38">
            <v>0.33</v>
          </cell>
          <cell r="M38">
            <v>1</v>
          </cell>
          <cell r="N38">
            <v>1</v>
          </cell>
          <cell r="O38">
            <v>1</v>
          </cell>
        </row>
        <row r="39">
          <cell r="A39" t="str">
            <v>"magnetic ambient light car interior rgb rechargeable</v>
          </cell>
        </row>
        <row r="39">
          <cell r="C39">
            <v>1</v>
          </cell>
          <cell r="D39">
            <v>1</v>
          </cell>
          <cell r="E39">
            <v>1</v>
          </cell>
          <cell r="F39">
            <v>1</v>
          </cell>
          <cell r="G39">
            <v>0.48</v>
          </cell>
          <cell r="H39">
            <v>0.48</v>
          </cell>
          <cell r="I39">
            <v>17.99</v>
          </cell>
          <cell r="J39">
            <v>17.99</v>
          </cell>
          <cell r="K39">
            <v>0.0267</v>
          </cell>
          <cell r="L39">
            <v>0.48</v>
          </cell>
          <cell r="M39">
            <v>1</v>
          </cell>
          <cell r="N39">
            <v>1</v>
          </cell>
          <cell r="O39">
            <v>1</v>
          </cell>
        </row>
        <row r="40">
          <cell r="A40" t="str">
            <v>?interior car leds</v>
          </cell>
        </row>
        <row r="40">
          <cell r="C40">
            <v>1</v>
          </cell>
          <cell r="D40">
            <v>1</v>
          </cell>
          <cell r="E40">
            <v>1</v>
          </cell>
          <cell r="F40">
            <v>1</v>
          </cell>
          <cell r="G40">
            <v>0.33</v>
          </cell>
          <cell r="H40">
            <v>0.33</v>
          </cell>
          <cell r="I40">
            <v>0</v>
          </cell>
          <cell r="J40">
            <v>0</v>
          </cell>
          <cell r="K40" t="str">
            <v>有花费无销售额</v>
          </cell>
          <cell r="L40" t="str">
            <v>有花费无订单</v>
          </cell>
          <cell r="M40">
            <v>0</v>
          </cell>
          <cell r="N40">
            <v>0</v>
          </cell>
          <cell r="O40">
            <v>0</v>
          </cell>
        </row>
        <row r="41">
          <cell r="A41" t="str">
            <v>?door lights lincoln rechargeable?</v>
          </cell>
        </row>
        <row r="41">
          <cell r="C41">
            <v>1</v>
          </cell>
          <cell r="D41">
            <v>1</v>
          </cell>
          <cell r="E41">
            <v>1</v>
          </cell>
          <cell r="F41">
            <v>1</v>
          </cell>
          <cell r="G41">
            <v>0.3</v>
          </cell>
          <cell r="H41">
            <v>0.3</v>
          </cell>
          <cell r="I41">
            <v>0</v>
          </cell>
          <cell r="J41">
            <v>0</v>
          </cell>
          <cell r="K41" t="str">
            <v>有花费无销售额</v>
          </cell>
          <cell r="L41" t="str">
            <v>有花费无订单</v>
          </cell>
          <cell r="M41">
            <v>0</v>
          </cell>
          <cell r="N41">
            <v>0</v>
          </cell>
          <cell r="O41">
            <v>0</v>
          </cell>
        </row>
        <row r="42">
          <cell r="A42" t="str">
            <v>?ambient car lightning</v>
          </cell>
        </row>
        <row r="42">
          <cell r="C42">
            <v>1</v>
          </cell>
          <cell r="D42">
            <v>1</v>
          </cell>
          <cell r="E42">
            <v>1</v>
          </cell>
          <cell r="F42">
            <v>1</v>
          </cell>
          <cell r="G42">
            <v>0.4</v>
          </cell>
          <cell r="H42">
            <v>0.4</v>
          </cell>
          <cell r="I42">
            <v>0</v>
          </cell>
          <cell r="J42">
            <v>0</v>
          </cell>
          <cell r="K42" t="str">
            <v>有花费无销售额</v>
          </cell>
          <cell r="L42" t="str">
            <v>有花费无订单</v>
          </cell>
          <cell r="M42">
            <v>0</v>
          </cell>
          <cell r="N42">
            <v>0</v>
          </cell>
          <cell r="O42">
            <v>0</v>
          </cell>
        </row>
        <row r="43">
          <cell r="A43" t="str">
            <v>wireless velcro led lights for car</v>
          </cell>
        </row>
        <row r="43">
          <cell r="C43">
            <v>1</v>
          </cell>
          <cell r="D43">
            <v>1</v>
          </cell>
          <cell r="E43">
            <v>1</v>
          </cell>
          <cell r="F43">
            <v>1</v>
          </cell>
          <cell r="G43">
            <v>0.35</v>
          </cell>
          <cell r="H43">
            <v>0.35</v>
          </cell>
          <cell r="I43">
            <v>0</v>
          </cell>
          <cell r="J43">
            <v>0</v>
          </cell>
          <cell r="K43" t="str">
            <v>有花费无销售额</v>
          </cell>
          <cell r="L43" t="str">
            <v>有花费无订单</v>
          </cell>
          <cell r="M43">
            <v>0</v>
          </cell>
          <cell r="N43">
            <v>0</v>
          </cell>
          <cell r="O43">
            <v>0</v>
          </cell>
        </row>
        <row r="44">
          <cell r="A44" t="str">
            <v>wireless rgb lights for car sync with music</v>
          </cell>
        </row>
        <row r="44">
          <cell r="C44">
            <v>1</v>
          </cell>
          <cell r="D44">
            <v>1</v>
          </cell>
          <cell r="E44">
            <v>1</v>
          </cell>
          <cell r="F44">
            <v>1</v>
          </cell>
          <cell r="G44">
            <v>0.36</v>
          </cell>
          <cell r="H44">
            <v>0.36</v>
          </cell>
          <cell r="I44">
            <v>0</v>
          </cell>
          <cell r="J44">
            <v>0</v>
          </cell>
          <cell r="K44" t="str">
            <v>有花费无销售额</v>
          </cell>
          <cell r="L44" t="str">
            <v>有花费无订单</v>
          </cell>
          <cell r="M44">
            <v>0</v>
          </cell>
          <cell r="N44">
            <v>0</v>
          </cell>
          <cell r="O44">
            <v>0</v>
          </cell>
        </row>
        <row r="45">
          <cell r="A45" t="str">
            <v>wireless magnetic car footwell ambient lights with remote</v>
          </cell>
        </row>
        <row r="45">
          <cell r="C45">
            <v>1</v>
          </cell>
          <cell r="D45">
            <v>3</v>
          </cell>
          <cell r="E45">
            <v>1</v>
          </cell>
          <cell r="F45">
            <v>0.3333</v>
          </cell>
          <cell r="G45">
            <v>0.35</v>
          </cell>
          <cell r="H45">
            <v>0.35</v>
          </cell>
          <cell r="I45">
            <v>0</v>
          </cell>
          <cell r="J45">
            <v>0</v>
          </cell>
          <cell r="K45" t="str">
            <v>有花费无销售额</v>
          </cell>
          <cell r="L45" t="str">
            <v>有花费无订单</v>
          </cell>
          <cell r="M45">
            <v>0</v>
          </cell>
          <cell r="N45">
            <v>0</v>
          </cell>
          <cell r="O45">
            <v>0</v>
          </cell>
        </row>
        <row r="46">
          <cell r="A46" t="str">
            <v>wireless magnetic car door led</v>
          </cell>
        </row>
        <row r="46">
          <cell r="C46">
            <v>1</v>
          </cell>
          <cell r="D46">
            <v>1</v>
          </cell>
          <cell r="E46">
            <v>1</v>
          </cell>
          <cell r="F46">
            <v>1</v>
          </cell>
          <cell r="G46">
            <v>0.35</v>
          </cell>
          <cell r="H46">
            <v>0.35</v>
          </cell>
          <cell r="I46">
            <v>0</v>
          </cell>
          <cell r="J46">
            <v>0</v>
          </cell>
          <cell r="K46" t="str">
            <v>有花费无销售额</v>
          </cell>
          <cell r="L46" t="str">
            <v>有花费无订单</v>
          </cell>
          <cell r="M46">
            <v>0</v>
          </cell>
          <cell r="N46">
            <v>0</v>
          </cell>
          <cell r="O46">
            <v>0</v>
          </cell>
        </row>
        <row r="47">
          <cell r="A47" t="str">
            <v>wireless magnetic car ambient lights</v>
          </cell>
        </row>
        <row r="47">
          <cell r="C47">
            <v>1</v>
          </cell>
          <cell r="D47">
            <v>2</v>
          </cell>
          <cell r="E47">
            <v>1</v>
          </cell>
          <cell r="F47">
            <v>0.5</v>
          </cell>
          <cell r="G47">
            <v>0.35</v>
          </cell>
          <cell r="H47">
            <v>0.35</v>
          </cell>
          <cell r="I47">
            <v>0</v>
          </cell>
          <cell r="J47">
            <v>0</v>
          </cell>
          <cell r="K47" t="str">
            <v>有花费无销售额</v>
          </cell>
          <cell r="L47" t="str">
            <v>有花费无订单</v>
          </cell>
          <cell r="M47">
            <v>0</v>
          </cell>
          <cell r="N47">
            <v>0</v>
          </cell>
          <cell r="O47">
            <v>0</v>
          </cell>
        </row>
        <row r="48">
          <cell r="A48" t="str">
            <v>wireless lights for toyota tundra inside</v>
          </cell>
        </row>
        <row r="48">
          <cell r="C48">
            <v>1</v>
          </cell>
          <cell r="D48">
            <v>2</v>
          </cell>
          <cell r="E48">
            <v>1</v>
          </cell>
          <cell r="F48">
            <v>0.5</v>
          </cell>
          <cell r="G48">
            <v>0.42</v>
          </cell>
          <cell r="H48">
            <v>0.42</v>
          </cell>
          <cell r="I48">
            <v>0</v>
          </cell>
          <cell r="J48">
            <v>0</v>
          </cell>
          <cell r="K48" t="str">
            <v>有花费无销售额</v>
          </cell>
          <cell r="L48" t="str">
            <v>有花费无订单</v>
          </cell>
          <cell r="M48">
            <v>0</v>
          </cell>
          <cell r="N48">
            <v>0</v>
          </cell>
          <cell r="O48">
            <v>0</v>
          </cell>
        </row>
        <row r="49">
          <cell r="A49" t="str">
            <v>wireless lights for inside my car</v>
          </cell>
        </row>
        <row r="49">
          <cell r="C49">
            <v>1</v>
          </cell>
          <cell r="D49">
            <v>1</v>
          </cell>
          <cell r="E49">
            <v>1</v>
          </cell>
          <cell r="F49">
            <v>1</v>
          </cell>
          <cell r="G49">
            <v>0.36</v>
          </cell>
          <cell r="H49">
            <v>0.36</v>
          </cell>
          <cell r="I49">
            <v>0</v>
          </cell>
          <cell r="J49">
            <v>0</v>
          </cell>
          <cell r="K49" t="str">
            <v>有花费无销售额</v>
          </cell>
          <cell r="L49" t="str">
            <v>有花费无订单</v>
          </cell>
          <cell r="M49">
            <v>0</v>
          </cell>
          <cell r="N49">
            <v>0</v>
          </cell>
          <cell r="O49">
            <v>0</v>
          </cell>
        </row>
        <row r="50">
          <cell r="A50" t="str">
            <v>wireless lights for cars</v>
          </cell>
        </row>
        <row r="50">
          <cell r="C50">
            <v>4</v>
          </cell>
          <cell r="D50">
            <v>12</v>
          </cell>
          <cell r="E50">
            <v>4</v>
          </cell>
          <cell r="F50">
            <v>0.3333</v>
          </cell>
          <cell r="G50">
            <v>0.44</v>
          </cell>
          <cell r="H50">
            <v>1.77</v>
          </cell>
          <cell r="I50">
            <v>0</v>
          </cell>
          <cell r="J50">
            <v>0</v>
          </cell>
          <cell r="K50" t="str">
            <v>有花费无销售额</v>
          </cell>
          <cell r="L50" t="str">
            <v>有花费无订单</v>
          </cell>
          <cell r="M50">
            <v>0</v>
          </cell>
          <cell r="N50">
            <v>0</v>
          </cell>
          <cell r="O50">
            <v>0</v>
          </cell>
        </row>
        <row r="51">
          <cell r="A51" t="str">
            <v>wireless lights for car interior</v>
          </cell>
        </row>
        <row r="51">
          <cell r="C51">
            <v>1</v>
          </cell>
          <cell r="D51">
            <v>1</v>
          </cell>
          <cell r="E51">
            <v>1</v>
          </cell>
          <cell r="F51">
            <v>1</v>
          </cell>
          <cell r="G51">
            <v>0.42</v>
          </cell>
          <cell r="H51">
            <v>0.42</v>
          </cell>
          <cell r="I51">
            <v>0</v>
          </cell>
          <cell r="J51">
            <v>0</v>
          </cell>
          <cell r="K51" t="str">
            <v>有花费无销售额</v>
          </cell>
          <cell r="L51" t="str">
            <v>有花费无订单</v>
          </cell>
          <cell r="M51">
            <v>0</v>
          </cell>
          <cell r="N51">
            <v>0</v>
          </cell>
          <cell r="O51">
            <v>0</v>
          </cell>
        </row>
        <row r="52">
          <cell r="A52" t="str">
            <v>wireless led car lights interior automatic</v>
          </cell>
        </row>
        <row r="52">
          <cell r="C52">
            <v>1</v>
          </cell>
          <cell r="D52">
            <v>1</v>
          </cell>
          <cell r="E52">
            <v>1</v>
          </cell>
          <cell r="F52">
            <v>1</v>
          </cell>
          <cell r="G52">
            <v>0.03</v>
          </cell>
          <cell r="H52">
            <v>0.03</v>
          </cell>
          <cell r="I52">
            <v>0</v>
          </cell>
          <cell r="J52">
            <v>0</v>
          </cell>
          <cell r="K52" t="str">
            <v>有花费无销售额</v>
          </cell>
          <cell r="L52" t="str">
            <v>有花费无订单</v>
          </cell>
          <cell r="M52">
            <v>0</v>
          </cell>
          <cell r="N52">
            <v>0</v>
          </cell>
          <cell r="O52">
            <v>0</v>
          </cell>
        </row>
        <row r="53">
          <cell r="A53" t="str">
            <v>wireless interior lights for car</v>
          </cell>
        </row>
        <row r="53">
          <cell r="C53">
            <v>2</v>
          </cell>
          <cell r="D53">
            <v>6</v>
          </cell>
          <cell r="E53">
            <v>2</v>
          </cell>
          <cell r="F53">
            <v>0.3333</v>
          </cell>
          <cell r="G53">
            <v>0.27</v>
          </cell>
          <cell r="H53">
            <v>0.54</v>
          </cell>
          <cell r="I53">
            <v>0</v>
          </cell>
          <cell r="J53">
            <v>0</v>
          </cell>
          <cell r="K53" t="str">
            <v>有花费无销售额</v>
          </cell>
          <cell r="L53" t="str">
            <v>有花费无订单</v>
          </cell>
          <cell r="M53">
            <v>0</v>
          </cell>
          <cell r="N53">
            <v>0</v>
          </cell>
          <cell r="O53">
            <v>0</v>
          </cell>
        </row>
        <row r="54">
          <cell r="A54" t="str">
            <v>wireless interior led van cargo van lights</v>
          </cell>
        </row>
        <row r="54">
          <cell r="C54">
            <v>1</v>
          </cell>
          <cell r="D54">
            <v>1</v>
          </cell>
          <cell r="E54">
            <v>1</v>
          </cell>
          <cell r="F54">
            <v>1</v>
          </cell>
          <cell r="G54">
            <v>0.54</v>
          </cell>
          <cell r="H54">
            <v>0.54</v>
          </cell>
          <cell r="I54">
            <v>0</v>
          </cell>
          <cell r="J54">
            <v>0</v>
          </cell>
          <cell r="K54" t="str">
            <v>有花费无销售额</v>
          </cell>
          <cell r="L54" t="str">
            <v>有花费无订单</v>
          </cell>
          <cell r="M54">
            <v>0</v>
          </cell>
          <cell r="N54">
            <v>0</v>
          </cell>
          <cell r="O54">
            <v>0</v>
          </cell>
        </row>
        <row r="55">
          <cell r="A55" t="str">
            <v>wireless interior led lights for 2025 chevy trax lt</v>
          </cell>
        </row>
        <row r="55">
          <cell r="C55">
            <v>1</v>
          </cell>
          <cell r="D55">
            <v>2</v>
          </cell>
          <cell r="E55">
            <v>2</v>
          </cell>
          <cell r="F55">
            <v>1</v>
          </cell>
          <cell r="G55">
            <v>0.33</v>
          </cell>
          <cell r="H55">
            <v>0.66</v>
          </cell>
          <cell r="I55">
            <v>0</v>
          </cell>
          <cell r="J55">
            <v>0</v>
          </cell>
          <cell r="K55" t="str">
            <v>有花费无销售额</v>
          </cell>
          <cell r="L55" t="str">
            <v>有花费无订单</v>
          </cell>
          <cell r="M55">
            <v>0</v>
          </cell>
          <cell r="N55">
            <v>0</v>
          </cell>
          <cell r="O55">
            <v>0</v>
          </cell>
        </row>
        <row r="56">
          <cell r="A56" t="str">
            <v>wireless interior car lights no wires</v>
          </cell>
        </row>
        <row r="56">
          <cell r="C56">
            <v>1</v>
          </cell>
          <cell r="D56">
            <v>3</v>
          </cell>
          <cell r="E56">
            <v>1</v>
          </cell>
          <cell r="F56">
            <v>0.3333</v>
          </cell>
          <cell r="G56">
            <v>0.52</v>
          </cell>
          <cell r="H56">
            <v>0.52</v>
          </cell>
          <cell r="I56">
            <v>0</v>
          </cell>
          <cell r="J56">
            <v>0</v>
          </cell>
          <cell r="K56" t="str">
            <v>有花费无销售额</v>
          </cell>
          <cell r="L56" t="str">
            <v>有花费无订单</v>
          </cell>
          <cell r="M56">
            <v>0</v>
          </cell>
          <cell r="N56">
            <v>0</v>
          </cell>
          <cell r="O56">
            <v>0</v>
          </cell>
        </row>
        <row r="57">
          <cell r="A57" t="str">
            <v>wireless interior car lights</v>
          </cell>
        </row>
        <row r="57">
          <cell r="C57">
            <v>1</v>
          </cell>
          <cell r="D57">
            <v>8</v>
          </cell>
          <cell r="E57">
            <v>1</v>
          </cell>
          <cell r="F57">
            <v>0.125</v>
          </cell>
          <cell r="G57">
            <v>0.52</v>
          </cell>
          <cell r="H57">
            <v>0.52</v>
          </cell>
          <cell r="I57">
            <v>0</v>
          </cell>
          <cell r="J57">
            <v>0</v>
          </cell>
          <cell r="K57" t="str">
            <v>有花费无销售额</v>
          </cell>
          <cell r="L57" t="str">
            <v>有花费无订单</v>
          </cell>
          <cell r="M57">
            <v>0</v>
          </cell>
          <cell r="N57">
            <v>0</v>
          </cell>
          <cell r="O57">
            <v>0</v>
          </cell>
        </row>
        <row r="58">
          <cell r="A58" t="str">
            <v>wireless footwell lights 48 led</v>
          </cell>
        </row>
        <row r="58">
          <cell r="C58">
            <v>1</v>
          </cell>
          <cell r="D58">
            <v>1</v>
          </cell>
          <cell r="E58">
            <v>1</v>
          </cell>
          <cell r="F58">
            <v>1</v>
          </cell>
          <cell r="G58">
            <v>0.28</v>
          </cell>
          <cell r="H58">
            <v>0.28</v>
          </cell>
          <cell r="I58">
            <v>0</v>
          </cell>
          <cell r="J58">
            <v>0</v>
          </cell>
          <cell r="K58" t="str">
            <v>有花费无销售额</v>
          </cell>
          <cell r="L58" t="str">
            <v>有花费无订单</v>
          </cell>
          <cell r="M58">
            <v>0</v>
          </cell>
          <cell r="N58">
            <v>0</v>
          </cell>
          <cell r="O58">
            <v>0</v>
          </cell>
        </row>
        <row r="59">
          <cell r="A59" t="str">
            <v>wireless footwell lights</v>
          </cell>
        </row>
        <row r="59">
          <cell r="C59">
            <v>1</v>
          </cell>
          <cell r="D59">
            <v>4</v>
          </cell>
          <cell r="E59">
            <v>2</v>
          </cell>
          <cell r="F59">
            <v>0.5</v>
          </cell>
          <cell r="G59">
            <v>0.33</v>
          </cell>
          <cell r="H59">
            <v>0.66</v>
          </cell>
          <cell r="I59">
            <v>0</v>
          </cell>
          <cell r="J59">
            <v>0</v>
          </cell>
          <cell r="K59" t="str">
            <v>有花费无销售额</v>
          </cell>
          <cell r="L59" t="str">
            <v>有花费无订单</v>
          </cell>
          <cell r="M59">
            <v>0</v>
          </cell>
          <cell r="N59">
            <v>0</v>
          </cell>
          <cell r="O59">
            <v>0</v>
          </cell>
        </row>
        <row r="60">
          <cell r="A60" t="str">
            <v>wireless color changing lights for car</v>
          </cell>
        </row>
        <row r="60">
          <cell r="C60">
            <v>1</v>
          </cell>
          <cell r="D60">
            <v>1</v>
          </cell>
          <cell r="E60">
            <v>1</v>
          </cell>
          <cell r="F60">
            <v>1</v>
          </cell>
          <cell r="G60">
            <v>0.18</v>
          </cell>
          <cell r="H60">
            <v>0.18</v>
          </cell>
          <cell r="I60">
            <v>0</v>
          </cell>
          <cell r="J60">
            <v>0</v>
          </cell>
          <cell r="K60" t="str">
            <v>有花费无销售额</v>
          </cell>
          <cell r="L60" t="str">
            <v>有花费无订单</v>
          </cell>
          <cell r="M60">
            <v>0</v>
          </cell>
          <cell r="N60">
            <v>0</v>
          </cell>
          <cell r="O60">
            <v>0</v>
          </cell>
        </row>
        <row r="61">
          <cell r="A61" t="str">
            <v>wireless car lights light pink</v>
          </cell>
        </row>
        <row r="61">
          <cell r="C61">
            <v>1</v>
          </cell>
          <cell r="D61">
            <v>1</v>
          </cell>
          <cell r="E61">
            <v>1</v>
          </cell>
          <cell r="F61">
            <v>1</v>
          </cell>
          <cell r="G61">
            <v>0.4</v>
          </cell>
          <cell r="H61">
            <v>0.4</v>
          </cell>
          <cell r="I61">
            <v>0</v>
          </cell>
          <cell r="J61">
            <v>0</v>
          </cell>
          <cell r="K61" t="str">
            <v>有花费无销售额</v>
          </cell>
          <cell r="L61" t="str">
            <v>有花费无订单</v>
          </cell>
          <cell r="M61">
            <v>0</v>
          </cell>
          <cell r="N61">
            <v>0</v>
          </cell>
          <cell r="O61">
            <v>0</v>
          </cell>
        </row>
        <row r="62">
          <cell r="A62" t="str">
            <v>wireless car lights interior</v>
          </cell>
        </row>
        <row r="62">
          <cell r="C62">
            <v>4</v>
          </cell>
          <cell r="D62">
            <v>59</v>
          </cell>
          <cell r="E62">
            <v>5</v>
          </cell>
          <cell r="F62">
            <v>0.0847</v>
          </cell>
          <cell r="G62">
            <v>0.48</v>
          </cell>
          <cell r="H62">
            <v>2.42</v>
          </cell>
          <cell r="I62">
            <v>0</v>
          </cell>
          <cell r="J62">
            <v>0</v>
          </cell>
          <cell r="K62" t="str">
            <v>有花费无销售额</v>
          </cell>
          <cell r="L62" t="str">
            <v>有花费无订单</v>
          </cell>
          <cell r="M62">
            <v>0</v>
          </cell>
          <cell r="N62">
            <v>0</v>
          </cell>
          <cell r="O62">
            <v>0</v>
          </cell>
        </row>
        <row r="63">
          <cell r="A63" t="str">
            <v>wireless car lights</v>
          </cell>
        </row>
        <row r="63">
          <cell r="C63">
            <v>4</v>
          </cell>
          <cell r="D63">
            <v>44</v>
          </cell>
          <cell r="E63">
            <v>5</v>
          </cell>
          <cell r="F63">
            <v>0.1136</v>
          </cell>
          <cell r="G63">
            <v>0.42</v>
          </cell>
          <cell r="H63">
            <v>2.11</v>
          </cell>
          <cell r="I63">
            <v>0</v>
          </cell>
          <cell r="J63">
            <v>0</v>
          </cell>
          <cell r="K63" t="str">
            <v>有花费无销售额</v>
          </cell>
          <cell r="L63" t="str">
            <v>有花费无订单</v>
          </cell>
          <cell r="M63">
            <v>0</v>
          </cell>
          <cell r="N63">
            <v>0</v>
          </cell>
          <cell r="O63">
            <v>0</v>
          </cell>
        </row>
        <row r="64">
          <cell r="A64" t="str">
            <v>wireless car led lights interior</v>
          </cell>
        </row>
        <row r="64">
          <cell r="C64">
            <v>1</v>
          </cell>
          <cell r="D64">
            <v>2</v>
          </cell>
          <cell r="E64">
            <v>1</v>
          </cell>
          <cell r="F64">
            <v>0.5</v>
          </cell>
          <cell r="G64">
            <v>0.35</v>
          </cell>
          <cell r="H64">
            <v>0.35</v>
          </cell>
          <cell r="I64">
            <v>0</v>
          </cell>
          <cell r="J64">
            <v>0</v>
          </cell>
          <cell r="K64" t="str">
            <v>有花费无销售额</v>
          </cell>
          <cell r="L64" t="str">
            <v>有花费无订单</v>
          </cell>
          <cell r="M64">
            <v>0</v>
          </cell>
          <cell r="N64">
            <v>0</v>
          </cell>
          <cell r="O64">
            <v>0</v>
          </cell>
        </row>
        <row r="65">
          <cell r="A65" t="str">
            <v>wireless car led lights</v>
          </cell>
        </row>
        <row r="65">
          <cell r="C65">
            <v>2</v>
          </cell>
          <cell r="D65">
            <v>5</v>
          </cell>
          <cell r="E65">
            <v>3</v>
          </cell>
          <cell r="F65">
            <v>0.6</v>
          </cell>
          <cell r="G65">
            <v>0.37</v>
          </cell>
          <cell r="H65">
            <v>1.12</v>
          </cell>
          <cell r="I65">
            <v>0</v>
          </cell>
          <cell r="J65">
            <v>0</v>
          </cell>
          <cell r="K65" t="str">
            <v>有花费无销售额</v>
          </cell>
          <cell r="L65" t="str">
            <v>有花费无订单</v>
          </cell>
          <cell r="M65">
            <v>0</v>
          </cell>
          <cell r="N65">
            <v>0</v>
          </cell>
          <cell r="O65">
            <v>0</v>
          </cell>
        </row>
        <row r="66">
          <cell r="A66" t="str">
            <v>wireless car led light</v>
          </cell>
        </row>
        <row r="66">
          <cell r="C66">
            <v>1</v>
          </cell>
          <cell r="D66">
            <v>1</v>
          </cell>
          <cell r="E66">
            <v>1</v>
          </cell>
          <cell r="F66">
            <v>1</v>
          </cell>
          <cell r="G66">
            <v>0.36</v>
          </cell>
          <cell r="H66">
            <v>0.36</v>
          </cell>
          <cell r="I66">
            <v>0</v>
          </cell>
          <cell r="J66">
            <v>0</v>
          </cell>
          <cell r="K66" t="str">
            <v>有花费无销售额</v>
          </cell>
          <cell r="L66" t="str">
            <v>有花费无订单</v>
          </cell>
          <cell r="M66">
            <v>0</v>
          </cell>
          <cell r="N66">
            <v>0</v>
          </cell>
          <cell r="O66">
            <v>0</v>
          </cell>
        </row>
        <row r="67">
          <cell r="A67" t="str">
            <v>wireless car lamp interior</v>
          </cell>
        </row>
        <row r="67">
          <cell r="C67">
            <v>1</v>
          </cell>
          <cell r="D67">
            <v>1</v>
          </cell>
          <cell r="E67">
            <v>1</v>
          </cell>
          <cell r="F67">
            <v>1</v>
          </cell>
          <cell r="G67">
            <v>0.33</v>
          </cell>
          <cell r="H67">
            <v>0.33</v>
          </cell>
          <cell r="I67">
            <v>0</v>
          </cell>
          <cell r="J67">
            <v>0</v>
          </cell>
          <cell r="K67" t="str">
            <v>有花费无销售额</v>
          </cell>
          <cell r="L67" t="str">
            <v>有花费无订单</v>
          </cell>
          <cell r="M67">
            <v>0</v>
          </cell>
          <cell r="N67">
            <v>0</v>
          </cell>
          <cell r="O67">
            <v>0</v>
          </cell>
        </row>
        <row r="68">
          <cell r="A68" t="str">
            <v>wireless car interior lights</v>
          </cell>
        </row>
        <row r="68">
          <cell r="C68">
            <v>1</v>
          </cell>
          <cell r="D68">
            <v>13</v>
          </cell>
          <cell r="E68">
            <v>1</v>
          </cell>
          <cell r="F68">
            <v>0.0769</v>
          </cell>
          <cell r="G68">
            <v>0.52</v>
          </cell>
          <cell r="H68">
            <v>0.52</v>
          </cell>
          <cell r="I68">
            <v>0</v>
          </cell>
          <cell r="J68">
            <v>0</v>
          </cell>
          <cell r="K68" t="str">
            <v>有花费无销售额</v>
          </cell>
          <cell r="L68" t="str">
            <v>有花费无订单</v>
          </cell>
          <cell r="M68">
            <v>0</v>
          </cell>
          <cell r="N68">
            <v>0</v>
          </cell>
          <cell r="O68">
            <v>0</v>
          </cell>
        </row>
        <row r="69">
          <cell r="A69" t="str">
            <v>wireless car interior led lights</v>
          </cell>
        </row>
        <row r="69">
          <cell r="C69">
            <v>1</v>
          </cell>
          <cell r="D69">
            <v>1</v>
          </cell>
          <cell r="E69">
            <v>1</v>
          </cell>
          <cell r="F69">
            <v>1</v>
          </cell>
          <cell r="G69">
            <v>0.52</v>
          </cell>
          <cell r="H69">
            <v>0.52</v>
          </cell>
          <cell r="I69">
            <v>0</v>
          </cell>
          <cell r="J69">
            <v>0</v>
          </cell>
          <cell r="K69" t="str">
            <v>有花费无销售额</v>
          </cell>
          <cell r="L69" t="str">
            <v>有花费无订单</v>
          </cell>
          <cell r="M69">
            <v>0</v>
          </cell>
          <cell r="N69">
            <v>0</v>
          </cell>
          <cell r="O69">
            <v>0</v>
          </cell>
        </row>
        <row r="70">
          <cell r="A70" t="str">
            <v>wireless car interior ambient lights- chargeable usb -star pattern and warm light 2in1-led star decoration light for car &amp; room</v>
          </cell>
        </row>
        <row r="70">
          <cell r="C70">
            <v>1</v>
          </cell>
          <cell r="D70">
            <v>1</v>
          </cell>
          <cell r="E70">
            <v>1</v>
          </cell>
          <cell r="F70">
            <v>1</v>
          </cell>
          <cell r="G70">
            <v>0.35</v>
          </cell>
          <cell r="H70">
            <v>0.35</v>
          </cell>
          <cell r="I70">
            <v>0</v>
          </cell>
          <cell r="J70">
            <v>0</v>
          </cell>
          <cell r="K70" t="str">
            <v>有花费无销售额</v>
          </cell>
          <cell r="L70" t="str">
            <v>有花费无订单</v>
          </cell>
          <cell r="M70">
            <v>0</v>
          </cell>
          <cell r="N70">
            <v>0</v>
          </cell>
          <cell r="O70">
            <v>0</v>
          </cell>
        </row>
        <row r="71">
          <cell r="A71" t="str">
            <v>wireless car footlight</v>
          </cell>
        </row>
        <row r="71">
          <cell r="C71">
            <v>1</v>
          </cell>
          <cell r="D71">
            <v>1</v>
          </cell>
          <cell r="E71">
            <v>1</v>
          </cell>
          <cell r="F71">
            <v>1</v>
          </cell>
          <cell r="G71">
            <v>0.33</v>
          </cell>
          <cell r="H71">
            <v>0.33</v>
          </cell>
          <cell r="I71">
            <v>0</v>
          </cell>
          <cell r="J71">
            <v>0</v>
          </cell>
          <cell r="K71" t="str">
            <v>有花费无销售额</v>
          </cell>
          <cell r="L71" t="str">
            <v>有花费无订单</v>
          </cell>
          <cell r="M71">
            <v>0</v>
          </cell>
          <cell r="N71">
            <v>0</v>
          </cell>
          <cell r="O71">
            <v>0</v>
          </cell>
        </row>
        <row r="72">
          <cell r="A72" t="str">
            <v>wireless car door light</v>
          </cell>
        </row>
        <row r="72">
          <cell r="C72">
            <v>1</v>
          </cell>
          <cell r="D72">
            <v>3</v>
          </cell>
          <cell r="E72">
            <v>1</v>
          </cell>
          <cell r="F72">
            <v>0.3333</v>
          </cell>
          <cell r="G72">
            <v>0.24</v>
          </cell>
          <cell r="H72">
            <v>0.24</v>
          </cell>
          <cell r="I72">
            <v>0</v>
          </cell>
          <cell r="J72">
            <v>0</v>
          </cell>
          <cell r="K72" t="str">
            <v>有花费无销售额</v>
          </cell>
          <cell r="L72" t="str">
            <v>有花费无订单</v>
          </cell>
          <cell r="M72">
            <v>0</v>
          </cell>
          <cell r="N72">
            <v>0</v>
          </cell>
          <cell r="O72">
            <v>0</v>
          </cell>
        </row>
        <row r="73">
          <cell r="A73" t="str">
            <v>wireless ambient lighting for car with batteries</v>
          </cell>
        </row>
        <row r="73">
          <cell r="C73">
            <v>1</v>
          </cell>
          <cell r="D73">
            <v>1</v>
          </cell>
          <cell r="E73">
            <v>1</v>
          </cell>
          <cell r="F73">
            <v>1</v>
          </cell>
          <cell r="G73">
            <v>0.02</v>
          </cell>
          <cell r="H73">
            <v>0.02</v>
          </cell>
          <cell r="I73">
            <v>0</v>
          </cell>
          <cell r="J73">
            <v>0</v>
          </cell>
          <cell r="K73" t="str">
            <v>有花费无销售额</v>
          </cell>
          <cell r="L73" t="str">
            <v>有花费无订单</v>
          </cell>
          <cell r="M73">
            <v>0</v>
          </cell>
          <cell r="N73">
            <v>0</v>
          </cell>
          <cell r="O73">
            <v>0</v>
          </cell>
        </row>
        <row r="74">
          <cell r="A74" t="str">
            <v>wireless ambient lighting for car</v>
          </cell>
        </row>
        <row r="74">
          <cell r="C74">
            <v>1</v>
          </cell>
          <cell r="D74">
            <v>2</v>
          </cell>
          <cell r="E74">
            <v>1</v>
          </cell>
          <cell r="F74">
            <v>0.5</v>
          </cell>
          <cell r="G74">
            <v>0.36</v>
          </cell>
          <cell r="H74">
            <v>0.36</v>
          </cell>
          <cell r="I74">
            <v>0</v>
          </cell>
          <cell r="J74">
            <v>0</v>
          </cell>
          <cell r="K74" t="str">
            <v>有花费无销售额</v>
          </cell>
          <cell r="L74" t="str">
            <v>有花费无订单</v>
          </cell>
          <cell r="M74">
            <v>0</v>
          </cell>
          <cell r="N74">
            <v>0</v>
          </cell>
          <cell r="O74">
            <v>0</v>
          </cell>
        </row>
        <row r="75">
          <cell r="A75" t="str">
            <v>wireless ambient lighting car interior</v>
          </cell>
        </row>
        <row r="75">
          <cell r="C75">
            <v>1</v>
          </cell>
          <cell r="D75">
            <v>2</v>
          </cell>
          <cell r="E75">
            <v>1</v>
          </cell>
          <cell r="F75">
            <v>0.5</v>
          </cell>
          <cell r="G75">
            <v>0.52</v>
          </cell>
          <cell r="H75">
            <v>0.52</v>
          </cell>
          <cell r="I75">
            <v>0</v>
          </cell>
          <cell r="J75">
            <v>0</v>
          </cell>
          <cell r="K75" t="str">
            <v>有花费无销售额</v>
          </cell>
          <cell r="L75" t="str">
            <v>有花费无订单</v>
          </cell>
          <cell r="M75">
            <v>0</v>
          </cell>
          <cell r="N75">
            <v>0</v>
          </cell>
          <cell r="O75">
            <v>0</v>
          </cell>
        </row>
        <row r="76">
          <cell r="A76" t="str">
            <v>wireless ambient lighting</v>
          </cell>
        </row>
        <row r="76">
          <cell r="C76">
            <v>1</v>
          </cell>
          <cell r="D76">
            <v>1</v>
          </cell>
          <cell r="E76">
            <v>1</v>
          </cell>
          <cell r="F76">
            <v>1</v>
          </cell>
          <cell r="G76">
            <v>0.36</v>
          </cell>
          <cell r="H76">
            <v>0.36</v>
          </cell>
          <cell r="I76">
            <v>0</v>
          </cell>
          <cell r="J76">
            <v>0</v>
          </cell>
          <cell r="K76" t="str">
            <v>有花费无销售额</v>
          </cell>
          <cell r="L76" t="str">
            <v>有花费无订单</v>
          </cell>
          <cell r="M76">
            <v>0</v>
          </cell>
          <cell r="N76">
            <v>0</v>
          </cell>
          <cell r="O76">
            <v>0</v>
          </cell>
        </row>
        <row r="77">
          <cell r="A77" t="str">
            <v>volkswagen tiguan 2026 led cup holder lights</v>
          </cell>
        </row>
        <row r="77">
          <cell r="C77">
            <v>1</v>
          </cell>
          <cell r="D77">
            <v>2</v>
          </cell>
          <cell r="E77">
            <v>1</v>
          </cell>
          <cell r="F77">
            <v>0.5</v>
          </cell>
          <cell r="G77">
            <v>0.33</v>
          </cell>
          <cell r="H77">
            <v>0.33</v>
          </cell>
          <cell r="I77">
            <v>0</v>
          </cell>
          <cell r="J77">
            <v>0</v>
          </cell>
          <cell r="K77" t="str">
            <v>有花费无销售额</v>
          </cell>
          <cell r="L77" t="str">
            <v>有花费无订单</v>
          </cell>
          <cell r="M77">
            <v>0</v>
          </cell>
          <cell r="N77">
            <v>0</v>
          </cell>
          <cell r="O77">
            <v>0</v>
          </cell>
        </row>
        <row r="78">
          <cell r="A78" t="str">
            <v>vehicle interior accessories wireless lights</v>
          </cell>
        </row>
        <row r="78">
          <cell r="C78">
            <v>1</v>
          </cell>
          <cell r="D78">
            <v>1</v>
          </cell>
          <cell r="E78">
            <v>1</v>
          </cell>
          <cell r="F78">
            <v>1</v>
          </cell>
          <cell r="G78">
            <v>0.3</v>
          </cell>
          <cell r="H78">
            <v>0.3</v>
          </cell>
          <cell r="I78">
            <v>0</v>
          </cell>
          <cell r="J78">
            <v>0</v>
          </cell>
          <cell r="K78" t="str">
            <v>有花费无销售额</v>
          </cell>
          <cell r="L78" t="str">
            <v>有花费无订单</v>
          </cell>
          <cell r="M78">
            <v>0</v>
          </cell>
          <cell r="N78">
            <v>0</v>
          </cell>
          <cell r="O78">
            <v>0</v>
          </cell>
        </row>
        <row r="79">
          <cell r="A79" t="str">
            <v>usbc car ambient lighting</v>
          </cell>
        </row>
        <row r="79">
          <cell r="C79">
            <v>1</v>
          </cell>
          <cell r="D79">
            <v>1</v>
          </cell>
          <cell r="E79">
            <v>1</v>
          </cell>
          <cell r="F79">
            <v>1</v>
          </cell>
          <cell r="G79">
            <v>0.36</v>
          </cell>
          <cell r="H79">
            <v>0.36</v>
          </cell>
          <cell r="I79">
            <v>0</v>
          </cell>
          <cell r="J79">
            <v>0</v>
          </cell>
          <cell r="K79" t="str">
            <v>有花费无销售额</v>
          </cell>
          <cell r="L79" t="str">
            <v>有花费无订单</v>
          </cell>
          <cell r="M79">
            <v>0</v>
          </cell>
          <cell r="N79">
            <v>0</v>
          </cell>
          <cell r="O79">
            <v>0</v>
          </cell>
        </row>
        <row r="80">
          <cell r="A80" t="str">
            <v>usb rechargeable magnetic touch lights</v>
          </cell>
        </row>
        <row r="80">
          <cell r="C80">
            <v>1</v>
          </cell>
          <cell r="D80">
            <v>1</v>
          </cell>
          <cell r="E80">
            <v>1</v>
          </cell>
          <cell r="F80">
            <v>1</v>
          </cell>
          <cell r="G80">
            <v>0.08</v>
          </cell>
          <cell r="H80">
            <v>0.08</v>
          </cell>
          <cell r="I80">
            <v>0</v>
          </cell>
          <cell r="J80">
            <v>0</v>
          </cell>
          <cell r="K80" t="str">
            <v>有花费无销售额</v>
          </cell>
          <cell r="L80" t="str">
            <v>有花费无订单</v>
          </cell>
          <cell r="M80">
            <v>0</v>
          </cell>
          <cell r="N80">
            <v>0</v>
          </cell>
          <cell r="O80">
            <v>0</v>
          </cell>
        </row>
        <row r="81">
          <cell r="A81" t="str">
            <v>usb lights for car</v>
          </cell>
        </row>
        <row r="81">
          <cell r="C81">
            <v>1</v>
          </cell>
          <cell r="D81">
            <v>2</v>
          </cell>
          <cell r="E81">
            <v>1</v>
          </cell>
          <cell r="F81">
            <v>0.5</v>
          </cell>
          <cell r="G81">
            <v>0.37</v>
          </cell>
          <cell r="H81">
            <v>0.37</v>
          </cell>
          <cell r="I81">
            <v>0</v>
          </cell>
          <cell r="J81">
            <v>0</v>
          </cell>
          <cell r="K81" t="str">
            <v>有花费无销售额</v>
          </cell>
          <cell r="L81" t="str">
            <v>有花费无订单</v>
          </cell>
          <cell r="M81">
            <v>0</v>
          </cell>
          <cell r="N81">
            <v>0</v>
          </cell>
          <cell r="O81">
            <v>0</v>
          </cell>
        </row>
        <row r="82">
          <cell r="A82" t="str">
            <v>usb lighting car interior</v>
          </cell>
        </row>
        <row r="82">
          <cell r="C82">
            <v>1</v>
          </cell>
          <cell r="D82">
            <v>2</v>
          </cell>
          <cell r="E82">
            <v>1</v>
          </cell>
          <cell r="F82">
            <v>0.5</v>
          </cell>
          <cell r="G82">
            <v>0.37</v>
          </cell>
          <cell r="H82">
            <v>0.37</v>
          </cell>
          <cell r="I82">
            <v>0</v>
          </cell>
          <cell r="J82">
            <v>0</v>
          </cell>
          <cell r="K82" t="str">
            <v>有花费无销售额</v>
          </cell>
          <cell r="L82" t="str">
            <v>有花费无订单</v>
          </cell>
          <cell r="M82">
            <v>0</v>
          </cell>
          <cell r="N82">
            <v>0</v>
          </cell>
          <cell r="O82">
            <v>0</v>
          </cell>
        </row>
        <row r="83">
          <cell r="A83" t="str">
            <v>usb light for car</v>
          </cell>
        </row>
        <row r="83">
          <cell r="C83">
            <v>1</v>
          </cell>
          <cell r="D83">
            <v>32</v>
          </cell>
          <cell r="E83">
            <v>2</v>
          </cell>
          <cell r="F83">
            <v>0.0625</v>
          </cell>
          <cell r="G83">
            <v>0.4</v>
          </cell>
          <cell r="H83">
            <v>0.8</v>
          </cell>
          <cell r="I83">
            <v>0</v>
          </cell>
          <cell r="J83">
            <v>0</v>
          </cell>
          <cell r="K83" t="str">
            <v>有花费无销售额</v>
          </cell>
          <cell r="L83" t="str">
            <v>有花费无订单</v>
          </cell>
          <cell r="M83">
            <v>0</v>
          </cell>
          <cell r="N83">
            <v>0</v>
          </cell>
          <cell r="O83">
            <v>0</v>
          </cell>
        </row>
        <row r="84">
          <cell r="A84" t="str">
            <v>usb led lights for car</v>
          </cell>
        </row>
        <row r="84">
          <cell r="C84">
            <v>1</v>
          </cell>
          <cell r="D84">
            <v>1</v>
          </cell>
          <cell r="E84">
            <v>1</v>
          </cell>
          <cell r="F84">
            <v>1</v>
          </cell>
          <cell r="G84">
            <v>0.36</v>
          </cell>
          <cell r="H84">
            <v>0.36</v>
          </cell>
          <cell r="I84">
            <v>0</v>
          </cell>
          <cell r="J84">
            <v>0</v>
          </cell>
          <cell r="K84" t="str">
            <v>有花费无销售额</v>
          </cell>
          <cell r="L84" t="str">
            <v>有花费无订单</v>
          </cell>
          <cell r="M84">
            <v>0</v>
          </cell>
          <cell r="N84">
            <v>0</v>
          </cell>
          <cell r="O84">
            <v>0</v>
          </cell>
        </row>
        <row r="85">
          <cell r="A85" t="str">
            <v>usb car light</v>
          </cell>
        </row>
        <row r="85">
          <cell r="C85">
            <v>1</v>
          </cell>
          <cell r="D85">
            <v>14</v>
          </cell>
          <cell r="E85">
            <v>1</v>
          </cell>
          <cell r="F85">
            <v>0.0714</v>
          </cell>
          <cell r="G85">
            <v>0.48</v>
          </cell>
          <cell r="H85">
            <v>0.48</v>
          </cell>
          <cell r="I85">
            <v>0</v>
          </cell>
          <cell r="J85">
            <v>0</v>
          </cell>
          <cell r="K85" t="str">
            <v>有花费无销售额</v>
          </cell>
          <cell r="L85" t="str">
            <v>有花费无订单</v>
          </cell>
          <cell r="M85">
            <v>0</v>
          </cell>
          <cell r="N85">
            <v>0</v>
          </cell>
          <cell r="O85">
            <v>0</v>
          </cell>
        </row>
        <row r="86">
          <cell r="A86" t="str">
            <v>under dash wireless led lights with remote</v>
          </cell>
        </row>
        <row r="86">
          <cell r="C86">
            <v>1</v>
          </cell>
          <cell r="D86">
            <v>2</v>
          </cell>
          <cell r="E86">
            <v>1</v>
          </cell>
          <cell r="F86">
            <v>0.5</v>
          </cell>
          <cell r="G86">
            <v>0.33</v>
          </cell>
          <cell r="H86">
            <v>0.33</v>
          </cell>
          <cell r="I86">
            <v>0</v>
          </cell>
          <cell r="J86">
            <v>0</v>
          </cell>
          <cell r="K86" t="str">
            <v>有花费无销售额</v>
          </cell>
          <cell r="L86" t="str">
            <v>有花费无订单</v>
          </cell>
          <cell r="M86">
            <v>0</v>
          </cell>
          <cell r="N86">
            <v>0</v>
          </cell>
          <cell r="O86">
            <v>0</v>
          </cell>
        </row>
        <row r="87">
          <cell r="A87" t="str">
            <v>under car led lights</v>
          </cell>
        </row>
        <row r="87">
          <cell r="C87">
            <v>1</v>
          </cell>
          <cell r="D87">
            <v>7</v>
          </cell>
          <cell r="E87">
            <v>1</v>
          </cell>
          <cell r="F87">
            <v>0.1429</v>
          </cell>
          <cell r="G87">
            <v>0.35</v>
          </cell>
          <cell r="H87">
            <v>0.35</v>
          </cell>
          <cell r="I87">
            <v>0</v>
          </cell>
          <cell r="J87">
            <v>0</v>
          </cell>
          <cell r="K87" t="str">
            <v>有花费无销售额</v>
          </cell>
          <cell r="L87" t="str">
            <v>有花费无订单</v>
          </cell>
          <cell r="M87">
            <v>0</v>
          </cell>
          <cell r="N87">
            <v>0</v>
          </cell>
          <cell r="O87">
            <v>0</v>
          </cell>
        </row>
        <row r="88">
          <cell r="A88" t="str">
            <v>uber light for car magnetic</v>
          </cell>
        </row>
        <row r="88">
          <cell r="C88">
            <v>1</v>
          </cell>
          <cell r="D88">
            <v>6</v>
          </cell>
          <cell r="E88">
            <v>1</v>
          </cell>
          <cell r="F88">
            <v>0.1667</v>
          </cell>
          <cell r="G88">
            <v>0.4</v>
          </cell>
          <cell r="H88">
            <v>0.4</v>
          </cell>
          <cell r="I88">
            <v>0</v>
          </cell>
          <cell r="J88">
            <v>0</v>
          </cell>
          <cell r="K88" t="str">
            <v>有花费无销售额</v>
          </cell>
          <cell r="L88" t="str">
            <v>有花费无订单</v>
          </cell>
          <cell r="M88">
            <v>0</v>
          </cell>
          <cell r="N88">
            <v>0</v>
          </cell>
          <cell r="O88">
            <v>0</v>
          </cell>
        </row>
        <row r="89">
          <cell r="A89" t="str">
            <v>truck leds interior wireless</v>
          </cell>
        </row>
        <row r="89">
          <cell r="C89">
            <v>1</v>
          </cell>
          <cell r="D89">
            <v>1</v>
          </cell>
          <cell r="E89">
            <v>1</v>
          </cell>
          <cell r="F89">
            <v>1</v>
          </cell>
          <cell r="G89">
            <v>0.33</v>
          </cell>
          <cell r="H89">
            <v>0.33</v>
          </cell>
          <cell r="I89">
            <v>0</v>
          </cell>
          <cell r="J89">
            <v>0</v>
          </cell>
          <cell r="K89" t="str">
            <v>有花费无销售额</v>
          </cell>
          <cell r="L89" t="str">
            <v>有花费无订单</v>
          </cell>
          <cell r="M89">
            <v>0</v>
          </cell>
          <cell r="N89">
            <v>0</v>
          </cell>
          <cell r="O89">
            <v>0</v>
          </cell>
        </row>
        <row r="90">
          <cell r="A90" t="str">
            <v>truck interior smart light wireless</v>
          </cell>
        </row>
        <row r="90">
          <cell r="C90">
            <v>1</v>
          </cell>
          <cell r="D90">
            <v>2</v>
          </cell>
          <cell r="E90">
            <v>1</v>
          </cell>
          <cell r="F90">
            <v>0.5</v>
          </cell>
          <cell r="G90">
            <v>0.35</v>
          </cell>
          <cell r="H90">
            <v>0.35</v>
          </cell>
          <cell r="I90">
            <v>0</v>
          </cell>
          <cell r="J90">
            <v>0</v>
          </cell>
          <cell r="K90" t="str">
            <v>有花费无销售额</v>
          </cell>
          <cell r="L90" t="str">
            <v>有花费无订单</v>
          </cell>
          <cell r="M90">
            <v>0</v>
          </cell>
          <cell r="N90">
            <v>0</v>
          </cell>
          <cell r="O90">
            <v>0</v>
          </cell>
        </row>
        <row r="91">
          <cell r="A91" t="str">
            <v>toyota echo lights</v>
          </cell>
        </row>
        <row r="91">
          <cell r="C91">
            <v>1</v>
          </cell>
          <cell r="D91">
            <v>1</v>
          </cell>
          <cell r="E91">
            <v>1</v>
          </cell>
          <cell r="F91">
            <v>1</v>
          </cell>
          <cell r="G91">
            <v>0.33</v>
          </cell>
          <cell r="H91">
            <v>0.33</v>
          </cell>
          <cell r="I91">
            <v>0</v>
          </cell>
          <cell r="J91">
            <v>0</v>
          </cell>
          <cell r="K91" t="str">
            <v>有花费无销售额</v>
          </cell>
          <cell r="L91" t="str">
            <v>有花费无订单</v>
          </cell>
          <cell r="M91">
            <v>0</v>
          </cell>
          <cell r="N91">
            <v>0</v>
          </cell>
          <cell r="O91">
            <v>0</v>
          </cell>
        </row>
        <row r="92">
          <cell r="A92" t="str">
            <v>toyota car door lights</v>
          </cell>
        </row>
        <row r="92">
          <cell r="C92">
            <v>1</v>
          </cell>
          <cell r="D92">
            <v>7</v>
          </cell>
          <cell r="E92">
            <v>1</v>
          </cell>
          <cell r="F92">
            <v>0.1429</v>
          </cell>
          <cell r="G92">
            <v>0.36</v>
          </cell>
          <cell r="H92">
            <v>0.36</v>
          </cell>
          <cell r="I92">
            <v>0</v>
          </cell>
          <cell r="J92">
            <v>0</v>
          </cell>
          <cell r="K92" t="str">
            <v>有花费无销售额</v>
          </cell>
          <cell r="L92" t="str">
            <v>有花费无订单</v>
          </cell>
          <cell r="M92">
            <v>0</v>
          </cell>
          <cell r="N92">
            <v>0</v>
          </cell>
          <cell r="O92">
            <v>0</v>
          </cell>
        </row>
        <row r="93">
          <cell r="A93" t="str">
            <v>tesla model y 2024 usb c rear lighting</v>
          </cell>
        </row>
        <row r="93">
          <cell r="C93">
            <v>1</v>
          </cell>
          <cell r="D93">
            <v>1</v>
          </cell>
          <cell r="E93">
            <v>1</v>
          </cell>
          <cell r="F93">
            <v>1</v>
          </cell>
          <cell r="G93">
            <v>0.36</v>
          </cell>
          <cell r="H93">
            <v>0.36</v>
          </cell>
          <cell r="I93">
            <v>0</v>
          </cell>
          <cell r="J93">
            <v>0</v>
          </cell>
          <cell r="K93" t="str">
            <v>有花费无销售额</v>
          </cell>
          <cell r="L93" t="str">
            <v>有花费无订单</v>
          </cell>
          <cell r="M93">
            <v>0</v>
          </cell>
          <cell r="N93">
            <v>0</v>
          </cell>
          <cell r="O93">
            <v>0</v>
          </cell>
        </row>
        <row r="94">
          <cell r="A94" t="str">
            <v>tesla model 3 led interior lights</v>
          </cell>
        </row>
        <row r="94">
          <cell r="C94">
            <v>1</v>
          </cell>
          <cell r="D94">
            <v>1</v>
          </cell>
          <cell r="E94">
            <v>1</v>
          </cell>
          <cell r="F94">
            <v>1</v>
          </cell>
          <cell r="G94">
            <v>0.33</v>
          </cell>
          <cell r="H94">
            <v>0.33</v>
          </cell>
          <cell r="I94">
            <v>0</v>
          </cell>
          <cell r="J94">
            <v>0</v>
          </cell>
          <cell r="K94" t="str">
            <v>有花费无销售额</v>
          </cell>
          <cell r="L94" t="str">
            <v>有花费无订单</v>
          </cell>
          <cell r="M94">
            <v>0</v>
          </cell>
          <cell r="N94">
            <v>0</v>
          </cell>
          <cell r="O94">
            <v>0</v>
          </cell>
        </row>
        <row r="95">
          <cell r="A95" t="str">
            <v>tesla footwell lights ambient lighting</v>
          </cell>
        </row>
        <row r="95">
          <cell r="C95">
            <v>1</v>
          </cell>
          <cell r="D95">
            <v>1</v>
          </cell>
          <cell r="E95">
            <v>1</v>
          </cell>
          <cell r="F95">
            <v>1</v>
          </cell>
          <cell r="G95">
            <v>0.36</v>
          </cell>
          <cell r="H95">
            <v>0.36</v>
          </cell>
          <cell r="I95">
            <v>0</v>
          </cell>
          <cell r="J95">
            <v>0</v>
          </cell>
          <cell r="K95" t="str">
            <v>有花费无销售额</v>
          </cell>
          <cell r="L95" t="str">
            <v>有花费无订单</v>
          </cell>
          <cell r="M95">
            <v>0</v>
          </cell>
          <cell r="N95">
            <v>0</v>
          </cell>
          <cell r="O95">
            <v>0</v>
          </cell>
        </row>
        <row r="96">
          <cell r="A96" t="str">
            <v>tesla footwell lights</v>
          </cell>
        </row>
        <row r="96">
          <cell r="C96">
            <v>1</v>
          </cell>
          <cell r="D96">
            <v>2</v>
          </cell>
          <cell r="E96">
            <v>2</v>
          </cell>
          <cell r="F96">
            <v>1</v>
          </cell>
          <cell r="G96">
            <v>0.38</v>
          </cell>
          <cell r="H96">
            <v>0.76</v>
          </cell>
          <cell r="I96">
            <v>0</v>
          </cell>
          <cell r="J96">
            <v>0</v>
          </cell>
          <cell r="K96" t="str">
            <v>有花费无销售额</v>
          </cell>
          <cell r="L96" t="str">
            <v>有花费无订单</v>
          </cell>
          <cell r="M96">
            <v>0</v>
          </cell>
          <cell r="N96">
            <v>0</v>
          </cell>
          <cell r="O96">
            <v>0</v>
          </cell>
        </row>
        <row r="97">
          <cell r="A97" t="str">
            <v>tesla floor lights</v>
          </cell>
        </row>
        <row r="97">
          <cell r="C97">
            <v>1</v>
          </cell>
          <cell r="D97">
            <v>1</v>
          </cell>
          <cell r="E97">
            <v>1</v>
          </cell>
          <cell r="F97">
            <v>1</v>
          </cell>
          <cell r="G97">
            <v>0.33</v>
          </cell>
          <cell r="H97">
            <v>0.33</v>
          </cell>
          <cell r="I97">
            <v>0</v>
          </cell>
          <cell r="J97">
            <v>0</v>
          </cell>
          <cell r="K97" t="str">
            <v>有花费无销售额</v>
          </cell>
          <cell r="L97" t="str">
            <v>有花费无订单</v>
          </cell>
          <cell r="M97">
            <v>0</v>
          </cell>
          <cell r="N97">
            <v>0</v>
          </cell>
          <cell r="O97">
            <v>0</v>
          </cell>
        </row>
        <row r="98">
          <cell r="A98" t="str">
            <v>tekshinny led remote for car</v>
          </cell>
        </row>
        <row r="98">
          <cell r="C98">
            <v>1</v>
          </cell>
          <cell r="D98">
            <v>1</v>
          </cell>
          <cell r="E98">
            <v>1</v>
          </cell>
          <cell r="F98">
            <v>1</v>
          </cell>
          <cell r="G98">
            <v>0.36</v>
          </cell>
          <cell r="H98">
            <v>0.36</v>
          </cell>
          <cell r="I98">
            <v>0</v>
          </cell>
          <cell r="J98">
            <v>0</v>
          </cell>
          <cell r="K98" t="str">
            <v>有花费无销售额</v>
          </cell>
          <cell r="L98" t="str">
            <v>有花费无订单</v>
          </cell>
          <cell r="M98">
            <v>0</v>
          </cell>
          <cell r="N98">
            <v>0</v>
          </cell>
          <cell r="O98">
            <v>0</v>
          </cell>
        </row>
        <row r="99">
          <cell r="A99" t="str">
            <v>tacoma sr5 4th gen 2026 interior lights ambient floor</v>
          </cell>
        </row>
        <row r="99">
          <cell r="C99">
            <v>1</v>
          </cell>
          <cell r="D99">
            <v>1</v>
          </cell>
          <cell r="E99">
            <v>1</v>
          </cell>
          <cell r="F99">
            <v>1</v>
          </cell>
          <cell r="G99">
            <v>0.36</v>
          </cell>
          <cell r="H99">
            <v>0.36</v>
          </cell>
          <cell r="I99">
            <v>0</v>
          </cell>
          <cell r="J99">
            <v>0</v>
          </cell>
          <cell r="K99" t="str">
            <v>有花费无销售额</v>
          </cell>
          <cell r="L99" t="str">
            <v>有花费无订单</v>
          </cell>
          <cell r="M99">
            <v>0</v>
          </cell>
          <cell r="N99">
            <v>0</v>
          </cell>
          <cell r="O99">
            <v>0</v>
          </cell>
        </row>
        <row r="100">
          <cell r="A100" t="str">
            <v>suv interior lights</v>
          </cell>
        </row>
        <row r="100">
          <cell r="C100">
            <v>1</v>
          </cell>
          <cell r="D100">
            <v>12</v>
          </cell>
          <cell r="E100">
            <v>3</v>
          </cell>
          <cell r="F100">
            <v>0.25</v>
          </cell>
          <cell r="G100">
            <v>0.36</v>
          </cell>
          <cell r="H100">
            <v>1.08</v>
          </cell>
          <cell r="I100">
            <v>0</v>
          </cell>
          <cell r="J100">
            <v>0</v>
          </cell>
          <cell r="K100" t="str">
            <v>有花费无销售额</v>
          </cell>
          <cell r="L100" t="str">
            <v>有花费无订单</v>
          </cell>
          <cell r="M100">
            <v>0</v>
          </cell>
          <cell r="N100">
            <v>0</v>
          </cell>
          <cell r="O100">
            <v>0</v>
          </cell>
        </row>
        <row r="101">
          <cell r="A101" t="str">
            <v>strobe lights with car remote</v>
          </cell>
        </row>
        <row r="101">
          <cell r="C101">
            <v>1</v>
          </cell>
          <cell r="D101">
            <v>1</v>
          </cell>
          <cell r="E101">
            <v>1</v>
          </cell>
          <cell r="F101">
            <v>1</v>
          </cell>
          <cell r="G101">
            <v>0.3</v>
          </cell>
          <cell r="H101">
            <v>0.3</v>
          </cell>
          <cell r="I101">
            <v>0</v>
          </cell>
          <cell r="J101">
            <v>0</v>
          </cell>
          <cell r="K101" t="str">
            <v>有花费无销售额</v>
          </cell>
          <cell r="L101" t="str">
            <v>有花费无订单</v>
          </cell>
          <cell r="M101">
            <v>0</v>
          </cell>
          <cell r="N101">
            <v>0</v>
          </cell>
          <cell r="O101">
            <v>0</v>
          </cell>
        </row>
        <row r="102">
          <cell r="A102" t="str">
            <v>solar car lights</v>
          </cell>
        </row>
        <row r="102">
          <cell r="C102">
            <v>1</v>
          </cell>
          <cell r="D102">
            <v>35</v>
          </cell>
          <cell r="E102">
            <v>2</v>
          </cell>
          <cell r="F102">
            <v>0.0571</v>
          </cell>
          <cell r="G102">
            <v>0.44</v>
          </cell>
          <cell r="H102">
            <v>0.88</v>
          </cell>
          <cell r="I102">
            <v>0</v>
          </cell>
          <cell r="J102">
            <v>0</v>
          </cell>
          <cell r="K102" t="str">
            <v>有花费无销售额</v>
          </cell>
          <cell r="L102" t="str">
            <v>有花费无订单</v>
          </cell>
          <cell r="M102">
            <v>0</v>
          </cell>
          <cell r="N102">
            <v>0</v>
          </cell>
          <cell r="O102">
            <v>0</v>
          </cell>
        </row>
        <row r="103">
          <cell r="A103" t="str">
            <v>smart led interior car lights ford expedition 2024</v>
          </cell>
        </row>
        <row r="103">
          <cell r="C103">
            <v>1</v>
          </cell>
          <cell r="D103">
            <v>1</v>
          </cell>
          <cell r="E103">
            <v>1</v>
          </cell>
          <cell r="F103">
            <v>1</v>
          </cell>
          <cell r="G103">
            <v>0.36</v>
          </cell>
          <cell r="H103">
            <v>0.36</v>
          </cell>
          <cell r="I103">
            <v>0</v>
          </cell>
          <cell r="J103">
            <v>0</v>
          </cell>
          <cell r="K103" t="str">
            <v>有花费无销售额</v>
          </cell>
          <cell r="L103" t="str">
            <v>有花费无订单</v>
          </cell>
          <cell r="M103">
            <v>0</v>
          </cell>
          <cell r="N103">
            <v>0</v>
          </cell>
          <cell r="O103">
            <v>0</v>
          </cell>
        </row>
        <row r="104">
          <cell r="A104" t="str">
            <v>small wireless led lights for car</v>
          </cell>
        </row>
        <row r="104">
          <cell r="C104">
            <v>1</v>
          </cell>
          <cell r="D104">
            <v>1</v>
          </cell>
          <cell r="E104">
            <v>1</v>
          </cell>
          <cell r="F104">
            <v>1</v>
          </cell>
          <cell r="G104">
            <v>0.35</v>
          </cell>
          <cell r="H104">
            <v>0.35</v>
          </cell>
          <cell r="I104">
            <v>0</v>
          </cell>
          <cell r="J104">
            <v>0</v>
          </cell>
          <cell r="K104" t="str">
            <v>有花费无销售额</v>
          </cell>
          <cell r="L104" t="str">
            <v>有花费无订单</v>
          </cell>
          <cell r="M104">
            <v>0</v>
          </cell>
          <cell r="N104">
            <v>0</v>
          </cell>
          <cell r="O104">
            <v>0</v>
          </cell>
        </row>
        <row r="105">
          <cell r="A105" t="str">
            <v>set for led car cups</v>
          </cell>
        </row>
        <row r="105">
          <cell r="C105">
            <v>1</v>
          </cell>
          <cell r="D105">
            <v>1</v>
          </cell>
          <cell r="E105">
            <v>1</v>
          </cell>
          <cell r="F105">
            <v>1</v>
          </cell>
          <cell r="G105">
            <v>0.35</v>
          </cell>
          <cell r="H105">
            <v>0.35</v>
          </cell>
          <cell r="I105">
            <v>0</v>
          </cell>
          <cell r="J105">
            <v>0</v>
          </cell>
          <cell r="K105" t="str">
            <v>有花费无销售额</v>
          </cell>
          <cell r="L105" t="str">
            <v>有花费无订单</v>
          </cell>
          <cell r="M105">
            <v>0</v>
          </cell>
          <cell r="N105">
            <v>0</v>
          </cell>
          <cell r="O105">
            <v>0</v>
          </cell>
        </row>
        <row r="106">
          <cell r="A106" t="str">
            <v>sensor footwell lighting for car</v>
          </cell>
        </row>
        <row r="106">
          <cell r="C106">
            <v>1</v>
          </cell>
          <cell r="D106">
            <v>1</v>
          </cell>
          <cell r="E106">
            <v>1</v>
          </cell>
          <cell r="F106">
            <v>1</v>
          </cell>
          <cell r="G106">
            <v>0.33</v>
          </cell>
          <cell r="H106">
            <v>0.33</v>
          </cell>
          <cell r="I106">
            <v>0</v>
          </cell>
          <cell r="J106">
            <v>0</v>
          </cell>
          <cell r="K106" t="str">
            <v>有花费无销售额</v>
          </cell>
          <cell r="L106" t="str">
            <v>有花费无订单</v>
          </cell>
          <cell r="M106">
            <v>0</v>
          </cell>
          <cell r="N106">
            <v>0</v>
          </cell>
          <cell r="O106">
            <v>0</v>
          </cell>
        </row>
        <row r="107">
          <cell r="A107" t="str">
            <v>semi truck interior lights</v>
          </cell>
        </row>
        <row r="107">
          <cell r="C107">
            <v>1</v>
          </cell>
          <cell r="D107">
            <v>1</v>
          </cell>
          <cell r="E107">
            <v>1</v>
          </cell>
          <cell r="F107">
            <v>1</v>
          </cell>
          <cell r="G107">
            <v>0.45</v>
          </cell>
          <cell r="H107">
            <v>0.45</v>
          </cell>
          <cell r="I107">
            <v>0</v>
          </cell>
          <cell r="J107">
            <v>0</v>
          </cell>
          <cell r="K107" t="str">
            <v>有花费无销售额</v>
          </cell>
          <cell r="L107" t="str">
            <v>有花费无订单</v>
          </cell>
          <cell r="M107">
            <v>0</v>
          </cell>
          <cell r="N107">
            <v>0</v>
          </cell>
          <cell r="O107">
            <v>0</v>
          </cell>
        </row>
        <row r="108">
          <cell r="A108" t="str">
            <v>rgb rechargeable light</v>
          </cell>
        </row>
        <row r="108">
          <cell r="C108">
            <v>1</v>
          </cell>
          <cell r="D108">
            <v>1</v>
          </cell>
          <cell r="E108">
            <v>1</v>
          </cell>
          <cell r="F108">
            <v>1</v>
          </cell>
          <cell r="G108">
            <v>0.35</v>
          </cell>
          <cell r="H108">
            <v>0.35</v>
          </cell>
          <cell r="I108">
            <v>0</v>
          </cell>
          <cell r="J108">
            <v>0</v>
          </cell>
          <cell r="K108" t="str">
            <v>有花费无销售额</v>
          </cell>
          <cell r="L108" t="str">
            <v>有花费无订单</v>
          </cell>
          <cell r="M108">
            <v>0</v>
          </cell>
          <cell r="N108">
            <v>0</v>
          </cell>
          <cell r="O108">
            <v>0</v>
          </cell>
        </row>
        <row r="109">
          <cell r="A109" t="str">
            <v>rgb magnetic light battery powered for car</v>
          </cell>
        </row>
        <row r="109">
          <cell r="C109">
            <v>1</v>
          </cell>
          <cell r="D109">
            <v>1</v>
          </cell>
          <cell r="E109">
            <v>1</v>
          </cell>
          <cell r="F109">
            <v>1</v>
          </cell>
          <cell r="G109">
            <v>0.35</v>
          </cell>
          <cell r="H109">
            <v>0.35</v>
          </cell>
          <cell r="I109">
            <v>0</v>
          </cell>
          <cell r="J109">
            <v>0</v>
          </cell>
          <cell r="K109" t="str">
            <v>有花费无销售额</v>
          </cell>
          <cell r="L109" t="str">
            <v>有花费无订单</v>
          </cell>
          <cell r="M109">
            <v>0</v>
          </cell>
          <cell r="N109">
            <v>0</v>
          </cell>
          <cell r="O109">
            <v>0</v>
          </cell>
        </row>
        <row r="110">
          <cell r="A110" t="str">
            <v>rgb lights for car interior</v>
          </cell>
        </row>
        <row r="110">
          <cell r="C110">
            <v>1</v>
          </cell>
          <cell r="D110">
            <v>1</v>
          </cell>
          <cell r="E110">
            <v>1</v>
          </cell>
          <cell r="F110">
            <v>1</v>
          </cell>
          <cell r="G110">
            <v>0.35</v>
          </cell>
          <cell r="H110">
            <v>0.35</v>
          </cell>
          <cell r="I110">
            <v>0</v>
          </cell>
          <cell r="J110">
            <v>0</v>
          </cell>
          <cell r="K110" t="str">
            <v>有花费无销售额</v>
          </cell>
          <cell r="L110" t="str">
            <v>有花费无订单</v>
          </cell>
          <cell r="M110">
            <v>0</v>
          </cell>
          <cell r="N110">
            <v>0</v>
          </cell>
          <cell r="O110">
            <v>0</v>
          </cell>
        </row>
        <row r="111">
          <cell r="A111" t="str">
            <v>rgb lights for car</v>
          </cell>
        </row>
        <row r="111">
          <cell r="C111">
            <v>1</v>
          </cell>
          <cell r="D111">
            <v>2</v>
          </cell>
          <cell r="E111">
            <v>1</v>
          </cell>
          <cell r="F111">
            <v>0.5</v>
          </cell>
          <cell r="G111">
            <v>0.36</v>
          </cell>
          <cell r="H111">
            <v>0.36</v>
          </cell>
          <cell r="I111">
            <v>0</v>
          </cell>
          <cell r="J111">
            <v>0</v>
          </cell>
          <cell r="K111" t="str">
            <v>有花费无销售额</v>
          </cell>
          <cell r="L111" t="str">
            <v>有花费无订单</v>
          </cell>
          <cell r="M111">
            <v>0</v>
          </cell>
          <cell r="N111">
            <v>0</v>
          </cell>
          <cell r="O111">
            <v>0</v>
          </cell>
        </row>
        <row r="112">
          <cell r="A112" t="str">
            <v>rgb light for car interior wireless</v>
          </cell>
        </row>
        <row r="112">
          <cell r="C112">
            <v>1</v>
          </cell>
          <cell r="D112">
            <v>1</v>
          </cell>
          <cell r="E112">
            <v>1</v>
          </cell>
          <cell r="F112">
            <v>1</v>
          </cell>
          <cell r="G112">
            <v>0.36</v>
          </cell>
          <cell r="H112">
            <v>0.36</v>
          </cell>
          <cell r="I112">
            <v>0</v>
          </cell>
          <cell r="J112">
            <v>0</v>
          </cell>
          <cell r="K112" t="str">
            <v>有花费无销售额</v>
          </cell>
          <cell r="L112" t="str">
            <v>有花费无订单</v>
          </cell>
          <cell r="M112">
            <v>0</v>
          </cell>
          <cell r="N112">
            <v>0</v>
          </cell>
          <cell r="O112">
            <v>0</v>
          </cell>
        </row>
        <row r="113">
          <cell r="A113" t="str">
            <v>rgb led strobe light for car</v>
          </cell>
        </row>
        <row r="113">
          <cell r="C113">
            <v>1</v>
          </cell>
          <cell r="D113">
            <v>1</v>
          </cell>
          <cell r="E113">
            <v>1</v>
          </cell>
          <cell r="F113">
            <v>1</v>
          </cell>
          <cell r="G113">
            <v>0.4</v>
          </cell>
          <cell r="H113">
            <v>0.4</v>
          </cell>
          <cell r="I113">
            <v>0</v>
          </cell>
          <cell r="J113">
            <v>0</v>
          </cell>
          <cell r="K113" t="str">
            <v>有花费无销售额</v>
          </cell>
          <cell r="L113" t="str">
            <v>有花费无订单</v>
          </cell>
          <cell r="M113">
            <v>0</v>
          </cell>
          <cell r="N113">
            <v>0</v>
          </cell>
          <cell r="O113">
            <v>0</v>
          </cell>
        </row>
        <row r="114">
          <cell r="A114" t="str">
            <v>rgb led lights car interior</v>
          </cell>
        </row>
        <row r="114">
          <cell r="C114">
            <v>1</v>
          </cell>
          <cell r="D114">
            <v>1</v>
          </cell>
          <cell r="E114">
            <v>1</v>
          </cell>
          <cell r="F114">
            <v>1</v>
          </cell>
          <cell r="G114">
            <v>0.54</v>
          </cell>
          <cell r="H114">
            <v>0.54</v>
          </cell>
          <cell r="I114">
            <v>0</v>
          </cell>
          <cell r="J114">
            <v>0</v>
          </cell>
          <cell r="K114" t="str">
            <v>有花费无销售额</v>
          </cell>
          <cell r="L114" t="str">
            <v>有花费无订单</v>
          </cell>
          <cell r="M114">
            <v>0</v>
          </cell>
          <cell r="N114">
            <v>0</v>
          </cell>
          <cell r="O114">
            <v>0</v>
          </cell>
        </row>
        <row r="115">
          <cell r="A115" t="str">
            <v>rgb led car ambient lights rechargeable wireless car light with remote control</v>
          </cell>
        </row>
        <row r="115">
          <cell r="C115">
            <v>1</v>
          </cell>
          <cell r="D115">
            <v>1</v>
          </cell>
          <cell r="E115">
            <v>1</v>
          </cell>
          <cell r="F115">
            <v>1</v>
          </cell>
          <cell r="G115">
            <v>0.35</v>
          </cell>
          <cell r="H115">
            <v>0.35</v>
          </cell>
          <cell r="I115">
            <v>0</v>
          </cell>
          <cell r="J115">
            <v>0</v>
          </cell>
          <cell r="K115" t="str">
            <v>有花费无销售额</v>
          </cell>
          <cell r="L115" t="str">
            <v>有花费无订单</v>
          </cell>
          <cell r="M115">
            <v>0</v>
          </cell>
          <cell r="N115">
            <v>0</v>
          </cell>
          <cell r="O115">
            <v>0</v>
          </cell>
        </row>
        <row r="116">
          <cell r="A116" t="str">
            <v>rgb interior truck lights</v>
          </cell>
        </row>
        <row r="116">
          <cell r="C116">
            <v>1</v>
          </cell>
          <cell r="D116">
            <v>1</v>
          </cell>
          <cell r="E116">
            <v>1</v>
          </cell>
          <cell r="F116">
            <v>1</v>
          </cell>
          <cell r="G116">
            <v>0.36</v>
          </cell>
          <cell r="H116">
            <v>0.36</v>
          </cell>
          <cell r="I116">
            <v>0</v>
          </cell>
          <cell r="J116">
            <v>0</v>
          </cell>
          <cell r="K116" t="str">
            <v>有花费无销售额</v>
          </cell>
          <cell r="L116" t="str">
            <v>有花费无订单</v>
          </cell>
          <cell r="M116">
            <v>0</v>
          </cell>
          <cell r="N116">
            <v>0</v>
          </cell>
          <cell r="O116">
            <v>0</v>
          </cell>
        </row>
        <row r="117">
          <cell r="A117" t="str">
            <v>rgb footwell lights</v>
          </cell>
        </row>
        <row r="117">
          <cell r="C117">
            <v>1</v>
          </cell>
          <cell r="D117">
            <v>3</v>
          </cell>
          <cell r="E117">
            <v>1</v>
          </cell>
          <cell r="F117">
            <v>0.3333</v>
          </cell>
          <cell r="G117">
            <v>0.36</v>
          </cell>
          <cell r="H117">
            <v>0.36</v>
          </cell>
          <cell r="I117">
            <v>0</v>
          </cell>
          <cell r="J117">
            <v>0</v>
          </cell>
          <cell r="K117" t="str">
            <v>有花费无销售额</v>
          </cell>
          <cell r="L117" t="str">
            <v>有花费无订单</v>
          </cell>
          <cell r="M117">
            <v>0</v>
          </cell>
          <cell r="N117">
            <v>0</v>
          </cell>
          <cell r="O117">
            <v>0</v>
          </cell>
        </row>
        <row r="118">
          <cell r="A118" t="str">
            <v>rgb car door handle lights</v>
          </cell>
        </row>
        <row r="118">
          <cell r="C118">
            <v>1</v>
          </cell>
          <cell r="D118">
            <v>1</v>
          </cell>
          <cell r="E118">
            <v>1</v>
          </cell>
          <cell r="F118">
            <v>1</v>
          </cell>
          <cell r="G118">
            <v>0.33</v>
          </cell>
          <cell r="H118">
            <v>0.33</v>
          </cell>
          <cell r="I118">
            <v>0</v>
          </cell>
          <cell r="J118">
            <v>0</v>
          </cell>
          <cell r="K118" t="str">
            <v>有花费无销售额</v>
          </cell>
          <cell r="L118" t="str">
            <v>有花费无订单</v>
          </cell>
          <cell r="M118">
            <v>0</v>
          </cell>
          <cell r="N118">
            <v>0</v>
          </cell>
          <cell r="O118">
            <v>0</v>
          </cell>
        </row>
        <row r="119">
          <cell r="A119" t="str">
            <v>remote rgb car ambient light</v>
          </cell>
        </row>
        <row r="119">
          <cell r="C119">
            <v>1</v>
          </cell>
          <cell r="D119">
            <v>1</v>
          </cell>
          <cell r="E119">
            <v>1</v>
          </cell>
          <cell r="F119">
            <v>1</v>
          </cell>
          <cell r="G119">
            <v>0.36</v>
          </cell>
          <cell r="H119">
            <v>0.36</v>
          </cell>
          <cell r="I119">
            <v>0</v>
          </cell>
          <cell r="J119">
            <v>0</v>
          </cell>
          <cell r="K119" t="str">
            <v>有花费无销售额</v>
          </cell>
          <cell r="L119" t="str">
            <v>有花费无订单</v>
          </cell>
          <cell r="M119">
            <v>0</v>
          </cell>
          <cell r="N119">
            <v>0</v>
          </cell>
          <cell r="O119">
            <v>0</v>
          </cell>
        </row>
        <row r="120">
          <cell r="A120" t="str">
            <v>remote control car footwell light</v>
          </cell>
        </row>
        <row r="120">
          <cell r="C120">
            <v>1</v>
          </cell>
          <cell r="D120">
            <v>2</v>
          </cell>
          <cell r="E120">
            <v>1</v>
          </cell>
          <cell r="F120">
            <v>0.5</v>
          </cell>
          <cell r="G120">
            <v>0.4</v>
          </cell>
          <cell r="H120">
            <v>0.4</v>
          </cell>
          <cell r="I120">
            <v>0</v>
          </cell>
          <cell r="J120">
            <v>0</v>
          </cell>
          <cell r="K120" t="str">
            <v>有花费无销售额</v>
          </cell>
          <cell r="L120" t="str">
            <v>有花费无订单</v>
          </cell>
          <cell r="M120">
            <v>0</v>
          </cell>
          <cell r="N120">
            <v>0</v>
          </cell>
          <cell r="O120">
            <v>0</v>
          </cell>
        </row>
        <row r="121">
          <cell r="A121" t="str">
            <v>remote ambient lighting for car</v>
          </cell>
        </row>
        <row r="121">
          <cell r="C121">
            <v>1</v>
          </cell>
          <cell r="D121">
            <v>1</v>
          </cell>
          <cell r="E121">
            <v>1</v>
          </cell>
          <cell r="F121">
            <v>1</v>
          </cell>
          <cell r="G121">
            <v>0.36</v>
          </cell>
          <cell r="H121">
            <v>0.36</v>
          </cell>
          <cell r="I121">
            <v>0</v>
          </cell>
          <cell r="J121">
            <v>0</v>
          </cell>
          <cell r="K121" t="str">
            <v>有花费无销售额</v>
          </cell>
          <cell r="L121" t="str">
            <v>有花费无订单</v>
          </cell>
          <cell r="M121">
            <v>0</v>
          </cell>
          <cell r="N121">
            <v>0</v>
          </cell>
          <cell r="O121">
            <v>0</v>
          </cell>
        </row>
        <row r="122">
          <cell r="A122" t="str">
            <v>remote ambient lighting car</v>
          </cell>
        </row>
        <row r="122">
          <cell r="C122">
            <v>1</v>
          </cell>
          <cell r="D122">
            <v>1</v>
          </cell>
          <cell r="E122">
            <v>1</v>
          </cell>
          <cell r="F122">
            <v>1</v>
          </cell>
          <cell r="G122">
            <v>0.35</v>
          </cell>
          <cell r="H122">
            <v>0.35</v>
          </cell>
          <cell r="I122">
            <v>0</v>
          </cell>
          <cell r="J122">
            <v>0</v>
          </cell>
          <cell r="K122" t="str">
            <v>有花费无销售额</v>
          </cell>
          <cell r="L122" t="str">
            <v>有花费无订单</v>
          </cell>
          <cell r="M122">
            <v>0</v>
          </cell>
          <cell r="N122">
            <v>0</v>
          </cell>
          <cell r="O122">
            <v>0</v>
          </cell>
        </row>
        <row r="123">
          <cell r="A123" t="str">
            <v>rechargeable rgb led ambient</v>
          </cell>
        </row>
        <row r="123">
          <cell r="C123">
            <v>1</v>
          </cell>
          <cell r="D123">
            <v>1</v>
          </cell>
          <cell r="E123">
            <v>1</v>
          </cell>
          <cell r="F123">
            <v>1</v>
          </cell>
          <cell r="G123">
            <v>0.36</v>
          </cell>
          <cell r="H123">
            <v>0.36</v>
          </cell>
          <cell r="I123">
            <v>0</v>
          </cell>
          <cell r="J123">
            <v>0</v>
          </cell>
          <cell r="K123" t="str">
            <v>有花费无销售额</v>
          </cell>
          <cell r="L123" t="str">
            <v>有花费无订单</v>
          </cell>
          <cell r="M123">
            <v>0</v>
          </cell>
          <cell r="N123">
            <v>0</v>
          </cell>
          <cell r="O123">
            <v>0</v>
          </cell>
        </row>
        <row r="124">
          <cell r="A124" t="str">
            <v>rechargeable led car interior light</v>
          </cell>
        </row>
        <row r="124">
          <cell r="C124">
            <v>1</v>
          </cell>
          <cell r="D124">
            <v>2</v>
          </cell>
          <cell r="E124">
            <v>1</v>
          </cell>
          <cell r="F124">
            <v>0.5</v>
          </cell>
          <cell r="G124">
            <v>0.12</v>
          </cell>
          <cell r="H124">
            <v>0.12</v>
          </cell>
          <cell r="I124">
            <v>0</v>
          </cell>
          <cell r="J124">
            <v>0</v>
          </cell>
          <cell r="K124" t="str">
            <v>有花费无销售额</v>
          </cell>
          <cell r="L124" t="str">
            <v>有花费无订单</v>
          </cell>
          <cell r="M124">
            <v>0</v>
          </cell>
          <cell r="N124">
            <v>0</v>
          </cell>
          <cell r="O124">
            <v>0</v>
          </cell>
        </row>
        <row r="125">
          <cell r="A125" t="str">
            <v>rechargeable interior lights for trucks</v>
          </cell>
        </row>
        <row r="125">
          <cell r="C125">
            <v>1</v>
          </cell>
          <cell r="D125">
            <v>2</v>
          </cell>
          <cell r="E125">
            <v>1</v>
          </cell>
          <cell r="F125">
            <v>0.5</v>
          </cell>
          <cell r="G125">
            <v>0.36</v>
          </cell>
          <cell r="H125">
            <v>0.36</v>
          </cell>
          <cell r="I125">
            <v>0</v>
          </cell>
          <cell r="J125">
            <v>0</v>
          </cell>
          <cell r="K125" t="str">
            <v>有花费无销售额</v>
          </cell>
          <cell r="L125" t="str">
            <v>有花费无订单</v>
          </cell>
          <cell r="M125">
            <v>0</v>
          </cell>
          <cell r="N125">
            <v>0</v>
          </cell>
          <cell r="O125">
            <v>0</v>
          </cell>
        </row>
        <row r="126">
          <cell r="A126" t="str">
            <v>rechargeable car lights interior</v>
          </cell>
        </row>
        <row r="126">
          <cell r="C126">
            <v>1</v>
          </cell>
          <cell r="D126">
            <v>1</v>
          </cell>
          <cell r="E126">
            <v>1</v>
          </cell>
          <cell r="F126">
            <v>1</v>
          </cell>
          <cell r="G126">
            <v>0.36</v>
          </cell>
          <cell r="H126">
            <v>0.36</v>
          </cell>
          <cell r="I126">
            <v>0</v>
          </cell>
          <cell r="J126">
            <v>0</v>
          </cell>
          <cell r="K126" t="str">
            <v>有花费无销售额</v>
          </cell>
          <cell r="L126" t="str">
            <v>有花费无订单</v>
          </cell>
          <cell r="M126">
            <v>0</v>
          </cell>
          <cell r="N126">
            <v>0</v>
          </cell>
          <cell r="O126">
            <v>0</v>
          </cell>
        </row>
        <row r="127">
          <cell r="A127" t="str">
            <v>rechargeable car led lights</v>
          </cell>
        </row>
        <row r="127">
          <cell r="C127">
            <v>1</v>
          </cell>
          <cell r="D127">
            <v>1</v>
          </cell>
          <cell r="E127">
            <v>1</v>
          </cell>
          <cell r="F127">
            <v>1</v>
          </cell>
          <cell r="G127">
            <v>0.36</v>
          </cell>
          <cell r="H127">
            <v>0.36</v>
          </cell>
          <cell r="I127">
            <v>0</v>
          </cell>
          <cell r="J127">
            <v>0</v>
          </cell>
          <cell r="K127" t="str">
            <v>有花费无销售额</v>
          </cell>
          <cell r="L127" t="str">
            <v>有花费无订单</v>
          </cell>
          <cell r="M127">
            <v>0</v>
          </cell>
          <cell r="N127">
            <v>0</v>
          </cell>
          <cell r="O127">
            <v>0</v>
          </cell>
        </row>
        <row r="128">
          <cell r="A128" t="str">
            <v>rechargeable ambient lighting for cars,orange</v>
          </cell>
        </row>
        <row r="128">
          <cell r="C128">
            <v>1</v>
          </cell>
          <cell r="D128">
            <v>1</v>
          </cell>
          <cell r="E128">
            <v>1</v>
          </cell>
          <cell r="F128">
            <v>1</v>
          </cell>
          <cell r="G128">
            <v>0.4</v>
          </cell>
          <cell r="H128">
            <v>0.4</v>
          </cell>
          <cell r="I128">
            <v>0</v>
          </cell>
          <cell r="J128">
            <v>0</v>
          </cell>
          <cell r="K128" t="str">
            <v>有花费无销售额</v>
          </cell>
          <cell r="L128" t="str">
            <v>有花费无订单</v>
          </cell>
          <cell r="M128">
            <v>0</v>
          </cell>
          <cell r="N128">
            <v>0</v>
          </cell>
          <cell r="O128">
            <v>0</v>
          </cell>
        </row>
        <row r="129">
          <cell r="A129" t="str">
            <v>rechargeable ambient lighting for cars</v>
          </cell>
        </row>
        <row r="129">
          <cell r="C129">
            <v>1</v>
          </cell>
          <cell r="D129">
            <v>1</v>
          </cell>
          <cell r="E129">
            <v>1</v>
          </cell>
          <cell r="F129">
            <v>1</v>
          </cell>
          <cell r="G129">
            <v>0.55</v>
          </cell>
          <cell r="H129">
            <v>0.55</v>
          </cell>
          <cell r="I129">
            <v>0</v>
          </cell>
          <cell r="J129">
            <v>0</v>
          </cell>
          <cell r="K129" t="str">
            <v>有花费无销售额</v>
          </cell>
          <cell r="L129" t="str">
            <v>有花费无订单</v>
          </cell>
          <cell r="M129">
            <v>0</v>
          </cell>
          <cell r="N129">
            <v>0</v>
          </cell>
          <cell r="O129">
            <v>0</v>
          </cell>
        </row>
        <row r="130">
          <cell r="A130" t="str">
            <v>push button wireless interior car lights</v>
          </cell>
        </row>
        <row r="130">
          <cell r="C130">
            <v>1</v>
          </cell>
          <cell r="D130">
            <v>2</v>
          </cell>
          <cell r="E130">
            <v>1</v>
          </cell>
          <cell r="F130">
            <v>0.5</v>
          </cell>
          <cell r="G130">
            <v>0.42</v>
          </cell>
          <cell r="H130">
            <v>0.42</v>
          </cell>
          <cell r="I130">
            <v>0</v>
          </cell>
          <cell r="J130">
            <v>0</v>
          </cell>
          <cell r="K130" t="str">
            <v>有花费无销售额</v>
          </cell>
          <cell r="L130" t="str">
            <v>有花费无订单</v>
          </cell>
          <cell r="M130">
            <v>0</v>
          </cell>
          <cell r="N130">
            <v>0</v>
          </cell>
          <cell r="O130">
            <v>0</v>
          </cell>
        </row>
        <row r="131">
          <cell r="A131" t="str">
            <v>portable interior car light</v>
          </cell>
        </row>
        <row r="131">
          <cell r="C131">
            <v>1</v>
          </cell>
          <cell r="D131">
            <v>1</v>
          </cell>
          <cell r="E131">
            <v>1</v>
          </cell>
          <cell r="F131">
            <v>1</v>
          </cell>
          <cell r="G131">
            <v>0.36</v>
          </cell>
          <cell r="H131">
            <v>0.36</v>
          </cell>
          <cell r="I131">
            <v>0</v>
          </cell>
          <cell r="J131">
            <v>0</v>
          </cell>
          <cell r="K131" t="str">
            <v>有花费无销售额</v>
          </cell>
          <cell r="L131" t="str">
            <v>有花费无订单</v>
          </cell>
          <cell r="M131">
            <v>0</v>
          </cell>
          <cell r="N131">
            <v>0</v>
          </cell>
          <cell r="O131">
            <v>0</v>
          </cell>
        </row>
        <row r="132">
          <cell r="A132" t="str">
            <v>orange led lights for car</v>
          </cell>
        </row>
        <row r="132">
          <cell r="C132">
            <v>1</v>
          </cell>
          <cell r="D132">
            <v>3</v>
          </cell>
          <cell r="E132">
            <v>1</v>
          </cell>
          <cell r="F132">
            <v>0.3333</v>
          </cell>
          <cell r="G132">
            <v>0.36</v>
          </cell>
          <cell r="H132">
            <v>0.36</v>
          </cell>
          <cell r="I132">
            <v>0</v>
          </cell>
          <cell r="J132">
            <v>0</v>
          </cell>
          <cell r="K132" t="str">
            <v>有花费无销售额</v>
          </cell>
          <cell r="L132" t="str">
            <v>有花费无订单</v>
          </cell>
          <cell r="M132">
            <v>0</v>
          </cell>
          <cell r="N132">
            <v>0</v>
          </cell>
          <cell r="O132">
            <v>0</v>
          </cell>
        </row>
        <row r="133">
          <cell r="A133" t="str">
            <v>no usb lights leds for car</v>
          </cell>
        </row>
        <row r="133">
          <cell r="C133">
            <v>1</v>
          </cell>
          <cell r="D133">
            <v>3</v>
          </cell>
          <cell r="E133">
            <v>1</v>
          </cell>
          <cell r="F133">
            <v>0.3333</v>
          </cell>
          <cell r="G133">
            <v>0.33</v>
          </cell>
          <cell r="H133">
            <v>0.33</v>
          </cell>
          <cell r="I133">
            <v>0</v>
          </cell>
          <cell r="J133">
            <v>0</v>
          </cell>
          <cell r="K133" t="str">
            <v>有花费无销售额</v>
          </cell>
          <cell r="L133" t="str">
            <v>有花费无订单</v>
          </cell>
          <cell r="M133">
            <v>0</v>
          </cell>
          <cell r="N133">
            <v>0</v>
          </cell>
          <cell r="O133">
            <v>0</v>
          </cell>
        </row>
        <row r="134">
          <cell r="A134" t="str">
            <v>nissan altima foot interior light</v>
          </cell>
        </row>
        <row r="134">
          <cell r="C134">
            <v>1</v>
          </cell>
          <cell r="D134">
            <v>2</v>
          </cell>
          <cell r="E134">
            <v>1</v>
          </cell>
          <cell r="F134">
            <v>0.5</v>
          </cell>
          <cell r="G134">
            <v>0.36</v>
          </cell>
          <cell r="H134">
            <v>0.36</v>
          </cell>
          <cell r="I134">
            <v>0</v>
          </cell>
          <cell r="J134">
            <v>0</v>
          </cell>
          <cell r="K134" t="str">
            <v>有花费无销售额</v>
          </cell>
          <cell r="L134" t="str">
            <v>有花费无订单</v>
          </cell>
          <cell r="M134">
            <v>0</v>
          </cell>
          <cell r="N134">
            <v>0</v>
          </cell>
          <cell r="O134">
            <v>0</v>
          </cell>
        </row>
        <row r="135">
          <cell r="A135" t="str">
            <v>new car led battery</v>
          </cell>
        </row>
        <row r="135">
          <cell r="C135">
            <v>1</v>
          </cell>
          <cell r="D135">
            <v>1</v>
          </cell>
          <cell r="E135">
            <v>1</v>
          </cell>
          <cell r="F135">
            <v>1</v>
          </cell>
          <cell r="G135">
            <v>0.33</v>
          </cell>
          <cell r="H135">
            <v>0.33</v>
          </cell>
          <cell r="I135">
            <v>0</v>
          </cell>
          <cell r="J135">
            <v>0</v>
          </cell>
          <cell r="K135" t="str">
            <v>有花费无销售额</v>
          </cell>
          <cell r="L135" t="str">
            <v>有花费无订单</v>
          </cell>
          <cell r="M135">
            <v>0</v>
          </cell>
          <cell r="N135">
            <v>0</v>
          </cell>
          <cell r="O135">
            <v>0</v>
          </cell>
        </row>
        <row r="136">
          <cell r="A136" t="str">
            <v>neon heart light car</v>
          </cell>
        </row>
        <row r="136">
          <cell r="C136">
            <v>1</v>
          </cell>
          <cell r="D136">
            <v>2</v>
          </cell>
          <cell r="E136">
            <v>1</v>
          </cell>
          <cell r="F136">
            <v>0.5</v>
          </cell>
          <cell r="G136">
            <v>0.4</v>
          </cell>
          <cell r="H136">
            <v>0.4</v>
          </cell>
          <cell r="I136">
            <v>0</v>
          </cell>
          <cell r="J136">
            <v>0</v>
          </cell>
          <cell r="K136" t="str">
            <v>有花费无销售额</v>
          </cell>
          <cell r="L136" t="str">
            <v>有花费无订单</v>
          </cell>
          <cell r="M136">
            <v>0</v>
          </cell>
          <cell r="N136">
            <v>0</v>
          </cell>
          <cell r="O136">
            <v>0</v>
          </cell>
        </row>
        <row r="137">
          <cell r="A137" t="str">
            <v>mounted wireless led interior car lights</v>
          </cell>
        </row>
        <row r="137">
          <cell r="C137">
            <v>1</v>
          </cell>
          <cell r="D137">
            <v>1</v>
          </cell>
          <cell r="E137">
            <v>1</v>
          </cell>
          <cell r="F137">
            <v>1</v>
          </cell>
          <cell r="G137">
            <v>0.36</v>
          </cell>
          <cell r="H137">
            <v>0.36</v>
          </cell>
          <cell r="I137">
            <v>0</v>
          </cell>
          <cell r="J137">
            <v>0</v>
          </cell>
          <cell r="K137" t="str">
            <v>有花费无销售额</v>
          </cell>
          <cell r="L137" t="str">
            <v>有花费无订单</v>
          </cell>
          <cell r="M137">
            <v>0</v>
          </cell>
          <cell r="N137">
            <v>0</v>
          </cell>
          <cell r="O137">
            <v>0</v>
          </cell>
        </row>
        <row r="138">
          <cell r="A138" t="str">
            <v>minicooper car accessories</v>
          </cell>
        </row>
        <row r="138">
          <cell r="C138">
            <v>1</v>
          </cell>
          <cell r="D138">
            <v>3</v>
          </cell>
          <cell r="E138">
            <v>1</v>
          </cell>
          <cell r="F138">
            <v>0.3333</v>
          </cell>
          <cell r="G138">
            <v>0.36</v>
          </cell>
          <cell r="H138">
            <v>0.36</v>
          </cell>
          <cell r="I138">
            <v>0</v>
          </cell>
          <cell r="J138">
            <v>0</v>
          </cell>
          <cell r="K138" t="str">
            <v>有花费无销售额</v>
          </cell>
          <cell r="L138" t="str">
            <v>有花费无订单</v>
          </cell>
          <cell r="M138">
            <v>0</v>
          </cell>
          <cell r="N138">
            <v>0</v>
          </cell>
          <cell r="O138">
            <v>0</v>
          </cell>
        </row>
        <row r="139">
          <cell r="A139" t="str">
            <v>magnetic wireless led car interior lights con control remoto</v>
          </cell>
        </row>
        <row r="139">
          <cell r="C139">
            <v>1</v>
          </cell>
          <cell r="D139">
            <v>1</v>
          </cell>
          <cell r="E139">
            <v>1</v>
          </cell>
          <cell r="F139">
            <v>1</v>
          </cell>
          <cell r="G139">
            <v>0.35</v>
          </cell>
          <cell r="H139">
            <v>0.35</v>
          </cell>
          <cell r="I139">
            <v>0</v>
          </cell>
          <cell r="J139">
            <v>0</v>
          </cell>
          <cell r="K139" t="str">
            <v>有花费无销售额</v>
          </cell>
          <cell r="L139" t="str">
            <v>有花费无订单</v>
          </cell>
          <cell r="M139">
            <v>0</v>
          </cell>
          <cell r="N139">
            <v>0</v>
          </cell>
          <cell r="O139">
            <v>0</v>
          </cell>
        </row>
        <row r="140">
          <cell r="A140" t="str">
            <v>magnetic rechargeable led under car rgb lights</v>
          </cell>
        </row>
        <row r="140">
          <cell r="C140">
            <v>1</v>
          </cell>
          <cell r="D140">
            <v>1</v>
          </cell>
          <cell r="E140">
            <v>1</v>
          </cell>
          <cell r="F140">
            <v>1</v>
          </cell>
          <cell r="G140">
            <v>0.28</v>
          </cell>
          <cell r="H140">
            <v>0.28</v>
          </cell>
          <cell r="I140">
            <v>0</v>
          </cell>
          <cell r="J140">
            <v>0</v>
          </cell>
          <cell r="K140" t="str">
            <v>有花费无销售额</v>
          </cell>
          <cell r="L140" t="str">
            <v>有花费无订单</v>
          </cell>
          <cell r="M140">
            <v>0</v>
          </cell>
          <cell r="N140">
            <v>0</v>
          </cell>
          <cell r="O140">
            <v>0</v>
          </cell>
        </row>
        <row r="141">
          <cell r="A141" t="str">
            <v>magnetic police lights</v>
          </cell>
        </row>
        <row r="141">
          <cell r="C141">
            <v>1</v>
          </cell>
          <cell r="D141">
            <v>1</v>
          </cell>
          <cell r="E141">
            <v>1</v>
          </cell>
          <cell r="F141">
            <v>1</v>
          </cell>
          <cell r="G141">
            <v>0.36</v>
          </cell>
          <cell r="H141">
            <v>0.36</v>
          </cell>
          <cell r="I141">
            <v>0</v>
          </cell>
          <cell r="J141">
            <v>0</v>
          </cell>
          <cell r="K141" t="str">
            <v>有花费无销售额</v>
          </cell>
          <cell r="L141" t="str">
            <v>有花费无订单</v>
          </cell>
          <cell r="M141">
            <v>0</v>
          </cell>
          <cell r="N141">
            <v>0</v>
          </cell>
          <cell r="O141">
            <v>0</v>
          </cell>
        </row>
        <row r="142">
          <cell r="A142" t="str">
            <v>magnetic light for car remote control</v>
          </cell>
        </row>
        <row r="142">
          <cell r="C142">
            <v>1</v>
          </cell>
          <cell r="D142">
            <v>1</v>
          </cell>
          <cell r="E142">
            <v>1</v>
          </cell>
          <cell r="F142">
            <v>1</v>
          </cell>
          <cell r="G142">
            <v>0.35</v>
          </cell>
          <cell r="H142">
            <v>0.35</v>
          </cell>
          <cell r="I142">
            <v>0</v>
          </cell>
          <cell r="J142">
            <v>0</v>
          </cell>
          <cell r="K142" t="str">
            <v>有花费无销售额</v>
          </cell>
          <cell r="L142" t="str">
            <v>有花费无订单</v>
          </cell>
          <cell r="M142">
            <v>0</v>
          </cell>
          <cell r="N142">
            <v>0</v>
          </cell>
          <cell r="O142">
            <v>0</v>
          </cell>
        </row>
        <row r="143">
          <cell r="A143" t="str">
            <v>magnetic led sills for car</v>
          </cell>
        </row>
        <row r="143">
          <cell r="C143">
            <v>1</v>
          </cell>
          <cell r="D143">
            <v>1</v>
          </cell>
          <cell r="E143">
            <v>1</v>
          </cell>
          <cell r="F143">
            <v>1</v>
          </cell>
          <cell r="G143">
            <v>0.45</v>
          </cell>
          <cell r="H143">
            <v>0.45</v>
          </cell>
          <cell r="I143">
            <v>0</v>
          </cell>
          <cell r="J143">
            <v>0</v>
          </cell>
          <cell r="K143" t="str">
            <v>有花费无销售额</v>
          </cell>
          <cell r="L143" t="str">
            <v>有花费无订单</v>
          </cell>
          <cell r="M143">
            <v>0</v>
          </cell>
          <cell r="N143">
            <v>0</v>
          </cell>
          <cell r="O143">
            <v>0</v>
          </cell>
        </row>
        <row r="144">
          <cell r="A144" t="str">
            <v>magnetic led car lights</v>
          </cell>
        </row>
        <row r="144">
          <cell r="C144">
            <v>1</v>
          </cell>
          <cell r="D144">
            <v>6</v>
          </cell>
          <cell r="E144">
            <v>1</v>
          </cell>
          <cell r="F144">
            <v>0.1667</v>
          </cell>
          <cell r="G144">
            <v>0.54</v>
          </cell>
          <cell r="H144">
            <v>0.54</v>
          </cell>
          <cell r="I144">
            <v>0</v>
          </cell>
          <cell r="J144">
            <v>0</v>
          </cell>
          <cell r="K144" t="str">
            <v>有花费无销售额</v>
          </cell>
          <cell r="L144" t="str">
            <v>有花费无订单</v>
          </cell>
          <cell r="M144">
            <v>0</v>
          </cell>
          <cell r="N144">
            <v>0</v>
          </cell>
          <cell r="O144">
            <v>0</v>
          </cell>
        </row>
        <row r="145">
          <cell r="A145" t="str">
            <v>magnetic interior car light</v>
          </cell>
        </row>
        <row r="145">
          <cell r="C145">
            <v>1</v>
          </cell>
          <cell r="D145">
            <v>1</v>
          </cell>
          <cell r="E145">
            <v>1</v>
          </cell>
          <cell r="F145">
            <v>1</v>
          </cell>
          <cell r="G145">
            <v>0.4</v>
          </cell>
          <cell r="H145">
            <v>0.4</v>
          </cell>
          <cell r="I145">
            <v>0</v>
          </cell>
          <cell r="J145">
            <v>0</v>
          </cell>
          <cell r="K145" t="str">
            <v>有花费无销售额</v>
          </cell>
          <cell r="L145" t="str">
            <v>有花费无订单</v>
          </cell>
          <cell r="M145">
            <v>0</v>
          </cell>
          <cell r="N145">
            <v>0</v>
          </cell>
          <cell r="O145">
            <v>0</v>
          </cell>
        </row>
        <row r="146">
          <cell r="A146" t="str">
            <v>magnetic christmas lights for car</v>
          </cell>
        </row>
        <row r="146">
          <cell r="C146">
            <v>1</v>
          </cell>
          <cell r="D146">
            <v>1</v>
          </cell>
          <cell r="E146">
            <v>1</v>
          </cell>
          <cell r="F146">
            <v>1</v>
          </cell>
          <cell r="G146">
            <v>0.3</v>
          </cell>
          <cell r="H146">
            <v>0.3</v>
          </cell>
          <cell r="I146">
            <v>0</v>
          </cell>
          <cell r="J146">
            <v>0</v>
          </cell>
          <cell r="K146" t="str">
            <v>有花费无销售额</v>
          </cell>
          <cell r="L146" t="str">
            <v>有花费无订单</v>
          </cell>
          <cell r="M146">
            <v>0</v>
          </cell>
          <cell r="N146">
            <v>0</v>
          </cell>
          <cell r="O146">
            <v>0</v>
          </cell>
        </row>
        <row r="147">
          <cell r="A147" t="str">
            <v>magnetic car led</v>
          </cell>
        </row>
        <row r="147">
          <cell r="C147">
            <v>1</v>
          </cell>
          <cell r="D147">
            <v>1</v>
          </cell>
          <cell r="E147">
            <v>1</v>
          </cell>
          <cell r="F147">
            <v>1</v>
          </cell>
          <cell r="G147">
            <v>0.36</v>
          </cell>
          <cell r="H147">
            <v>0.36</v>
          </cell>
          <cell r="I147">
            <v>0</v>
          </cell>
          <cell r="J147">
            <v>0</v>
          </cell>
          <cell r="K147" t="str">
            <v>有花费无销售额</v>
          </cell>
          <cell r="L147" t="str">
            <v>有花费无订单</v>
          </cell>
          <cell r="M147">
            <v>0</v>
          </cell>
          <cell r="N147">
            <v>0</v>
          </cell>
          <cell r="O147">
            <v>0</v>
          </cell>
        </row>
        <row r="148">
          <cell r="A148" t="str">
            <v>magnetic ambient lighting with remote</v>
          </cell>
        </row>
        <row r="148">
          <cell r="C148">
            <v>1</v>
          </cell>
          <cell r="D148">
            <v>1</v>
          </cell>
          <cell r="E148">
            <v>1</v>
          </cell>
          <cell r="F148">
            <v>1</v>
          </cell>
          <cell r="G148">
            <v>0.3</v>
          </cell>
          <cell r="H148">
            <v>0.3</v>
          </cell>
          <cell r="I148">
            <v>0</v>
          </cell>
          <cell r="J148">
            <v>0</v>
          </cell>
          <cell r="K148" t="str">
            <v>有花费无销售额</v>
          </cell>
          <cell r="L148" t="str">
            <v>有花费无订单</v>
          </cell>
          <cell r="M148">
            <v>0</v>
          </cell>
          <cell r="N148">
            <v>0</v>
          </cell>
          <cell r="O148">
            <v>0</v>
          </cell>
        </row>
        <row r="149">
          <cell r="A149" t="str">
            <v>magnetic ambient lighting car</v>
          </cell>
        </row>
        <row r="149">
          <cell r="C149">
            <v>1</v>
          </cell>
          <cell r="D149">
            <v>1</v>
          </cell>
          <cell r="E149">
            <v>1</v>
          </cell>
          <cell r="F149">
            <v>1</v>
          </cell>
          <cell r="G149">
            <v>0.38</v>
          </cell>
          <cell r="H149">
            <v>0.38</v>
          </cell>
          <cell r="I149">
            <v>0</v>
          </cell>
          <cell r="J149">
            <v>0</v>
          </cell>
          <cell r="K149" t="str">
            <v>有花费无销售额</v>
          </cell>
          <cell r="L149" t="str">
            <v>有花费无订单</v>
          </cell>
          <cell r="M149">
            <v>0</v>
          </cell>
          <cell r="N149">
            <v>0</v>
          </cell>
          <cell r="O149">
            <v>0</v>
          </cell>
        </row>
        <row r="150">
          <cell r="A150" t="str">
            <v>lumixo interior car lighting</v>
          </cell>
        </row>
        <row r="150">
          <cell r="C150">
            <v>1</v>
          </cell>
          <cell r="D150">
            <v>1</v>
          </cell>
          <cell r="E150">
            <v>1</v>
          </cell>
          <cell r="F150">
            <v>1</v>
          </cell>
          <cell r="G150">
            <v>0.4</v>
          </cell>
          <cell r="H150">
            <v>0.4</v>
          </cell>
          <cell r="I150">
            <v>0</v>
          </cell>
          <cell r="J150">
            <v>0</v>
          </cell>
          <cell r="K150" t="str">
            <v>有花费无销售额</v>
          </cell>
          <cell r="L150" t="str">
            <v>有花费无订单</v>
          </cell>
          <cell r="M150">
            <v>0</v>
          </cell>
          <cell r="N150">
            <v>0</v>
          </cell>
          <cell r="O150">
            <v>0</v>
          </cell>
        </row>
        <row r="151">
          <cell r="A151" t="str">
            <v>luminous water cup for car</v>
          </cell>
        </row>
        <row r="151">
          <cell r="C151">
            <v>1</v>
          </cell>
          <cell r="D151">
            <v>3</v>
          </cell>
          <cell r="E151">
            <v>1</v>
          </cell>
          <cell r="F151">
            <v>0.3333</v>
          </cell>
          <cell r="G151">
            <v>0.36</v>
          </cell>
          <cell r="H151">
            <v>0.36</v>
          </cell>
          <cell r="I151">
            <v>0</v>
          </cell>
          <cell r="J151">
            <v>0</v>
          </cell>
          <cell r="K151" t="str">
            <v>有花费无销售额</v>
          </cell>
          <cell r="L151" t="str">
            <v>有花费无订单</v>
          </cell>
          <cell r="M151">
            <v>0</v>
          </cell>
          <cell r="N151">
            <v>0</v>
          </cell>
          <cell r="O151">
            <v>0</v>
          </cell>
        </row>
        <row r="152">
          <cell r="A152" t="str">
            <v>luces para interior de carro</v>
          </cell>
        </row>
        <row r="152">
          <cell r="C152">
            <v>1</v>
          </cell>
          <cell r="D152">
            <v>2</v>
          </cell>
          <cell r="E152">
            <v>1</v>
          </cell>
          <cell r="F152">
            <v>0.5</v>
          </cell>
          <cell r="G152">
            <v>0.35</v>
          </cell>
          <cell r="H152">
            <v>0.35</v>
          </cell>
          <cell r="I152">
            <v>0</v>
          </cell>
          <cell r="J152">
            <v>0</v>
          </cell>
          <cell r="K152" t="str">
            <v>有花费无销售额</v>
          </cell>
          <cell r="L152" t="str">
            <v>有花费无订单</v>
          </cell>
          <cell r="M152">
            <v>0</v>
          </cell>
          <cell r="N152">
            <v>0</v>
          </cell>
          <cell r="O152">
            <v>0</v>
          </cell>
        </row>
        <row r="153">
          <cell r="A153" t="str">
            <v>luces led para el carro interior honda hrv ex 2026</v>
          </cell>
        </row>
        <row r="153">
          <cell r="C153">
            <v>1</v>
          </cell>
          <cell r="D153">
            <v>1</v>
          </cell>
          <cell r="E153">
            <v>1</v>
          </cell>
          <cell r="F153">
            <v>1</v>
          </cell>
          <cell r="G153">
            <v>0.42</v>
          </cell>
          <cell r="H153">
            <v>0.42</v>
          </cell>
          <cell r="I153">
            <v>0</v>
          </cell>
          <cell r="J153">
            <v>0</v>
          </cell>
          <cell r="K153" t="str">
            <v>有花费无销售额</v>
          </cell>
          <cell r="L153" t="str">
            <v>有花费无订单</v>
          </cell>
          <cell r="M153">
            <v>0</v>
          </cell>
          <cell r="N153">
            <v>0</v>
          </cell>
          <cell r="O153">
            <v>0</v>
          </cell>
        </row>
        <row r="154">
          <cell r="A154" t="str">
            <v>luces interiores para hyundai elantra 2023</v>
          </cell>
        </row>
        <row r="154">
          <cell r="C154">
            <v>1</v>
          </cell>
          <cell r="D154">
            <v>1</v>
          </cell>
          <cell r="E154">
            <v>1</v>
          </cell>
          <cell r="F154">
            <v>1</v>
          </cell>
          <cell r="G154">
            <v>0.36</v>
          </cell>
          <cell r="H154">
            <v>0.36</v>
          </cell>
          <cell r="I154">
            <v>0</v>
          </cell>
          <cell r="J154">
            <v>0</v>
          </cell>
          <cell r="K154" t="str">
            <v>有花费无销售额</v>
          </cell>
          <cell r="L154" t="str">
            <v>有花费无订单</v>
          </cell>
          <cell r="M154">
            <v>0</v>
          </cell>
          <cell r="N154">
            <v>0</v>
          </cell>
          <cell r="O154">
            <v>0</v>
          </cell>
        </row>
        <row r="155">
          <cell r="A155" t="str">
            <v>lights for nissan sentra 2024</v>
          </cell>
        </row>
        <row r="155">
          <cell r="C155">
            <v>1</v>
          </cell>
          <cell r="D155">
            <v>1</v>
          </cell>
          <cell r="E155">
            <v>1</v>
          </cell>
          <cell r="F155">
            <v>1</v>
          </cell>
          <cell r="G155">
            <v>0.33</v>
          </cell>
          <cell r="H155">
            <v>0.33</v>
          </cell>
          <cell r="I155">
            <v>0</v>
          </cell>
          <cell r="J155">
            <v>0</v>
          </cell>
          <cell r="K155" t="str">
            <v>有花费无销售额</v>
          </cell>
          <cell r="L155" t="str">
            <v>有花费无订单</v>
          </cell>
          <cell r="M155">
            <v>0</v>
          </cell>
          <cell r="N155">
            <v>0</v>
          </cell>
          <cell r="O155">
            <v>0</v>
          </cell>
        </row>
        <row r="156">
          <cell r="A156" t="str">
            <v>lights for glass back of the car</v>
          </cell>
        </row>
        <row r="156">
          <cell r="C156">
            <v>1</v>
          </cell>
          <cell r="D156">
            <v>2</v>
          </cell>
          <cell r="E156">
            <v>1</v>
          </cell>
          <cell r="F156">
            <v>0.5</v>
          </cell>
          <cell r="G156">
            <v>0.36</v>
          </cell>
          <cell r="H156">
            <v>0.36</v>
          </cell>
          <cell r="I156">
            <v>0</v>
          </cell>
          <cell r="J156">
            <v>0</v>
          </cell>
          <cell r="K156" t="str">
            <v>有花费无销售额</v>
          </cell>
          <cell r="L156" t="str">
            <v>有花费无订单</v>
          </cell>
          <cell r="M156">
            <v>0</v>
          </cell>
          <cell r="N156">
            <v>0</v>
          </cell>
          <cell r="O156">
            <v>0</v>
          </cell>
        </row>
        <row r="157">
          <cell r="A157" t="str">
            <v>lights for car interior door</v>
          </cell>
        </row>
        <row r="157">
          <cell r="C157">
            <v>1</v>
          </cell>
          <cell r="D157">
            <v>1</v>
          </cell>
          <cell r="E157">
            <v>1</v>
          </cell>
          <cell r="F157">
            <v>1</v>
          </cell>
          <cell r="G157">
            <v>0.36</v>
          </cell>
          <cell r="H157">
            <v>0.36</v>
          </cell>
          <cell r="I157">
            <v>0</v>
          </cell>
          <cell r="J157">
            <v>0</v>
          </cell>
          <cell r="K157" t="str">
            <v>有花费无销售额</v>
          </cell>
          <cell r="L157" t="str">
            <v>有花费无订单</v>
          </cell>
          <cell r="M157">
            <v>0</v>
          </cell>
          <cell r="N157">
            <v>0</v>
          </cell>
          <cell r="O157">
            <v>0</v>
          </cell>
        </row>
        <row r="158">
          <cell r="A158" t="str">
            <v>lights for car interior</v>
          </cell>
        </row>
        <row r="158">
          <cell r="C158">
            <v>1</v>
          </cell>
          <cell r="D158">
            <v>18</v>
          </cell>
          <cell r="E158">
            <v>1</v>
          </cell>
          <cell r="F158">
            <v>0.0556</v>
          </cell>
          <cell r="G158">
            <v>0.35</v>
          </cell>
          <cell r="H158">
            <v>0.35</v>
          </cell>
          <cell r="I158">
            <v>0</v>
          </cell>
          <cell r="J158">
            <v>0</v>
          </cell>
          <cell r="K158" t="str">
            <v>有花费无销售额</v>
          </cell>
          <cell r="L158" t="str">
            <v>有花费无订单</v>
          </cell>
          <cell r="M158">
            <v>0</v>
          </cell>
          <cell r="N158">
            <v>0</v>
          </cell>
          <cell r="O158">
            <v>0</v>
          </cell>
        </row>
        <row r="159">
          <cell r="A159" t="str">
            <v>lights for car door</v>
          </cell>
        </row>
        <row r="159">
          <cell r="C159">
            <v>1</v>
          </cell>
          <cell r="D159">
            <v>9</v>
          </cell>
          <cell r="E159">
            <v>1</v>
          </cell>
          <cell r="F159">
            <v>0.1111</v>
          </cell>
          <cell r="G159">
            <v>0.42</v>
          </cell>
          <cell r="H159">
            <v>0.42</v>
          </cell>
          <cell r="I159">
            <v>0</v>
          </cell>
          <cell r="J159">
            <v>0</v>
          </cell>
          <cell r="K159" t="str">
            <v>有花费无销售额</v>
          </cell>
          <cell r="L159" t="str">
            <v>有花费无订单</v>
          </cell>
          <cell r="M159">
            <v>0</v>
          </cell>
          <cell r="N159">
            <v>0</v>
          </cell>
          <cell r="O159">
            <v>0</v>
          </cell>
        </row>
        <row r="160">
          <cell r="A160" t="str">
            <v>lights for car</v>
          </cell>
        </row>
        <row r="160">
          <cell r="C160">
            <v>2</v>
          </cell>
          <cell r="D160">
            <v>8</v>
          </cell>
          <cell r="E160">
            <v>2</v>
          </cell>
          <cell r="F160">
            <v>0.25</v>
          </cell>
          <cell r="G160">
            <v>0.53</v>
          </cell>
          <cell r="H160">
            <v>1.05</v>
          </cell>
          <cell r="I160">
            <v>0</v>
          </cell>
          <cell r="J160">
            <v>0</v>
          </cell>
          <cell r="K160" t="str">
            <v>有花费无销售额</v>
          </cell>
          <cell r="L160" t="str">
            <v>有花费无订单</v>
          </cell>
          <cell r="M160">
            <v>0</v>
          </cell>
          <cell r="N160">
            <v>0</v>
          </cell>
          <cell r="O160">
            <v>0</v>
          </cell>
        </row>
        <row r="161">
          <cell r="A161" t="str">
            <v>lighting for cars</v>
          </cell>
        </row>
        <row r="161">
          <cell r="C161">
            <v>1</v>
          </cell>
          <cell r="D161">
            <v>2</v>
          </cell>
          <cell r="E161">
            <v>2</v>
          </cell>
          <cell r="F161">
            <v>1</v>
          </cell>
          <cell r="G161">
            <v>0.52</v>
          </cell>
          <cell r="H161">
            <v>1.04</v>
          </cell>
          <cell r="I161">
            <v>0</v>
          </cell>
          <cell r="J161">
            <v>0</v>
          </cell>
          <cell r="K161" t="str">
            <v>有花费无销售额</v>
          </cell>
          <cell r="L161" t="str">
            <v>有花费无订单</v>
          </cell>
          <cell r="M161">
            <v>0</v>
          </cell>
          <cell r="N161">
            <v>0</v>
          </cell>
          <cell r="O161">
            <v>0</v>
          </cell>
        </row>
        <row r="162">
          <cell r="A162" t="str">
            <v>light under dashboard</v>
          </cell>
        </row>
        <row r="162">
          <cell r="C162">
            <v>1</v>
          </cell>
          <cell r="D162">
            <v>1</v>
          </cell>
          <cell r="E162">
            <v>1</v>
          </cell>
          <cell r="F162">
            <v>1</v>
          </cell>
          <cell r="G162">
            <v>0.35</v>
          </cell>
          <cell r="H162">
            <v>0.35</v>
          </cell>
          <cell r="I162">
            <v>0</v>
          </cell>
          <cell r="J162">
            <v>0</v>
          </cell>
          <cell r="K162" t="str">
            <v>有花费无销售额</v>
          </cell>
          <cell r="L162" t="str">
            <v>有花费无订单</v>
          </cell>
          <cell r="M162">
            <v>0</v>
          </cell>
          <cell r="N162">
            <v>0</v>
          </cell>
          <cell r="O162">
            <v>0</v>
          </cell>
        </row>
        <row r="163">
          <cell r="A163" t="str">
            <v>light strip for car</v>
          </cell>
        </row>
        <row r="163">
          <cell r="C163">
            <v>1</v>
          </cell>
          <cell r="D163">
            <v>7</v>
          </cell>
          <cell r="E163">
            <v>1</v>
          </cell>
          <cell r="F163">
            <v>0.1429</v>
          </cell>
          <cell r="G163">
            <v>0.48</v>
          </cell>
          <cell r="H163">
            <v>0.48</v>
          </cell>
          <cell r="I163">
            <v>0</v>
          </cell>
          <cell r="J163">
            <v>0</v>
          </cell>
          <cell r="K163" t="str">
            <v>有花费无销售额</v>
          </cell>
          <cell r="L163" t="str">
            <v>有花费无订单</v>
          </cell>
          <cell r="M163">
            <v>0</v>
          </cell>
          <cell r="N163">
            <v>0</v>
          </cell>
          <cell r="O163">
            <v>0</v>
          </cell>
        </row>
        <row r="164">
          <cell r="A164" t="str">
            <v>lift light for car</v>
          </cell>
        </row>
        <row r="164">
          <cell r="C164">
            <v>1</v>
          </cell>
          <cell r="D164">
            <v>1</v>
          </cell>
          <cell r="E164">
            <v>1</v>
          </cell>
          <cell r="F164">
            <v>1</v>
          </cell>
          <cell r="G164">
            <v>0.4</v>
          </cell>
          <cell r="H164">
            <v>0.4</v>
          </cell>
          <cell r="I164">
            <v>0</v>
          </cell>
          <cell r="J164">
            <v>0</v>
          </cell>
          <cell r="K164" t="str">
            <v>有花费无销售额</v>
          </cell>
          <cell r="L164" t="str">
            <v>有花费无订单</v>
          </cell>
          <cell r="M164">
            <v>0</v>
          </cell>
          <cell r="N164">
            <v>0</v>
          </cell>
          <cell r="O164">
            <v>0</v>
          </cell>
        </row>
        <row r="165">
          <cell r="A165" t="str">
            <v>leds for cars interior</v>
          </cell>
        </row>
        <row r="165">
          <cell r="C165">
            <v>1</v>
          </cell>
          <cell r="D165">
            <v>4</v>
          </cell>
          <cell r="E165">
            <v>1</v>
          </cell>
          <cell r="F165">
            <v>0.25</v>
          </cell>
          <cell r="G165">
            <v>0.37</v>
          </cell>
          <cell r="H165">
            <v>0.37</v>
          </cell>
          <cell r="I165">
            <v>0</v>
          </cell>
          <cell r="J165">
            <v>0</v>
          </cell>
          <cell r="K165" t="str">
            <v>有花费无销售额</v>
          </cell>
          <cell r="L165" t="str">
            <v>有花费无订单</v>
          </cell>
          <cell r="M165">
            <v>0</v>
          </cell>
          <cell r="N165">
            <v>0</v>
          </cell>
          <cell r="O165">
            <v>0</v>
          </cell>
        </row>
        <row r="166">
          <cell r="A166" t="str">
            <v>led wireless motion light for car</v>
          </cell>
        </row>
        <row r="166">
          <cell r="C166">
            <v>1</v>
          </cell>
          <cell r="D166">
            <v>1</v>
          </cell>
          <cell r="E166">
            <v>1</v>
          </cell>
          <cell r="F166">
            <v>1</v>
          </cell>
          <cell r="G166">
            <v>0.33</v>
          </cell>
          <cell r="H166">
            <v>0.33</v>
          </cell>
          <cell r="I166">
            <v>0</v>
          </cell>
          <cell r="J166">
            <v>0</v>
          </cell>
          <cell r="K166" t="str">
            <v>有花费无销售额</v>
          </cell>
          <cell r="L166" t="str">
            <v>有花费无订单</v>
          </cell>
          <cell r="M166">
            <v>0</v>
          </cell>
          <cell r="N166">
            <v>0</v>
          </cell>
          <cell r="O166">
            <v>0</v>
          </cell>
        </row>
        <row r="167">
          <cell r="A167" t="str">
            <v>led strips for cars</v>
          </cell>
        </row>
        <row r="167">
          <cell r="C167">
            <v>1</v>
          </cell>
          <cell r="D167">
            <v>4</v>
          </cell>
          <cell r="E167">
            <v>1</v>
          </cell>
          <cell r="F167">
            <v>0.25</v>
          </cell>
          <cell r="G167">
            <v>0.37</v>
          </cell>
          <cell r="H167">
            <v>0.37</v>
          </cell>
          <cell r="I167">
            <v>0</v>
          </cell>
          <cell r="J167">
            <v>0</v>
          </cell>
          <cell r="K167" t="str">
            <v>有花费无销售额</v>
          </cell>
          <cell r="L167" t="str">
            <v>有花费无订单</v>
          </cell>
          <cell r="M167">
            <v>0</v>
          </cell>
          <cell r="N167">
            <v>0</v>
          </cell>
          <cell r="O167">
            <v>0</v>
          </cell>
        </row>
        <row r="168">
          <cell r="A168" t="str">
            <v>led strip lights for cars</v>
          </cell>
        </row>
        <row r="168">
          <cell r="C168">
            <v>1</v>
          </cell>
          <cell r="D168">
            <v>88</v>
          </cell>
          <cell r="E168">
            <v>3</v>
          </cell>
          <cell r="F168">
            <v>0.0341</v>
          </cell>
          <cell r="G168">
            <v>0.4</v>
          </cell>
          <cell r="H168">
            <v>1.2</v>
          </cell>
          <cell r="I168">
            <v>0</v>
          </cell>
          <cell r="J168">
            <v>0</v>
          </cell>
          <cell r="K168" t="str">
            <v>有花费无销售额</v>
          </cell>
          <cell r="L168" t="str">
            <v>有花费无订单</v>
          </cell>
          <cell r="M168">
            <v>0</v>
          </cell>
          <cell r="N168">
            <v>0</v>
          </cell>
          <cell r="O168">
            <v>0</v>
          </cell>
        </row>
        <row r="169">
          <cell r="A169" t="str">
            <v>led lights truck interior</v>
          </cell>
        </row>
        <row r="169">
          <cell r="C169">
            <v>1</v>
          </cell>
          <cell r="D169">
            <v>2</v>
          </cell>
          <cell r="E169">
            <v>1</v>
          </cell>
          <cell r="F169">
            <v>0.5</v>
          </cell>
          <cell r="G169">
            <v>0.12</v>
          </cell>
          <cell r="H169">
            <v>0.12</v>
          </cell>
          <cell r="I169">
            <v>0</v>
          </cell>
          <cell r="J169">
            <v>0</v>
          </cell>
          <cell r="K169" t="str">
            <v>有花费无销售额</v>
          </cell>
          <cell r="L169" t="str">
            <v>有花费无订单</v>
          </cell>
          <cell r="M169">
            <v>0</v>
          </cell>
          <cell r="N169">
            <v>0</v>
          </cell>
          <cell r="O169">
            <v>0</v>
          </cell>
        </row>
        <row r="170">
          <cell r="A170" t="str">
            <v>led lights for tesla model 3 2023</v>
          </cell>
        </row>
        <row r="170">
          <cell r="C170">
            <v>1</v>
          </cell>
          <cell r="D170">
            <v>2</v>
          </cell>
          <cell r="E170">
            <v>2</v>
          </cell>
          <cell r="F170">
            <v>1</v>
          </cell>
          <cell r="G170">
            <v>0.38</v>
          </cell>
          <cell r="H170">
            <v>0.76</v>
          </cell>
          <cell r="I170">
            <v>0</v>
          </cell>
          <cell r="J170">
            <v>0</v>
          </cell>
          <cell r="K170" t="str">
            <v>有花费无销售额</v>
          </cell>
          <cell r="L170" t="str">
            <v>有花费无订单</v>
          </cell>
          <cell r="M170">
            <v>0</v>
          </cell>
          <cell r="N170">
            <v>0</v>
          </cell>
          <cell r="O170">
            <v>0</v>
          </cell>
        </row>
        <row r="171">
          <cell r="A171" t="str">
            <v>led lights for cars interior</v>
          </cell>
        </row>
        <row r="171">
          <cell r="C171">
            <v>1</v>
          </cell>
          <cell r="D171">
            <v>4</v>
          </cell>
          <cell r="E171">
            <v>1</v>
          </cell>
          <cell r="F171">
            <v>0.25</v>
          </cell>
          <cell r="G171">
            <v>0.36</v>
          </cell>
          <cell r="H171">
            <v>0.36</v>
          </cell>
          <cell r="I171">
            <v>0</v>
          </cell>
          <cell r="J171">
            <v>0</v>
          </cell>
          <cell r="K171" t="str">
            <v>有花费无销售额</v>
          </cell>
          <cell r="L171" t="str">
            <v>有花费无订单</v>
          </cell>
          <cell r="M171">
            <v>0</v>
          </cell>
          <cell r="N171">
            <v>0</v>
          </cell>
          <cell r="O171">
            <v>0</v>
          </cell>
        </row>
        <row r="172">
          <cell r="A172" t="str">
            <v>led lights for car wireless</v>
          </cell>
        </row>
        <row r="172">
          <cell r="C172">
            <v>1</v>
          </cell>
          <cell r="D172">
            <v>1</v>
          </cell>
          <cell r="E172">
            <v>1</v>
          </cell>
          <cell r="F172">
            <v>1</v>
          </cell>
          <cell r="G172">
            <v>0.36</v>
          </cell>
          <cell r="H172">
            <v>0.36</v>
          </cell>
          <cell r="I172">
            <v>0</v>
          </cell>
          <cell r="J172">
            <v>0</v>
          </cell>
          <cell r="K172" t="str">
            <v>有花费无销售额</v>
          </cell>
          <cell r="L172" t="str">
            <v>有花费无订单</v>
          </cell>
          <cell r="M172">
            <v>0</v>
          </cell>
          <cell r="N172">
            <v>0</v>
          </cell>
          <cell r="O172">
            <v>0</v>
          </cell>
        </row>
        <row r="173">
          <cell r="A173" t="str">
            <v>led lights for car interior wireless</v>
          </cell>
        </row>
        <row r="173">
          <cell r="C173">
            <v>1</v>
          </cell>
          <cell r="D173">
            <v>18</v>
          </cell>
          <cell r="E173">
            <v>1</v>
          </cell>
          <cell r="F173">
            <v>0.0556</v>
          </cell>
          <cell r="G173">
            <v>0.52</v>
          </cell>
          <cell r="H173">
            <v>0.52</v>
          </cell>
          <cell r="I173">
            <v>0</v>
          </cell>
          <cell r="J173">
            <v>0</v>
          </cell>
          <cell r="K173" t="str">
            <v>有花费无销售额</v>
          </cell>
          <cell r="L173" t="str">
            <v>有花费无订单</v>
          </cell>
          <cell r="M173">
            <v>0</v>
          </cell>
          <cell r="N173">
            <v>0</v>
          </cell>
          <cell r="O173">
            <v>0</v>
          </cell>
        </row>
        <row r="174">
          <cell r="A174" t="str">
            <v>led lights for car interior</v>
          </cell>
        </row>
        <row r="174">
          <cell r="C174">
            <v>7</v>
          </cell>
          <cell r="D174">
            <v>475</v>
          </cell>
          <cell r="E174">
            <v>15</v>
          </cell>
          <cell r="F174">
            <v>0.0316</v>
          </cell>
          <cell r="G174">
            <v>0.44</v>
          </cell>
          <cell r="H174">
            <v>6.67</v>
          </cell>
          <cell r="I174">
            <v>0</v>
          </cell>
          <cell r="J174">
            <v>0</v>
          </cell>
          <cell r="K174" t="str">
            <v>有花费无销售额</v>
          </cell>
          <cell r="L174" t="str">
            <v>有花费无订单</v>
          </cell>
          <cell r="M174">
            <v>0</v>
          </cell>
          <cell r="N174">
            <v>0</v>
          </cell>
          <cell r="O174">
            <v>0</v>
          </cell>
        </row>
        <row r="175">
          <cell r="A175" t="str">
            <v>led lights for car doors</v>
          </cell>
        </row>
        <row r="175">
          <cell r="C175">
            <v>1</v>
          </cell>
          <cell r="D175">
            <v>1</v>
          </cell>
          <cell r="E175">
            <v>1</v>
          </cell>
          <cell r="F175">
            <v>1</v>
          </cell>
          <cell r="G175">
            <v>0.36</v>
          </cell>
          <cell r="H175">
            <v>0.36</v>
          </cell>
          <cell r="I175">
            <v>0</v>
          </cell>
          <cell r="J175">
            <v>0</v>
          </cell>
          <cell r="K175" t="str">
            <v>有花费无销售额</v>
          </cell>
          <cell r="L175" t="str">
            <v>有花费无订单</v>
          </cell>
          <cell r="M175">
            <v>0</v>
          </cell>
          <cell r="N175">
            <v>0</v>
          </cell>
          <cell r="O175">
            <v>0</v>
          </cell>
        </row>
        <row r="176">
          <cell r="A176" t="str">
            <v>led lighting for vehicle</v>
          </cell>
        </row>
        <row r="176">
          <cell r="C176">
            <v>1</v>
          </cell>
          <cell r="D176">
            <v>2</v>
          </cell>
          <cell r="E176">
            <v>1</v>
          </cell>
          <cell r="F176">
            <v>0.5</v>
          </cell>
          <cell r="G176">
            <v>0.36</v>
          </cell>
          <cell r="H176">
            <v>0.36</v>
          </cell>
          <cell r="I176">
            <v>0</v>
          </cell>
          <cell r="J176">
            <v>0</v>
          </cell>
          <cell r="K176" t="str">
            <v>有花费无销售额</v>
          </cell>
          <cell r="L176" t="str">
            <v>有花费无订单</v>
          </cell>
          <cell r="M176">
            <v>0</v>
          </cell>
          <cell r="N176">
            <v>0</v>
          </cell>
          <cell r="O176">
            <v>0</v>
          </cell>
        </row>
        <row r="177">
          <cell r="A177" t="str">
            <v>led light for car magnetic</v>
          </cell>
        </row>
        <row r="177">
          <cell r="C177">
            <v>1</v>
          </cell>
          <cell r="D177">
            <v>2</v>
          </cell>
          <cell r="E177">
            <v>1</v>
          </cell>
          <cell r="F177">
            <v>0.5</v>
          </cell>
          <cell r="G177">
            <v>0.35</v>
          </cell>
          <cell r="H177">
            <v>0.35</v>
          </cell>
          <cell r="I177">
            <v>0</v>
          </cell>
          <cell r="J177">
            <v>0</v>
          </cell>
          <cell r="K177" t="str">
            <v>有花费无销售额</v>
          </cell>
          <cell r="L177" t="str">
            <v>有花费无订单</v>
          </cell>
          <cell r="M177">
            <v>0</v>
          </cell>
          <cell r="N177">
            <v>0</v>
          </cell>
          <cell r="O177">
            <v>0</v>
          </cell>
        </row>
        <row r="178">
          <cell r="A178" t="str">
            <v>led interior car lights magnet</v>
          </cell>
        </row>
        <row r="178">
          <cell r="C178">
            <v>1</v>
          </cell>
          <cell r="D178">
            <v>1</v>
          </cell>
          <cell r="E178">
            <v>1</v>
          </cell>
          <cell r="F178">
            <v>1</v>
          </cell>
          <cell r="G178">
            <v>0.33</v>
          </cell>
          <cell r="H178">
            <v>0.33</v>
          </cell>
          <cell r="I178">
            <v>0</v>
          </cell>
          <cell r="J178">
            <v>0</v>
          </cell>
          <cell r="K178" t="str">
            <v>有花费无销售额</v>
          </cell>
          <cell r="L178" t="str">
            <v>有花费无订单</v>
          </cell>
          <cell r="M178">
            <v>0</v>
          </cell>
          <cell r="N178">
            <v>0</v>
          </cell>
          <cell r="O178">
            <v>0</v>
          </cell>
        </row>
        <row r="179">
          <cell r="A179" t="str">
            <v>led interior car light wireless</v>
          </cell>
        </row>
        <row r="179">
          <cell r="C179">
            <v>1</v>
          </cell>
          <cell r="D179">
            <v>1</v>
          </cell>
          <cell r="E179">
            <v>1</v>
          </cell>
          <cell r="F179">
            <v>1</v>
          </cell>
          <cell r="G179">
            <v>0.35</v>
          </cell>
          <cell r="H179">
            <v>0.35</v>
          </cell>
          <cell r="I179">
            <v>0</v>
          </cell>
          <cell r="J179">
            <v>0</v>
          </cell>
          <cell r="K179" t="str">
            <v>有花费无销售额</v>
          </cell>
          <cell r="L179" t="str">
            <v>有花费无订单</v>
          </cell>
          <cell r="M179">
            <v>0</v>
          </cell>
          <cell r="N179">
            <v>0</v>
          </cell>
          <cell r="O179">
            <v>0</v>
          </cell>
        </row>
        <row r="180">
          <cell r="A180" t="str">
            <v>led heart light for car</v>
          </cell>
        </row>
        <row r="180">
          <cell r="C180">
            <v>1</v>
          </cell>
          <cell r="D180">
            <v>43</v>
          </cell>
          <cell r="E180">
            <v>3</v>
          </cell>
          <cell r="F180">
            <v>0.0698</v>
          </cell>
          <cell r="G180">
            <v>0.39</v>
          </cell>
          <cell r="H180">
            <v>1.17</v>
          </cell>
          <cell r="I180">
            <v>0</v>
          </cell>
          <cell r="J180">
            <v>0</v>
          </cell>
          <cell r="K180" t="str">
            <v>有花费无销售额</v>
          </cell>
          <cell r="L180" t="str">
            <v>有花费无订单</v>
          </cell>
          <cell r="M180">
            <v>0</v>
          </cell>
          <cell r="N180">
            <v>0</v>
          </cell>
          <cell r="O180">
            <v>0</v>
          </cell>
        </row>
        <row r="181">
          <cell r="A181" t="str">
            <v>led glove box light</v>
          </cell>
        </row>
        <row r="181">
          <cell r="C181">
            <v>1</v>
          </cell>
          <cell r="D181">
            <v>1</v>
          </cell>
          <cell r="E181">
            <v>1</v>
          </cell>
          <cell r="F181">
            <v>1</v>
          </cell>
          <cell r="G181">
            <v>0.36</v>
          </cell>
          <cell r="H181">
            <v>0.36</v>
          </cell>
          <cell r="I181">
            <v>0</v>
          </cell>
          <cell r="J181">
            <v>0</v>
          </cell>
          <cell r="K181" t="str">
            <v>有花费无销售额</v>
          </cell>
          <cell r="L181" t="str">
            <v>有花费无订单</v>
          </cell>
          <cell r="M181">
            <v>0</v>
          </cell>
          <cell r="N181">
            <v>0</v>
          </cell>
          <cell r="O181">
            <v>0</v>
          </cell>
        </row>
        <row r="182">
          <cell r="A182" t="str">
            <v>led for interior car usb</v>
          </cell>
        </row>
        <row r="182">
          <cell r="C182">
            <v>1</v>
          </cell>
          <cell r="D182">
            <v>1</v>
          </cell>
          <cell r="E182">
            <v>1</v>
          </cell>
          <cell r="F182">
            <v>1</v>
          </cell>
          <cell r="G182">
            <v>0.36</v>
          </cell>
          <cell r="H182">
            <v>0.36</v>
          </cell>
          <cell r="I182">
            <v>0</v>
          </cell>
          <cell r="J182">
            <v>0</v>
          </cell>
          <cell r="K182" t="str">
            <v>有花费无销售额</v>
          </cell>
          <cell r="L182" t="str">
            <v>有花费无订单</v>
          </cell>
          <cell r="M182">
            <v>0</v>
          </cell>
          <cell r="N182">
            <v>0</v>
          </cell>
          <cell r="O182">
            <v>0</v>
          </cell>
        </row>
        <row r="183">
          <cell r="A183" t="str">
            <v>led for cars</v>
          </cell>
        </row>
        <row r="183">
          <cell r="C183">
            <v>1</v>
          </cell>
          <cell r="D183">
            <v>4</v>
          </cell>
          <cell r="E183">
            <v>1</v>
          </cell>
          <cell r="F183">
            <v>0.25</v>
          </cell>
          <cell r="G183">
            <v>0.4</v>
          </cell>
          <cell r="H183">
            <v>0.4</v>
          </cell>
          <cell r="I183">
            <v>0</v>
          </cell>
          <cell r="J183">
            <v>0</v>
          </cell>
          <cell r="K183" t="str">
            <v>有花费无销售额</v>
          </cell>
          <cell r="L183" t="str">
            <v>有花费无订单</v>
          </cell>
          <cell r="M183">
            <v>0</v>
          </cell>
          <cell r="N183">
            <v>0</v>
          </cell>
          <cell r="O183">
            <v>0</v>
          </cell>
        </row>
        <row r="184">
          <cell r="A184" t="str">
            <v>led for car interior</v>
          </cell>
        </row>
        <row r="184">
          <cell r="C184">
            <v>1</v>
          </cell>
          <cell r="D184">
            <v>9</v>
          </cell>
          <cell r="E184">
            <v>1</v>
          </cell>
          <cell r="F184">
            <v>0.1111</v>
          </cell>
          <cell r="G184">
            <v>0.37</v>
          </cell>
          <cell r="H184">
            <v>0.37</v>
          </cell>
          <cell r="I184">
            <v>0</v>
          </cell>
          <cell r="J184">
            <v>0</v>
          </cell>
          <cell r="K184" t="str">
            <v>有花费无销售额</v>
          </cell>
          <cell r="L184" t="str">
            <v>有花费无订单</v>
          </cell>
          <cell r="M184">
            <v>0</v>
          </cell>
          <cell r="N184">
            <v>0</v>
          </cell>
          <cell r="O184">
            <v>0</v>
          </cell>
        </row>
        <row r="185">
          <cell r="A185" t="str">
            <v>led footwell lights</v>
          </cell>
        </row>
        <row r="185">
          <cell r="C185">
            <v>1</v>
          </cell>
          <cell r="D185">
            <v>8</v>
          </cell>
          <cell r="E185">
            <v>1</v>
          </cell>
          <cell r="F185">
            <v>0.125</v>
          </cell>
          <cell r="G185">
            <v>0.36</v>
          </cell>
          <cell r="H185">
            <v>0.36</v>
          </cell>
          <cell r="I185">
            <v>0</v>
          </cell>
          <cell r="J185">
            <v>0</v>
          </cell>
          <cell r="K185" t="str">
            <v>有花费无销售额</v>
          </cell>
          <cell r="L185" t="str">
            <v>有花费无订单</v>
          </cell>
          <cell r="M185">
            <v>0</v>
          </cell>
          <cell r="N185">
            <v>0</v>
          </cell>
          <cell r="O185">
            <v>0</v>
          </cell>
        </row>
        <row r="186">
          <cell r="A186" t="str">
            <v>led eyes for car dashboard</v>
          </cell>
        </row>
        <row r="186">
          <cell r="C186">
            <v>1</v>
          </cell>
          <cell r="D186">
            <v>1</v>
          </cell>
          <cell r="E186">
            <v>1</v>
          </cell>
          <cell r="F186">
            <v>1</v>
          </cell>
          <cell r="G186">
            <v>0.36</v>
          </cell>
          <cell r="H186">
            <v>0.36</v>
          </cell>
          <cell r="I186">
            <v>0</v>
          </cell>
          <cell r="J186">
            <v>0</v>
          </cell>
          <cell r="K186" t="str">
            <v>有花费无销售额</v>
          </cell>
          <cell r="L186" t="str">
            <v>有花费无订单</v>
          </cell>
          <cell r="M186">
            <v>0</v>
          </cell>
          <cell r="N186">
            <v>0</v>
          </cell>
          <cell r="O186">
            <v>0</v>
          </cell>
        </row>
        <row r="187">
          <cell r="A187" t="str">
            <v>led door sills for car magnetic</v>
          </cell>
        </row>
        <row r="187">
          <cell r="C187">
            <v>1</v>
          </cell>
          <cell r="D187">
            <v>19</v>
          </cell>
          <cell r="E187">
            <v>2</v>
          </cell>
          <cell r="F187">
            <v>0.1053</v>
          </cell>
          <cell r="G187">
            <v>0.37</v>
          </cell>
          <cell r="H187">
            <v>0.73</v>
          </cell>
          <cell r="I187">
            <v>0</v>
          </cell>
          <cell r="J187">
            <v>0</v>
          </cell>
          <cell r="K187" t="str">
            <v>有花费无销售额</v>
          </cell>
          <cell r="L187" t="str">
            <v>有花费无订单</v>
          </cell>
          <cell r="M187">
            <v>0</v>
          </cell>
          <cell r="N187">
            <v>0</v>
          </cell>
          <cell r="O187">
            <v>0</v>
          </cell>
        </row>
        <row r="188">
          <cell r="A188" t="str">
            <v>led door light for suv</v>
          </cell>
        </row>
        <row r="188">
          <cell r="C188">
            <v>1</v>
          </cell>
          <cell r="D188">
            <v>1</v>
          </cell>
          <cell r="E188">
            <v>1</v>
          </cell>
          <cell r="F188">
            <v>1</v>
          </cell>
          <cell r="G188">
            <v>0.3</v>
          </cell>
          <cell r="H188">
            <v>0.3</v>
          </cell>
          <cell r="I188">
            <v>0</v>
          </cell>
          <cell r="J188">
            <v>0</v>
          </cell>
          <cell r="K188" t="str">
            <v>有花费无销售额</v>
          </cell>
          <cell r="L188" t="str">
            <v>有花费无订单</v>
          </cell>
          <cell r="M188">
            <v>0</v>
          </cell>
          <cell r="N188">
            <v>0</v>
          </cell>
          <cell r="O188">
            <v>0</v>
          </cell>
        </row>
        <row r="189">
          <cell r="A189" t="str">
            <v>led color for car doors</v>
          </cell>
        </row>
        <row r="189">
          <cell r="C189">
            <v>1</v>
          </cell>
          <cell r="D189">
            <v>1</v>
          </cell>
          <cell r="E189">
            <v>1</v>
          </cell>
          <cell r="F189">
            <v>1</v>
          </cell>
          <cell r="G189">
            <v>0.4</v>
          </cell>
          <cell r="H189">
            <v>0.4</v>
          </cell>
          <cell r="I189">
            <v>0</v>
          </cell>
          <cell r="J189">
            <v>0</v>
          </cell>
          <cell r="K189" t="str">
            <v>有花费无销售额</v>
          </cell>
          <cell r="L189" t="str">
            <v>有花费无订单</v>
          </cell>
          <cell r="M189">
            <v>0</v>
          </cell>
          <cell r="N189">
            <v>0</v>
          </cell>
          <cell r="O189">
            <v>0</v>
          </cell>
        </row>
        <row r="190">
          <cell r="A190" t="str">
            <v>led car lights interior</v>
          </cell>
        </row>
        <row r="190">
          <cell r="C190">
            <v>3</v>
          </cell>
          <cell r="D190">
            <v>211</v>
          </cell>
          <cell r="E190">
            <v>7</v>
          </cell>
          <cell r="F190">
            <v>0.0332</v>
          </cell>
          <cell r="G190">
            <v>0.45</v>
          </cell>
          <cell r="H190">
            <v>3.16</v>
          </cell>
          <cell r="I190">
            <v>0</v>
          </cell>
          <cell r="J190">
            <v>0</v>
          </cell>
          <cell r="K190" t="str">
            <v>有花费无销售额</v>
          </cell>
          <cell r="L190" t="str">
            <v>有花费无订单</v>
          </cell>
          <cell r="M190">
            <v>0</v>
          </cell>
          <cell r="N190">
            <v>0</v>
          </cell>
          <cell r="O190">
            <v>0</v>
          </cell>
        </row>
        <row r="191">
          <cell r="A191" t="str">
            <v>led car lights</v>
          </cell>
        </row>
        <row r="191">
          <cell r="C191">
            <v>3</v>
          </cell>
          <cell r="D191">
            <v>33</v>
          </cell>
          <cell r="E191">
            <v>5</v>
          </cell>
          <cell r="F191">
            <v>0.1515</v>
          </cell>
          <cell r="G191">
            <v>0.33</v>
          </cell>
          <cell r="H191">
            <v>1.66</v>
          </cell>
          <cell r="I191">
            <v>0</v>
          </cell>
          <cell r="J191">
            <v>0</v>
          </cell>
          <cell r="K191" t="str">
            <v>有花费无销售额</v>
          </cell>
          <cell r="L191" t="str">
            <v>有花费无订单</v>
          </cell>
          <cell r="M191">
            <v>0</v>
          </cell>
          <cell r="N191">
            <v>0</v>
          </cell>
          <cell r="O191">
            <v>0</v>
          </cell>
        </row>
        <row r="192">
          <cell r="A192" t="str">
            <v>led car interior lights</v>
          </cell>
        </row>
        <row r="192">
          <cell r="C192">
            <v>1</v>
          </cell>
          <cell r="D192">
            <v>1</v>
          </cell>
          <cell r="E192">
            <v>1</v>
          </cell>
          <cell r="F192">
            <v>1</v>
          </cell>
          <cell r="G192">
            <v>0.52</v>
          </cell>
          <cell r="H192">
            <v>0.52</v>
          </cell>
          <cell r="I192">
            <v>0</v>
          </cell>
          <cell r="J192">
            <v>0</v>
          </cell>
          <cell r="K192" t="str">
            <v>有花费无销售额</v>
          </cell>
          <cell r="L192" t="str">
            <v>有花费无订单</v>
          </cell>
          <cell r="M192">
            <v>0</v>
          </cell>
          <cell r="N192">
            <v>0</v>
          </cell>
          <cell r="O192">
            <v>0</v>
          </cell>
        </row>
        <row r="193">
          <cell r="A193" t="str">
            <v>led car interior light</v>
          </cell>
        </row>
        <row r="193">
          <cell r="C193">
            <v>1</v>
          </cell>
          <cell r="D193">
            <v>1</v>
          </cell>
          <cell r="E193">
            <v>1</v>
          </cell>
          <cell r="F193">
            <v>1</v>
          </cell>
          <cell r="G193">
            <v>0.36</v>
          </cell>
          <cell r="H193">
            <v>0.36</v>
          </cell>
          <cell r="I193">
            <v>0</v>
          </cell>
          <cell r="J193">
            <v>0</v>
          </cell>
          <cell r="K193" t="str">
            <v>有花费无销售额</v>
          </cell>
          <cell r="L193" t="str">
            <v>有花费无订单</v>
          </cell>
          <cell r="M193">
            <v>0</v>
          </cell>
          <cell r="N193">
            <v>0</v>
          </cell>
          <cell r="O193">
            <v>0</v>
          </cell>
        </row>
        <row r="194">
          <cell r="A194" t="str">
            <v>led car door sill lights magnetic</v>
          </cell>
        </row>
        <row r="194">
          <cell r="C194">
            <v>1</v>
          </cell>
          <cell r="D194">
            <v>1</v>
          </cell>
          <cell r="E194">
            <v>1</v>
          </cell>
          <cell r="F194">
            <v>1</v>
          </cell>
          <cell r="G194">
            <v>0.4</v>
          </cell>
          <cell r="H194">
            <v>0.4</v>
          </cell>
          <cell r="I194">
            <v>0</v>
          </cell>
          <cell r="J194">
            <v>0</v>
          </cell>
          <cell r="K194" t="str">
            <v>有花费无销售额</v>
          </cell>
          <cell r="L194" t="str">
            <v>有花费无订单</v>
          </cell>
          <cell r="M194">
            <v>0</v>
          </cell>
          <cell r="N194">
            <v>0</v>
          </cell>
          <cell r="O194">
            <v>0</v>
          </cell>
        </row>
        <row r="195">
          <cell r="A195" t="str">
            <v>led car door lights</v>
          </cell>
        </row>
        <row r="195">
          <cell r="C195">
            <v>4</v>
          </cell>
          <cell r="D195">
            <v>962</v>
          </cell>
          <cell r="E195">
            <v>6</v>
          </cell>
          <cell r="F195">
            <v>0.0062</v>
          </cell>
          <cell r="G195">
            <v>0.51</v>
          </cell>
          <cell r="H195">
            <v>3.03</v>
          </cell>
          <cell r="I195">
            <v>0</v>
          </cell>
          <cell r="J195">
            <v>0</v>
          </cell>
          <cell r="K195" t="str">
            <v>有花费无销售额</v>
          </cell>
          <cell r="L195" t="str">
            <v>有花费无订单</v>
          </cell>
          <cell r="M195">
            <v>0</v>
          </cell>
          <cell r="N195">
            <v>0</v>
          </cell>
          <cell r="O195">
            <v>0</v>
          </cell>
        </row>
        <row r="196">
          <cell r="A196" t="str">
            <v>led car ambient lights interior</v>
          </cell>
        </row>
        <row r="196">
          <cell r="C196">
            <v>1</v>
          </cell>
          <cell r="D196">
            <v>4</v>
          </cell>
          <cell r="E196">
            <v>1</v>
          </cell>
          <cell r="F196">
            <v>0.25</v>
          </cell>
          <cell r="G196">
            <v>0.37</v>
          </cell>
          <cell r="H196">
            <v>0.37</v>
          </cell>
          <cell r="I196">
            <v>0</v>
          </cell>
          <cell r="J196">
            <v>0</v>
          </cell>
          <cell r="K196" t="str">
            <v>有花费无销售额</v>
          </cell>
          <cell r="L196" t="str">
            <v>有花费无订单</v>
          </cell>
          <cell r="M196">
            <v>0</v>
          </cell>
          <cell r="N196">
            <v>0</v>
          </cell>
          <cell r="O196">
            <v>0</v>
          </cell>
        </row>
        <row r="197">
          <cell r="A197" t="str">
            <v>led car accessories</v>
          </cell>
        </row>
        <row r="197">
          <cell r="C197">
            <v>1</v>
          </cell>
          <cell r="D197">
            <v>2</v>
          </cell>
          <cell r="E197">
            <v>1</v>
          </cell>
          <cell r="F197">
            <v>0.5</v>
          </cell>
          <cell r="G197">
            <v>0.35</v>
          </cell>
          <cell r="H197">
            <v>0.35</v>
          </cell>
          <cell r="I197">
            <v>0</v>
          </cell>
          <cell r="J197">
            <v>0</v>
          </cell>
          <cell r="K197" t="str">
            <v>有花费无销售额</v>
          </cell>
          <cell r="L197" t="str">
            <v>有花费无订单</v>
          </cell>
          <cell r="M197">
            <v>0</v>
          </cell>
          <cell r="N197">
            <v>0</v>
          </cell>
          <cell r="O197">
            <v>0</v>
          </cell>
        </row>
        <row r="198">
          <cell r="A198" t="str">
            <v>led car</v>
          </cell>
        </row>
        <row r="198">
          <cell r="C198">
            <v>1</v>
          </cell>
          <cell r="D198">
            <v>7</v>
          </cell>
          <cell r="E198">
            <v>1</v>
          </cell>
          <cell r="F198">
            <v>0.1429</v>
          </cell>
          <cell r="G198">
            <v>0.37</v>
          </cell>
          <cell r="H198">
            <v>0.37</v>
          </cell>
          <cell r="I198">
            <v>0</v>
          </cell>
          <cell r="J198">
            <v>0</v>
          </cell>
          <cell r="K198" t="str">
            <v>有花费无销售额</v>
          </cell>
          <cell r="L198" t="str">
            <v>有花费无订单</v>
          </cell>
          <cell r="M198">
            <v>0</v>
          </cell>
          <cell r="N198">
            <v>0</v>
          </cell>
          <cell r="O198">
            <v>0</v>
          </cell>
        </row>
        <row r="199">
          <cell r="A199" t="str">
            <v>led ambient lighting car</v>
          </cell>
        </row>
        <row r="199">
          <cell r="C199">
            <v>1</v>
          </cell>
          <cell r="D199">
            <v>6</v>
          </cell>
          <cell r="E199">
            <v>1</v>
          </cell>
          <cell r="F199">
            <v>0.1667</v>
          </cell>
          <cell r="G199">
            <v>0.37</v>
          </cell>
          <cell r="H199">
            <v>0.37</v>
          </cell>
          <cell r="I199">
            <v>0</v>
          </cell>
          <cell r="J199">
            <v>0</v>
          </cell>
          <cell r="K199" t="str">
            <v>有花费无销售额</v>
          </cell>
          <cell r="L199" t="str">
            <v>有花费无订单</v>
          </cell>
          <cell r="M199">
            <v>0</v>
          </cell>
          <cell r="N199">
            <v>0</v>
          </cell>
          <cell r="O199">
            <v>0</v>
          </cell>
        </row>
        <row r="200">
          <cell r="A200" t="str">
            <v>joker car door lights</v>
          </cell>
        </row>
        <row r="200">
          <cell r="C200">
            <v>1</v>
          </cell>
          <cell r="D200">
            <v>1</v>
          </cell>
          <cell r="E200">
            <v>1</v>
          </cell>
          <cell r="F200">
            <v>1</v>
          </cell>
          <cell r="G200">
            <v>0.36</v>
          </cell>
          <cell r="H200">
            <v>0.36</v>
          </cell>
          <cell r="I200">
            <v>0</v>
          </cell>
          <cell r="J200">
            <v>0</v>
          </cell>
          <cell r="K200" t="str">
            <v>有花费无销售额</v>
          </cell>
          <cell r="L200" t="str">
            <v>有花费无订单</v>
          </cell>
          <cell r="M200">
            <v>0</v>
          </cell>
          <cell r="N200">
            <v>0</v>
          </cell>
          <cell r="O200">
            <v>0</v>
          </cell>
        </row>
        <row r="201">
          <cell r="A201" t="str">
            <v>jeep ambient lighting wireless</v>
          </cell>
        </row>
        <row r="201">
          <cell r="C201">
            <v>1</v>
          </cell>
          <cell r="D201">
            <v>1</v>
          </cell>
          <cell r="E201">
            <v>1</v>
          </cell>
          <cell r="F201">
            <v>1</v>
          </cell>
          <cell r="G201">
            <v>0.35</v>
          </cell>
          <cell r="H201">
            <v>0.35</v>
          </cell>
          <cell r="I201">
            <v>0</v>
          </cell>
          <cell r="J201">
            <v>0</v>
          </cell>
          <cell r="K201" t="str">
            <v>有花费无销售额</v>
          </cell>
          <cell r="L201" t="str">
            <v>有花费无订单</v>
          </cell>
          <cell r="M201">
            <v>0</v>
          </cell>
          <cell r="N201">
            <v>0</v>
          </cell>
          <cell r="O201">
            <v>0</v>
          </cell>
        </row>
        <row r="202">
          <cell r="A202" t="str">
            <v>interiorlights for model y</v>
          </cell>
        </row>
        <row r="202">
          <cell r="C202">
            <v>1</v>
          </cell>
          <cell r="D202">
            <v>1</v>
          </cell>
          <cell r="E202">
            <v>1</v>
          </cell>
          <cell r="F202">
            <v>1</v>
          </cell>
          <cell r="G202">
            <v>0.33</v>
          </cell>
          <cell r="H202">
            <v>0.33</v>
          </cell>
          <cell r="I202">
            <v>0</v>
          </cell>
          <cell r="J202">
            <v>0</v>
          </cell>
          <cell r="K202" t="str">
            <v>有花费无销售额</v>
          </cell>
          <cell r="L202" t="str">
            <v>有花费无订单</v>
          </cell>
          <cell r="M202">
            <v>0</v>
          </cell>
          <cell r="N202">
            <v>0</v>
          </cell>
          <cell r="O202">
            <v>0</v>
          </cell>
        </row>
        <row r="203">
          <cell r="A203" t="str">
            <v>interior vehicle lights</v>
          </cell>
        </row>
        <row r="203">
          <cell r="C203">
            <v>2</v>
          </cell>
          <cell r="D203">
            <v>2</v>
          </cell>
          <cell r="E203">
            <v>2</v>
          </cell>
          <cell r="F203">
            <v>1</v>
          </cell>
          <cell r="G203">
            <v>0.35</v>
          </cell>
          <cell r="H203">
            <v>0.69</v>
          </cell>
          <cell r="I203">
            <v>0</v>
          </cell>
          <cell r="J203">
            <v>0</v>
          </cell>
          <cell r="K203" t="str">
            <v>有花费无销售额</v>
          </cell>
          <cell r="L203" t="str">
            <v>有花费无订单</v>
          </cell>
          <cell r="M203">
            <v>0</v>
          </cell>
          <cell r="N203">
            <v>0</v>
          </cell>
          <cell r="O203">
            <v>0</v>
          </cell>
        </row>
        <row r="204">
          <cell r="A204" t="str">
            <v>interior truck lights that connect to battery</v>
          </cell>
        </row>
        <row r="204">
          <cell r="C204">
            <v>1</v>
          </cell>
          <cell r="D204">
            <v>1</v>
          </cell>
          <cell r="E204">
            <v>1</v>
          </cell>
          <cell r="F204">
            <v>1</v>
          </cell>
          <cell r="G204">
            <v>0.32</v>
          </cell>
          <cell r="H204">
            <v>0.32</v>
          </cell>
          <cell r="I204">
            <v>0</v>
          </cell>
          <cell r="J204">
            <v>0</v>
          </cell>
          <cell r="K204" t="str">
            <v>有花费无销售额</v>
          </cell>
          <cell r="L204" t="str">
            <v>有花费无订单</v>
          </cell>
          <cell r="M204">
            <v>0</v>
          </cell>
          <cell r="N204">
            <v>0</v>
          </cell>
          <cell r="O204">
            <v>0</v>
          </cell>
        </row>
        <row r="205">
          <cell r="A205" t="str">
            <v>interior truck lights</v>
          </cell>
        </row>
        <row r="205">
          <cell r="C205">
            <v>1</v>
          </cell>
          <cell r="D205">
            <v>7</v>
          </cell>
          <cell r="E205">
            <v>2</v>
          </cell>
          <cell r="F205">
            <v>0.2857</v>
          </cell>
          <cell r="G205">
            <v>0.36</v>
          </cell>
          <cell r="H205">
            <v>0.72</v>
          </cell>
          <cell r="I205">
            <v>0</v>
          </cell>
          <cell r="J205">
            <v>0</v>
          </cell>
          <cell r="K205" t="str">
            <v>有花费无销售额</v>
          </cell>
          <cell r="L205" t="str">
            <v>有花费无订单</v>
          </cell>
          <cell r="M205">
            <v>0</v>
          </cell>
          <cell r="N205">
            <v>0</v>
          </cell>
          <cell r="O205">
            <v>0</v>
          </cell>
        </row>
        <row r="206">
          <cell r="A206" t="str">
            <v>interior rechargeableunderglow led lights for cars</v>
          </cell>
        </row>
        <row r="206">
          <cell r="C206">
            <v>1</v>
          </cell>
          <cell r="D206">
            <v>1</v>
          </cell>
          <cell r="E206">
            <v>1</v>
          </cell>
          <cell r="F206">
            <v>1</v>
          </cell>
          <cell r="G206">
            <v>0.4</v>
          </cell>
          <cell r="H206">
            <v>0.4</v>
          </cell>
          <cell r="I206">
            <v>0</v>
          </cell>
          <cell r="J206">
            <v>0</v>
          </cell>
          <cell r="K206" t="str">
            <v>有花费无销售额</v>
          </cell>
          <cell r="L206" t="str">
            <v>有花费无订单</v>
          </cell>
          <cell r="M206">
            <v>0</v>
          </cell>
          <cell r="N206">
            <v>0</v>
          </cell>
          <cell r="O206">
            <v>0</v>
          </cell>
        </row>
        <row r="207">
          <cell r="A207" t="str">
            <v>interior lights for your car</v>
          </cell>
        </row>
        <row r="207">
          <cell r="C207">
            <v>1</v>
          </cell>
          <cell r="D207">
            <v>2</v>
          </cell>
          <cell r="E207">
            <v>1</v>
          </cell>
          <cell r="F207">
            <v>0.5</v>
          </cell>
          <cell r="G207">
            <v>0.7</v>
          </cell>
          <cell r="H207">
            <v>0.7</v>
          </cell>
          <cell r="I207">
            <v>0</v>
          </cell>
          <cell r="J207">
            <v>0</v>
          </cell>
          <cell r="K207" t="str">
            <v>有花费无销售额</v>
          </cell>
          <cell r="L207" t="str">
            <v>有花费无订单</v>
          </cell>
          <cell r="M207">
            <v>0</v>
          </cell>
          <cell r="N207">
            <v>0</v>
          </cell>
          <cell r="O207">
            <v>0</v>
          </cell>
        </row>
        <row r="208">
          <cell r="A208" t="str">
            <v>interior lighting for 2022 nissan pathfinder</v>
          </cell>
        </row>
        <row r="208">
          <cell r="C208">
            <v>1</v>
          </cell>
          <cell r="D208">
            <v>1</v>
          </cell>
          <cell r="E208">
            <v>1</v>
          </cell>
          <cell r="F208">
            <v>1</v>
          </cell>
          <cell r="G208">
            <v>0.33</v>
          </cell>
          <cell r="H208">
            <v>0.33</v>
          </cell>
          <cell r="I208">
            <v>0</v>
          </cell>
          <cell r="J208">
            <v>0</v>
          </cell>
          <cell r="K208" t="str">
            <v>有花费无销售额</v>
          </cell>
          <cell r="L208" t="str">
            <v>有花费无订单</v>
          </cell>
          <cell r="M208">
            <v>0</v>
          </cell>
          <cell r="N208">
            <v>0</v>
          </cell>
          <cell r="O208">
            <v>0</v>
          </cell>
        </row>
        <row r="209">
          <cell r="A209" t="str">
            <v>interior led lights for trucks</v>
          </cell>
        </row>
        <row r="209">
          <cell r="C209">
            <v>1</v>
          </cell>
          <cell r="D209">
            <v>7</v>
          </cell>
          <cell r="E209">
            <v>2</v>
          </cell>
          <cell r="F209">
            <v>0.2857</v>
          </cell>
          <cell r="G209">
            <v>0.48</v>
          </cell>
          <cell r="H209">
            <v>0.96</v>
          </cell>
          <cell r="I209">
            <v>0</v>
          </cell>
          <cell r="J209">
            <v>0</v>
          </cell>
          <cell r="K209" t="str">
            <v>有花费无销售额</v>
          </cell>
          <cell r="L209" t="str">
            <v>有花费无订单</v>
          </cell>
          <cell r="M209">
            <v>0</v>
          </cell>
          <cell r="N209">
            <v>0</v>
          </cell>
          <cell r="O209">
            <v>0</v>
          </cell>
        </row>
        <row r="210">
          <cell r="A210" t="str">
            <v>interior led lights for cars wireless</v>
          </cell>
        </row>
        <row r="210">
          <cell r="C210">
            <v>1</v>
          </cell>
          <cell r="D210">
            <v>6</v>
          </cell>
          <cell r="E210">
            <v>1</v>
          </cell>
          <cell r="F210">
            <v>0.1667</v>
          </cell>
          <cell r="G210">
            <v>0.52</v>
          </cell>
          <cell r="H210">
            <v>0.52</v>
          </cell>
          <cell r="I210">
            <v>0</v>
          </cell>
          <cell r="J210">
            <v>0</v>
          </cell>
          <cell r="K210" t="str">
            <v>有花费无销售额</v>
          </cell>
          <cell r="L210" t="str">
            <v>有花费无订单</v>
          </cell>
          <cell r="M210">
            <v>0</v>
          </cell>
          <cell r="N210">
            <v>0</v>
          </cell>
          <cell r="O210">
            <v>0</v>
          </cell>
        </row>
        <row r="211">
          <cell r="A211" t="str">
            <v>interior led lights for cars</v>
          </cell>
        </row>
        <row r="211">
          <cell r="C211">
            <v>1</v>
          </cell>
          <cell r="D211">
            <v>1</v>
          </cell>
          <cell r="E211">
            <v>1</v>
          </cell>
          <cell r="F211">
            <v>1</v>
          </cell>
          <cell r="G211">
            <v>0.36</v>
          </cell>
          <cell r="H211">
            <v>0.36</v>
          </cell>
          <cell r="I211">
            <v>0</v>
          </cell>
          <cell r="J211">
            <v>0</v>
          </cell>
          <cell r="K211" t="str">
            <v>有花费无销售额</v>
          </cell>
          <cell r="L211" t="str">
            <v>有花费无订单</v>
          </cell>
          <cell r="M211">
            <v>0</v>
          </cell>
          <cell r="N211">
            <v>0</v>
          </cell>
          <cell r="O211">
            <v>0</v>
          </cell>
        </row>
        <row r="212">
          <cell r="A212" t="str">
            <v>interior glow lights for cars</v>
          </cell>
        </row>
        <row r="212">
          <cell r="C212">
            <v>1</v>
          </cell>
          <cell r="D212">
            <v>4</v>
          </cell>
          <cell r="E212">
            <v>1</v>
          </cell>
          <cell r="F212">
            <v>0.25</v>
          </cell>
          <cell r="G212">
            <v>0.37</v>
          </cell>
          <cell r="H212">
            <v>0.37</v>
          </cell>
          <cell r="I212">
            <v>0</v>
          </cell>
          <cell r="J212">
            <v>0</v>
          </cell>
          <cell r="K212" t="str">
            <v>有花费无销售额</v>
          </cell>
          <cell r="L212" t="str">
            <v>有花费无订单</v>
          </cell>
          <cell r="M212">
            <v>0</v>
          </cell>
          <cell r="N212">
            <v>0</v>
          </cell>
          <cell r="O212">
            <v>0</v>
          </cell>
        </row>
        <row r="213">
          <cell r="A213" t="str">
            <v>interior colored car lights</v>
          </cell>
        </row>
        <row r="213">
          <cell r="C213">
            <v>1</v>
          </cell>
          <cell r="D213">
            <v>3</v>
          </cell>
          <cell r="E213">
            <v>1</v>
          </cell>
          <cell r="F213">
            <v>0.3333</v>
          </cell>
          <cell r="G213">
            <v>0.36</v>
          </cell>
          <cell r="H213">
            <v>0.36</v>
          </cell>
          <cell r="I213">
            <v>0</v>
          </cell>
          <cell r="J213">
            <v>0</v>
          </cell>
          <cell r="K213" t="str">
            <v>有花费无销售额</v>
          </cell>
          <cell r="L213" t="str">
            <v>有花费无订单</v>
          </cell>
          <cell r="M213">
            <v>0</v>
          </cell>
          <cell r="N213">
            <v>0</v>
          </cell>
          <cell r="O213">
            <v>0</v>
          </cell>
        </row>
        <row r="214">
          <cell r="A214" t="str">
            <v>interior car lights wireless</v>
          </cell>
        </row>
        <row r="214">
          <cell r="C214">
            <v>1</v>
          </cell>
          <cell r="D214">
            <v>3</v>
          </cell>
          <cell r="E214">
            <v>1</v>
          </cell>
          <cell r="F214">
            <v>0.3333</v>
          </cell>
          <cell r="G214">
            <v>0.4</v>
          </cell>
          <cell r="H214">
            <v>0.4</v>
          </cell>
          <cell r="I214">
            <v>0</v>
          </cell>
          <cell r="J214">
            <v>0</v>
          </cell>
          <cell r="K214" t="str">
            <v>有花费无销售额</v>
          </cell>
          <cell r="L214" t="str">
            <v>有花费无订单</v>
          </cell>
          <cell r="M214">
            <v>0</v>
          </cell>
          <cell r="N214">
            <v>0</v>
          </cell>
          <cell r="O214">
            <v>0</v>
          </cell>
        </row>
        <row r="215">
          <cell r="A215" t="str">
            <v>interior car lights rechargeable</v>
          </cell>
        </row>
        <row r="215">
          <cell r="C215">
            <v>1</v>
          </cell>
          <cell r="D215">
            <v>3</v>
          </cell>
          <cell r="E215">
            <v>1</v>
          </cell>
          <cell r="F215">
            <v>0.3333</v>
          </cell>
          <cell r="G215">
            <v>0.36</v>
          </cell>
          <cell r="H215">
            <v>0.36</v>
          </cell>
          <cell r="I215">
            <v>0</v>
          </cell>
          <cell r="J215">
            <v>0</v>
          </cell>
          <cell r="K215" t="str">
            <v>有花费无销售额</v>
          </cell>
          <cell r="L215" t="str">
            <v>有花费无订单</v>
          </cell>
          <cell r="M215">
            <v>0</v>
          </cell>
          <cell r="N215">
            <v>0</v>
          </cell>
          <cell r="O215">
            <v>0</v>
          </cell>
        </row>
        <row r="216">
          <cell r="A216" t="str">
            <v>interior car lights mustang</v>
          </cell>
        </row>
        <row r="216">
          <cell r="C216">
            <v>1</v>
          </cell>
          <cell r="D216">
            <v>1</v>
          </cell>
          <cell r="E216">
            <v>1</v>
          </cell>
          <cell r="F216">
            <v>1</v>
          </cell>
          <cell r="G216">
            <v>0.52</v>
          </cell>
          <cell r="H216">
            <v>0.52</v>
          </cell>
          <cell r="I216">
            <v>0</v>
          </cell>
          <cell r="J216">
            <v>0</v>
          </cell>
          <cell r="K216" t="str">
            <v>有花费无销售额</v>
          </cell>
          <cell r="L216" t="str">
            <v>有花费无订单</v>
          </cell>
          <cell r="M216">
            <v>0</v>
          </cell>
          <cell r="N216">
            <v>0</v>
          </cell>
          <cell r="O216">
            <v>0</v>
          </cell>
        </row>
        <row r="217">
          <cell r="A217" t="str">
            <v>interior accessories for infinity 2023 qx60</v>
          </cell>
        </row>
        <row r="217">
          <cell r="C217">
            <v>1</v>
          </cell>
          <cell r="D217">
            <v>1</v>
          </cell>
          <cell r="E217">
            <v>1</v>
          </cell>
          <cell r="F217">
            <v>1</v>
          </cell>
          <cell r="G217">
            <v>0.36</v>
          </cell>
          <cell r="H217">
            <v>0.36</v>
          </cell>
          <cell r="I217">
            <v>0</v>
          </cell>
          <cell r="J217">
            <v>0</v>
          </cell>
          <cell r="K217" t="str">
            <v>有花费无销售额</v>
          </cell>
          <cell r="L217" t="str">
            <v>有花费无订单</v>
          </cell>
          <cell r="M217">
            <v>0</v>
          </cell>
          <cell r="N217">
            <v>0</v>
          </cell>
          <cell r="O217">
            <v>0</v>
          </cell>
        </row>
        <row r="218">
          <cell r="A218" t="str">
            <v>interior accessories for f150 2026</v>
          </cell>
        </row>
        <row r="218">
          <cell r="C218">
            <v>1</v>
          </cell>
          <cell r="D218">
            <v>1</v>
          </cell>
          <cell r="E218">
            <v>1</v>
          </cell>
          <cell r="F218">
            <v>1</v>
          </cell>
          <cell r="G218">
            <v>0.33</v>
          </cell>
          <cell r="H218">
            <v>0.33</v>
          </cell>
          <cell r="I218">
            <v>0</v>
          </cell>
          <cell r="J218">
            <v>0</v>
          </cell>
          <cell r="K218" t="str">
            <v>有花费无销售额</v>
          </cell>
          <cell r="L218" t="str">
            <v>有花费无订单</v>
          </cell>
          <cell r="M218">
            <v>0</v>
          </cell>
          <cell r="N218">
            <v>0</v>
          </cell>
          <cell r="O218">
            <v>0</v>
          </cell>
        </row>
        <row r="219">
          <cell r="A219" t="str">
            <v>inside wireless lights for my car</v>
          </cell>
        </row>
        <row r="219">
          <cell r="C219">
            <v>1</v>
          </cell>
          <cell r="D219">
            <v>1</v>
          </cell>
          <cell r="E219">
            <v>1</v>
          </cell>
          <cell r="F219">
            <v>1</v>
          </cell>
          <cell r="G219">
            <v>0.33</v>
          </cell>
          <cell r="H219">
            <v>0.33</v>
          </cell>
          <cell r="I219">
            <v>0</v>
          </cell>
          <cell r="J219">
            <v>0</v>
          </cell>
          <cell r="K219" t="str">
            <v>有花费无销售额</v>
          </cell>
          <cell r="L219" t="str">
            <v>有花费无订单</v>
          </cell>
          <cell r="M219">
            <v>0</v>
          </cell>
          <cell r="N219">
            <v>0</v>
          </cell>
          <cell r="O219">
            <v>0</v>
          </cell>
        </row>
        <row r="220">
          <cell r="A220" t="str">
            <v>inside lights for car</v>
          </cell>
        </row>
        <row r="220">
          <cell r="C220">
            <v>1</v>
          </cell>
          <cell r="D220">
            <v>1</v>
          </cell>
          <cell r="E220">
            <v>1</v>
          </cell>
          <cell r="F220">
            <v>1</v>
          </cell>
          <cell r="G220">
            <v>0.66</v>
          </cell>
          <cell r="H220">
            <v>0.66</v>
          </cell>
          <cell r="I220">
            <v>0</v>
          </cell>
          <cell r="J220">
            <v>0</v>
          </cell>
          <cell r="K220" t="str">
            <v>有花费无销售额</v>
          </cell>
          <cell r="L220" t="str">
            <v>有花费无订单</v>
          </cell>
          <cell r="M220">
            <v>0</v>
          </cell>
          <cell r="N220">
            <v>0</v>
          </cell>
          <cell r="O220">
            <v>0</v>
          </cell>
        </row>
        <row r="221">
          <cell r="A221" t="str">
            <v>honda pilot 2021 accessories</v>
          </cell>
        </row>
        <row r="221">
          <cell r="C221">
            <v>1</v>
          </cell>
          <cell r="D221">
            <v>1</v>
          </cell>
          <cell r="E221">
            <v>1</v>
          </cell>
          <cell r="F221">
            <v>1</v>
          </cell>
          <cell r="G221">
            <v>0.33</v>
          </cell>
          <cell r="H221">
            <v>0.33</v>
          </cell>
          <cell r="I221">
            <v>0</v>
          </cell>
          <cell r="J221">
            <v>0</v>
          </cell>
          <cell r="K221" t="str">
            <v>有花费无销售额</v>
          </cell>
          <cell r="L221" t="str">
            <v>有花费无订单</v>
          </cell>
          <cell r="M221">
            <v>0</v>
          </cell>
          <cell r="N221">
            <v>0</v>
          </cell>
          <cell r="O221">
            <v>0</v>
          </cell>
        </row>
        <row r="222">
          <cell r="A222" t="str">
            <v>heart led light for car</v>
          </cell>
        </row>
        <row r="222">
          <cell r="C222">
            <v>1</v>
          </cell>
          <cell r="D222">
            <v>21</v>
          </cell>
          <cell r="E222">
            <v>1</v>
          </cell>
          <cell r="F222">
            <v>0.0476</v>
          </cell>
          <cell r="G222">
            <v>0.4</v>
          </cell>
          <cell r="H222">
            <v>0.4</v>
          </cell>
          <cell r="I222">
            <v>0</v>
          </cell>
          <cell r="J222">
            <v>0</v>
          </cell>
          <cell r="K222" t="str">
            <v>有花费无销售额</v>
          </cell>
          <cell r="L222" t="str">
            <v>有花费无订单</v>
          </cell>
          <cell r="M222">
            <v>0</v>
          </cell>
          <cell r="N222">
            <v>0</v>
          </cell>
          <cell r="O222">
            <v>0</v>
          </cell>
        </row>
        <row r="223">
          <cell r="A223" t="str">
            <v>glow panel led car lights</v>
          </cell>
        </row>
        <row r="223">
          <cell r="C223">
            <v>1</v>
          </cell>
          <cell r="D223">
            <v>2</v>
          </cell>
          <cell r="E223">
            <v>1</v>
          </cell>
          <cell r="F223">
            <v>0.5</v>
          </cell>
          <cell r="G223">
            <v>0.36</v>
          </cell>
          <cell r="H223">
            <v>0.36</v>
          </cell>
          <cell r="I223">
            <v>0</v>
          </cell>
          <cell r="J223">
            <v>0</v>
          </cell>
          <cell r="K223" t="str">
            <v>有花费无销售额</v>
          </cell>
          <cell r="L223" t="str">
            <v>有花费无订单</v>
          </cell>
          <cell r="M223">
            <v>0</v>
          </cell>
          <cell r="N223">
            <v>0</v>
          </cell>
          <cell r="O223">
            <v>0</v>
          </cell>
        </row>
        <row r="224">
          <cell r="A224" t="str">
            <v>glow lights for car magnetic usb c</v>
          </cell>
        </row>
        <row r="224">
          <cell r="C224">
            <v>1</v>
          </cell>
          <cell r="D224">
            <v>2</v>
          </cell>
          <cell r="E224">
            <v>1</v>
          </cell>
          <cell r="F224">
            <v>0.5</v>
          </cell>
          <cell r="G224">
            <v>0.36</v>
          </cell>
          <cell r="H224">
            <v>0.36</v>
          </cell>
          <cell r="I224">
            <v>0</v>
          </cell>
          <cell r="J224">
            <v>0</v>
          </cell>
          <cell r="K224" t="str">
            <v>有花费无销售额</v>
          </cell>
          <cell r="L224" t="str">
            <v>有花费无订单</v>
          </cell>
          <cell r="M224">
            <v>0</v>
          </cell>
          <cell r="N224">
            <v>0</v>
          </cell>
          <cell r="O224">
            <v>0</v>
          </cell>
        </row>
        <row r="225">
          <cell r="A225" t="str">
            <v>glow for my car inside</v>
          </cell>
        </row>
        <row r="225">
          <cell r="C225">
            <v>1</v>
          </cell>
          <cell r="D225">
            <v>1</v>
          </cell>
          <cell r="E225">
            <v>1</v>
          </cell>
          <cell r="F225">
            <v>1</v>
          </cell>
          <cell r="G225">
            <v>0.42</v>
          </cell>
          <cell r="H225">
            <v>0.42</v>
          </cell>
          <cell r="I225">
            <v>0</v>
          </cell>
          <cell r="J225">
            <v>0</v>
          </cell>
          <cell r="K225" t="str">
            <v>有花费无销售额</v>
          </cell>
          <cell r="L225" t="str">
            <v>有花费无订单</v>
          </cell>
          <cell r="M225">
            <v>0</v>
          </cell>
          <cell r="N225">
            <v>0</v>
          </cell>
          <cell r="O225">
            <v>0</v>
          </cell>
        </row>
        <row r="226">
          <cell r="A226" t="str">
            <v>footwell lights tesla interior lighting rgb multi-color ambient lighting</v>
          </cell>
        </row>
        <row r="226">
          <cell r="C226">
            <v>1</v>
          </cell>
          <cell r="D226">
            <v>1</v>
          </cell>
          <cell r="E226">
            <v>1</v>
          </cell>
          <cell r="F226">
            <v>1</v>
          </cell>
          <cell r="G226">
            <v>0.36</v>
          </cell>
          <cell r="H226">
            <v>0.36</v>
          </cell>
          <cell r="I226">
            <v>0</v>
          </cell>
          <cell r="J226">
            <v>0</v>
          </cell>
          <cell r="K226" t="str">
            <v>有花费无销售额</v>
          </cell>
          <cell r="L226" t="str">
            <v>有花费无订单</v>
          </cell>
          <cell r="M226">
            <v>0</v>
          </cell>
          <cell r="N226">
            <v>0</v>
          </cell>
          <cell r="O226">
            <v>0</v>
          </cell>
        </row>
        <row r="227">
          <cell r="A227" t="str">
            <v>footwell lighting for car</v>
          </cell>
        </row>
        <row r="227">
          <cell r="C227">
            <v>2</v>
          </cell>
          <cell r="D227">
            <v>34</v>
          </cell>
          <cell r="E227">
            <v>3</v>
          </cell>
          <cell r="F227">
            <v>0.0882</v>
          </cell>
          <cell r="G227">
            <v>0.38</v>
          </cell>
          <cell r="H227">
            <v>1.14</v>
          </cell>
          <cell r="I227">
            <v>0</v>
          </cell>
          <cell r="J227">
            <v>0</v>
          </cell>
          <cell r="K227" t="str">
            <v>有花费无销售额</v>
          </cell>
          <cell r="L227" t="str">
            <v>有花费无订单</v>
          </cell>
          <cell r="M227">
            <v>0</v>
          </cell>
          <cell r="N227">
            <v>0</v>
          </cell>
          <cell r="O227">
            <v>0</v>
          </cell>
        </row>
        <row r="228">
          <cell r="A228" t="str">
            <v>footwell led rgb</v>
          </cell>
        </row>
        <row r="228">
          <cell r="C228">
            <v>1</v>
          </cell>
          <cell r="D228">
            <v>8</v>
          </cell>
          <cell r="E228">
            <v>1</v>
          </cell>
          <cell r="F228">
            <v>0.125</v>
          </cell>
          <cell r="G228">
            <v>0.24</v>
          </cell>
          <cell r="H228">
            <v>0.24</v>
          </cell>
          <cell r="I228">
            <v>0</v>
          </cell>
          <cell r="J228">
            <v>0</v>
          </cell>
          <cell r="K228" t="str">
            <v>有花费无销售额</v>
          </cell>
          <cell r="L228" t="str">
            <v>有花费无订单</v>
          </cell>
          <cell r="M228">
            <v>0</v>
          </cell>
          <cell r="N228">
            <v>0</v>
          </cell>
          <cell r="O228">
            <v>0</v>
          </cell>
        </row>
        <row r="229">
          <cell r="A229" t="str">
            <v>foot lights car</v>
          </cell>
        </row>
        <row r="229">
          <cell r="C229">
            <v>1</v>
          </cell>
          <cell r="D229">
            <v>3</v>
          </cell>
          <cell r="E229">
            <v>1</v>
          </cell>
          <cell r="F229">
            <v>0.3333</v>
          </cell>
          <cell r="G229">
            <v>0.37</v>
          </cell>
          <cell r="H229">
            <v>0.37</v>
          </cell>
          <cell r="I229">
            <v>0</v>
          </cell>
          <cell r="J229">
            <v>0</v>
          </cell>
          <cell r="K229" t="str">
            <v>有花费无销售额</v>
          </cell>
          <cell r="L229" t="str">
            <v>有花费无订单</v>
          </cell>
          <cell r="M229">
            <v>0</v>
          </cell>
          <cell r="N229">
            <v>0</v>
          </cell>
          <cell r="O229">
            <v>0</v>
          </cell>
        </row>
        <row r="230">
          <cell r="A230" t="str">
            <v>foot lighting for car</v>
          </cell>
        </row>
        <row r="230">
          <cell r="C230">
            <v>1</v>
          </cell>
          <cell r="D230">
            <v>1</v>
          </cell>
          <cell r="E230">
            <v>1</v>
          </cell>
          <cell r="F230">
            <v>1</v>
          </cell>
          <cell r="G230">
            <v>0.48</v>
          </cell>
          <cell r="H230">
            <v>0.48</v>
          </cell>
          <cell r="I230">
            <v>0</v>
          </cell>
          <cell r="J230">
            <v>0</v>
          </cell>
          <cell r="K230" t="str">
            <v>有花费无销售额</v>
          </cell>
          <cell r="L230" t="str">
            <v>有花费无订单</v>
          </cell>
          <cell r="M230">
            <v>0</v>
          </cell>
          <cell r="N230">
            <v>0</v>
          </cell>
          <cell r="O230">
            <v>0</v>
          </cell>
        </row>
        <row r="231">
          <cell r="A231" t="str">
            <v>floor board lights for car</v>
          </cell>
        </row>
        <row r="231">
          <cell r="C231">
            <v>1</v>
          </cell>
          <cell r="D231">
            <v>1</v>
          </cell>
          <cell r="E231">
            <v>1</v>
          </cell>
          <cell r="F231">
            <v>1</v>
          </cell>
          <cell r="G231">
            <v>0.36</v>
          </cell>
          <cell r="H231">
            <v>0.36</v>
          </cell>
          <cell r="I231">
            <v>0</v>
          </cell>
          <cell r="J231">
            <v>0</v>
          </cell>
          <cell r="K231" t="str">
            <v>有花费无销售额</v>
          </cell>
          <cell r="L231" t="str">
            <v>有花费无订单</v>
          </cell>
          <cell r="M231">
            <v>0</v>
          </cell>
          <cell r="N231">
            <v>0</v>
          </cell>
          <cell r="O231">
            <v>0</v>
          </cell>
        </row>
        <row r="232">
          <cell r="A232" t="str">
            <v>door lights</v>
          </cell>
        </row>
        <row r="232">
          <cell r="C232">
            <v>1</v>
          </cell>
          <cell r="D232">
            <v>1</v>
          </cell>
          <cell r="E232">
            <v>1</v>
          </cell>
          <cell r="F232">
            <v>1</v>
          </cell>
          <cell r="G232">
            <v>0.3</v>
          </cell>
          <cell r="H232">
            <v>0.3</v>
          </cell>
          <cell r="I232">
            <v>0</v>
          </cell>
          <cell r="J232">
            <v>0</v>
          </cell>
          <cell r="K232" t="str">
            <v>有花费无销售额</v>
          </cell>
          <cell r="L232" t="str">
            <v>有花费无订单</v>
          </cell>
          <cell r="M232">
            <v>0</v>
          </cell>
          <cell r="N232">
            <v>0</v>
          </cell>
          <cell r="O232">
            <v>0</v>
          </cell>
        </row>
        <row r="233">
          <cell r="A233" t="str">
            <v>door light car</v>
          </cell>
        </row>
        <row r="233">
          <cell r="C233">
            <v>1</v>
          </cell>
          <cell r="D233">
            <v>37</v>
          </cell>
          <cell r="E233">
            <v>1</v>
          </cell>
          <cell r="F233">
            <v>0.027</v>
          </cell>
          <cell r="G233">
            <v>0.3</v>
          </cell>
          <cell r="H233">
            <v>0.3</v>
          </cell>
          <cell r="I233">
            <v>0</v>
          </cell>
          <cell r="J233">
            <v>0</v>
          </cell>
          <cell r="K233" t="str">
            <v>有花费无销售额</v>
          </cell>
          <cell r="L233" t="str">
            <v>有花费无订单</v>
          </cell>
          <cell r="M233">
            <v>0</v>
          </cell>
          <cell r="N233">
            <v>0</v>
          </cell>
          <cell r="O233">
            <v>0</v>
          </cell>
        </row>
        <row r="234">
          <cell r="A234" t="str">
            <v>door dash car light</v>
          </cell>
        </row>
        <row r="234">
          <cell r="C234">
            <v>1</v>
          </cell>
          <cell r="D234">
            <v>3</v>
          </cell>
          <cell r="E234">
            <v>1</v>
          </cell>
          <cell r="F234">
            <v>0.3333</v>
          </cell>
          <cell r="G234">
            <v>0.38</v>
          </cell>
          <cell r="H234">
            <v>0.38</v>
          </cell>
          <cell r="I234">
            <v>0</v>
          </cell>
          <cell r="J234">
            <v>0</v>
          </cell>
          <cell r="K234" t="str">
            <v>有花费无销售额</v>
          </cell>
          <cell r="L234" t="str">
            <v>有花费无订单</v>
          </cell>
          <cell r="M234">
            <v>0</v>
          </cell>
          <cell r="N234">
            <v>0</v>
          </cell>
          <cell r="O234">
            <v>0</v>
          </cell>
        </row>
        <row r="235">
          <cell r="A235" t="str">
            <v>door dash</v>
          </cell>
        </row>
        <row r="235">
          <cell r="C235">
            <v>1</v>
          </cell>
          <cell r="D235">
            <v>65</v>
          </cell>
          <cell r="E235">
            <v>1</v>
          </cell>
          <cell r="F235">
            <v>0.0154</v>
          </cell>
          <cell r="G235">
            <v>0.36</v>
          </cell>
          <cell r="H235">
            <v>0.36</v>
          </cell>
          <cell r="I235">
            <v>0</v>
          </cell>
          <cell r="J235">
            <v>0</v>
          </cell>
          <cell r="K235" t="str">
            <v>有花费无销售额</v>
          </cell>
          <cell r="L235" t="str">
            <v>有花费无订单</v>
          </cell>
          <cell r="M235">
            <v>0</v>
          </cell>
          <cell r="N235">
            <v>0</v>
          </cell>
          <cell r="O235">
            <v>0</v>
          </cell>
        </row>
        <row r="236">
          <cell r="A236" t="str">
            <v>dashboard inside light for the kia telluride 2027</v>
          </cell>
        </row>
        <row r="236">
          <cell r="C236">
            <v>1</v>
          </cell>
          <cell r="D236">
            <v>1</v>
          </cell>
          <cell r="E236">
            <v>1</v>
          </cell>
          <cell r="F236">
            <v>1</v>
          </cell>
          <cell r="G236">
            <v>0.3</v>
          </cell>
          <cell r="H236">
            <v>0.3</v>
          </cell>
          <cell r="I236">
            <v>0</v>
          </cell>
          <cell r="J236">
            <v>0</v>
          </cell>
          <cell r="K236" t="str">
            <v>有花费无销售额</v>
          </cell>
          <cell r="L236" t="str">
            <v>有花费无订单</v>
          </cell>
          <cell r="M236">
            <v>0</v>
          </cell>
          <cell r="N236">
            <v>0</v>
          </cell>
          <cell r="O236">
            <v>0</v>
          </cell>
        </row>
        <row r="237">
          <cell r="A237" t="str">
            <v>cordless under dash lights</v>
          </cell>
        </row>
        <row r="237">
          <cell r="C237">
            <v>1</v>
          </cell>
          <cell r="D237">
            <v>1</v>
          </cell>
          <cell r="E237">
            <v>1</v>
          </cell>
          <cell r="F237">
            <v>1</v>
          </cell>
          <cell r="G237">
            <v>0.35</v>
          </cell>
          <cell r="H237">
            <v>0.35</v>
          </cell>
          <cell r="I237">
            <v>0</v>
          </cell>
          <cell r="J237">
            <v>0</v>
          </cell>
          <cell r="K237" t="str">
            <v>有花费无销售额</v>
          </cell>
          <cell r="L237" t="str">
            <v>有花费无订单</v>
          </cell>
          <cell r="M237">
            <v>0</v>
          </cell>
          <cell r="N237">
            <v>0</v>
          </cell>
          <cell r="O237">
            <v>0</v>
          </cell>
        </row>
        <row r="238">
          <cell r="A238" t="str">
            <v>cordless car lights interior</v>
          </cell>
        </row>
        <row r="238">
          <cell r="C238">
            <v>1</v>
          </cell>
          <cell r="D238">
            <v>2</v>
          </cell>
          <cell r="E238">
            <v>1</v>
          </cell>
          <cell r="F238">
            <v>0.5</v>
          </cell>
          <cell r="G238">
            <v>0.36</v>
          </cell>
          <cell r="H238">
            <v>0.36</v>
          </cell>
          <cell r="I238">
            <v>0</v>
          </cell>
          <cell r="J238">
            <v>0</v>
          </cell>
          <cell r="K238" t="str">
            <v>有花费无销售额</v>
          </cell>
          <cell r="L238" t="str">
            <v>有花费无订单</v>
          </cell>
          <cell r="M238">
            <v>0</v>
          </cell>
          <cell r="N238">
            <v>0</v>
          </cell>
          <cell r="O238">
            <v>0</v>
          </cell>
        </row>
        <row r="239">
          <cell r="A239" t="str">
            <v>color led light for i nterior car wireless</v>
          </cell>
        </row>
        <row r="239">
          <cell r="C239">
            <v>1</v>
          </cell>
          <cell r="D239">
            <v>3</v>
          </cell>
          <cell r="E239">
            <v>1</v>
          </cell>
          <cell r="F239">
            <v>0.3333</v>
          </cell>
          <cell r="G239">
            <v>0.33</v>
          </cell>
          <cell r="H239">
            <v>0.33</v>
          </cell>
          <cell r="I239">
            <v>0</v>
          </cell>
          <cell r="J239">
            <v>0</v>
          </cell>
          <cell r="K239" t="str">
            <v>有花费无销售额</v>
          </cell>
          <cell r="L239" t="str">
            <v>有花费无订单</v>
          </cell>
          <cell r="M239">
            <v>0</v>
          </cell>
          <cell r="N239">
            <v>0</v>
          </cell>
          <cell r="O239">
            <v>0</v>
          </cell>
        </row>
        <row r="240">
          <cell r="A240" t="str">
            <v>color for the car led</v>
          </cell>
        </row>
        <row r="240">
          <cell r="C240">
            <v>1</v>
          </cell>
          <cell r="D240">
            <v>1</v>
          </cell>
          <cell r="E240">
            <v>1</v>
          </cell>
          <cell r="F240">
            <v>1</v>
          </cell>
          <cell r="G240">
            <v>0.08</v>
          </cell>
          <cell r="H240">
            <v>0.08</v>
          </cell>
          <cell r="I240">
            <v>0</v>
          </cell>
          <cell r="J240">
            <v>0</v>
          </cell>
          <cell r="K240" t="str">
            <v>有花费无销售额</v>
          </cell>
          <cell r="L240" t="str">
            <v>有花费无订单</v>
          </cell>
          <cell r="M240">
            <v>0</v>
          </cell>
          <cell r="N240">
            <v>0</v>
          </cell>
          <cell r="O240">
            <v>0</v>
          </cell>
        </row>
        <row r="241">
          <cell r="A241" t="str">
            <v>chroma shine car lights</v>
          </cell>
        </row>
        <row r="241">
          <cell r="C241">
            <v>1</v>
          </cell>
          <cell r="D241">
            <v>1</v>
          </cell>
          <cell r="E241">
            <v>1</v>
          </cell>
          <cell r="F241">
            <v>1</v>
          </cell>
          <cell r="G241">
            <v>0.36</v>
          </cell>
          <cell r="H241">
            <v>0.36</v>
          </cell>
          <cell r="I241">
            <v>0</v>
          </cell>
          <cell r="J241">
            <v>0</v>
          </cell>
          <cell r="K241" t="str">
            <v>有花费无销售额</v>
          </cell>
          <cell r="L241" t="str">
            <v>有花费无订单</v>
          </cell>
          <cell r="M241">
            <v>0</v>
          </cell>
          <cell r="N241">
            <v>0</v>
          </cell>
          <cell r="O241">
            <v>0</v>
          </cell>
        </row>
        <row r="242">
          <cell r="A242" t="str">
            <v>ceesooi smart led interior car lights, usb powered rgb car ambient lighting with app control &amp; music sync, diy mode 110cm+110cm 2-in-1 design, multi-color decor for cars trucks，gift for men &amp; women</v>
          </cell>
        </row>
        <row r="242">
          <cell r="C242">
            <v>1</v>
          </cell>
          <cell r="D242">
            <v>2</v>
          </cell>
          <cell r="E242">
            <v>1</v>
          </cell>
          <cell r="F242">
            <v>0.5</v>
          </cell>
          <cell r="G242">
            <v>0.4</v>
          </cell>
          <cell r="H242">
            <v>0.4</v>
          </cell>
          <cell r="I242">
            <v>0</v>
          </cell>
          <cell r="J242">
            <v>0</v>
          </cell>
          <cell r="K242" t="str">
            <v>有花费无销售额</v>
          </cell>
          <cell r="L242" t="str">
            <v>有花费无订单</v>
          </cell>
          <cell r="M242">
            <v>0</v>
          </cell>
          <cell r="N242">
            <v>0</v>
          </cell>
          <cell r="O242">
            <v>0</v>
          </cell>
        </row>
        <row r="243">
          <cell r="A243" t="str">
            <v>car-inside-led-wireless-for-all-cars rechargeable light bar</v>
          </cell>
        </row>
        <row r="243">
          <cell r="C243">
            <v>1</v>
          </cell>
          <cell r="D243">
            <v>2</v>
          </cell>
          <cell r="E243">
            <v>1</v>
          </cell>
          <cell r="F243">
            <v>0.5</v>
          </cell>
          <cell r="G243">
            <v>0.36</v>
          </cell>
          <cell r="H243">
            <v>0.36</v>
          </cell>
          <cell r="I243">
            <v>0</v>
          </cell>
          <cell r="J243">
            <v>0</v>
          </cell>
          <cell r="K243" t="str">
            <v>有花费无销售额</v>
          </cell>
          <cell r="L243" t="str">
            <v>有花费无订单</v>
          </cell>
          <cell r="M243">
            <v>0</v>
          </cell>
          <cell r="N243">
            <v>0</v>
          </cell>
          <cell r="O243">
            <v>0</v>
          </cell>
        </row>
        <row r="244">
          <cell r="A244" t="str">
            <v>car wireless led lights orange</v>
          </cell>
        </row>
        <row r="244">
          <cell r="C244">
            <v>1</v>
          </cell>
          <cell r="D244">
            <v>1</v>
          </cell>
          <cell r="E244">
            <v>1</v>
          </cell>
          <cell r="F244">
            <v>1</v>
          </cell>
          <cell r="G244">
            <v>0.33</v>
          </cell>
          <cell r="H244">
            <v>0.33</v>
          </cell>
          <cell r="I244">
            <v>0</v>
          </cell>
          <cell r="J244">
            <v>0</v>
          </cell>
          <cell r="K244" t="str">
            <v>有花费无销售额</v>
          </cell>
          <cell r="L244" t="str">
            <v>有花费无订单</v>
          </cell>
          <cell r="M244">
            <v>0</v>
          </cell>
          <cell r="N244">
            <v>0</v>
          </cell>
          <cell r="O244">
            <v>0</v>
          </cell>
        </row>
        <row r="245">
          <cell r="A245" t="str">
            <v>car window light</v>
          </cell>
        </row>
        <row r="245">
          <cell r="C245">
            <v>1</v>
          </cell>
          <cell r="D245">
            <v>3</v>
          </cell>
          <cell r="E245">
            <v>1</v>
          </cell>
          <cell r="F245">
            <v>0.3333</v>
          </cell>
          <cell r="G245">
            <v>0.5</v>
          </cell>
          <cell r="H245">
            <v>0.5</v>
          </cell>
          <cell r="I245">
            <v>0</v>
          </cell>
          <cell r="J245">
            <v>0</v>
          </cell>
          <cell r="K245" t="str">
            <v>有花费无销售额</v>
          </cell>
          <cell r="L245" t="str">
            <v>有花费无订单</v>
          </cell>
          <cell r="M245">
            <v>0</v>
          </cell>
          <cell r="N245">
            <v>0</v>
          </cell>
          <cell r="O245">
            <v>0</v>
          </cell>
        </row>
        <row r="246">
          <cell r="A246" t="str">
            <v>car usb ambient light</v>
          </cell>
        </row>
        <row r="246">
          <cell r="C246">
            <v>1</v>
          </cell>
          <cell r="D246">
            <v>1</v>
          </cell>
          <cell r="E246">
            <v>1</v>
          </cell>
          <cell r="F246">
            <v>1</v>
          </cell>
          <cell r="G246">
            <v>0.36</v>
          </cell>
          <cell r="H246">
            <v>0.36</v>
          </cell>
          <cell r="I246">
            <v>0</v>
          </cell>
          <cell r="J246">
            <v>0</v>
          </cell>
          <cell r="K246" t="str">
            <v>有花费无销售额</v>
          </cell>
          <cell r="L246" t="str">
            <v>有花费无订单</v>
          </cell>
          <cell r="M246">
            <v>0</v>
          </cell>
          <cell r="N246">
            <v>0</v>
          </cell>
          <cell r="O246">
            <v>0</v>
          </cell>
        </row>
        <row r="247">
          <cell r="A247" t="str">
            <v>car under dash led lights no cable</v>
          </cell>
        </row>
        <row r="247">
          <cell r="C247">
            <v>1</v>
          </cell>
          <cell r="D247">
            <v>1</v>
          </cell>
          <cell r="E247">
            <v>1</v>
          </cell>
          <cell r="F247">
            <v>1</v>
          </cell>
          <cell r="G247">
            <v>0.28</v>
          </cell>
          <cell r="H247">
            <v>0.28</v>
          </cell>
          <cell r="I247">
            <v>0</v>
          </cell>
          <cell r="J247">
            <v>0</v>
          </cell>
          <cell r="K247" t="str">
            <v>有花费无销售额</v>
          </cell>
          <cell r="L247" t="str">
            <v>有花费无订单</v>
          </cell>
          <cell r="M247">
            <v>0</v>
          </cell>
          <cell r="N247">
            <v>0</v>
          </cell>
          <cell r="O247">
            <v>0</v>
          </cell>
        </row>
        <row r="248">
          <cell r="A248" t="str">
            <v>car strobe light kit</v>
          </cell>
        </row>
        <row r="248">
          <cell r="C248">
            <v>1</v>
          </cell>
          <cell r="D248">
            <v>5</v>
          </cell>
          <cell r="E248">
            <v>2</v>
          </cell>
          <cell r="F248">
            <v>0.4</v>
          </cell>
          <cell r="G248">
            <v>0.35</v>
          </cell>
          <cell r="H248">
            <v>0.7</v>
          </cell>
          <cell r="I248">
            <v>0</v>
          </cell>
          <cell r="J248">
            <v>0</v>
          </cell>
          <cell r="K248" t="str">
            <v>有花费无销售额</v>
          </cell>
          <cell r="L248" t="str">
            <v>有花费无订单</v>
          </cell>
          <cell r="M248">
            <v>0</v>
          </cell>
          <cell r="N248">
            <v>0</v>
          </cell>
          <cell r="O248">
            <v>0</v>
          </cell>
        </row>
        <row r="249">
          <cell r="A249" t="str">
            <v>car projector light door</v>
          </cell>
        </row>
        <row r="249">
          <cell r="C249">
            <v>1</v>
          </cell>
          <cell r="D249">
            <v>1</v>
          </cell>
          <cell r="E249">
            <v>1</v>
          </cell>
          <cell r="F249">
            <v>1</v>
          </cell>
          <cell r="G249">
            <v>0.36</v>
          </cell>
          <cell r="H249">
            <v>0.36</v>
          </cell>
          <cell r="I249">
            <v>0</v>
          </cell>
          <cell r="J249">
            <v>0</v>
          </cell>
          <cell r="K249" t="str">
            <v>有花费无销售额</v>
          </cell>
          <cell r="L249" t="str">
            <v>有花费无订单</v>
          </cell>
          <cell r="M249">
            <v>0</v>
          </cell>
          <cell r="N249">
            <v>0</v>
          </cell>
          <cell r="O249">
            <v>0</v>
          </cell>
        </row>
        <row r="250">
          <cell r="A250" t="str">
            <v>car neon lights</v>
          </cell>
        </row>
        <row r="250">
          <cell r="C250">
            <v>1</v>
          </cell>
          <cell r="D250">
            <v>1</v>
          </cell>
          <cell r="E250">
            <v>1</v>
          </cell>
          <cell r="F250">
            <v>1</v>
          </cell>
          <cell r="G250">
            <v>0.33</v>
          </cell>
          <cell r="H250">
            <v>0.33</v>
          </cell>
          <cell r="I250">
            <v>0</v>
          </cell>
          <cell r="J250">
            <v>0</v>
          </cell>
          <cell r="K250" t="str">
            <v>有花费无销售额</v>
          </cell>
          <cell r="L250" t="str">
            <v>有花费无订单</v>
          </cell>
          <cell r="M250">
            <v>0</v>
          </cell>
          <cell r="N250">
            <v>0</v>
          </cell>
          <cell r="O250">
            <v>0</v>
          </cell>
        </row>
        <row r="251">
          <cell r="A251" t="str">
            <v>car mood lighting</v>
          </cell>
        </row>
        <row r="251">
          <cell r="C251">
            <v>1</v>
          </cell>
          <cell r="D251">
            <v>3</v>
          </cell>
          <cell r="E251">
            <v>1</v>
          </cell>
          <cell r="F251">
            <v>0.3333</v>
          </cell>
          <cell r="G251">
            <v>0.37</v>
          </cell>
          <cell r="H251">
            <v>0.37</v>
          </cell>
          <cell r="I251">
            <v>0</v>
          </cell>
          <cell r="J251">
            <v>0</v>
          </cell>
          <cell r="K251" t="str">
            <v>有花费无销售额</v>
          </cell>
          <cell r="L251" t="str">
            <v>有花费无订单</v>
          </cell>
          <cell r="M251">
            <v>0</v>
          </cell>
          <cell r="N251">
            <v>0</v>
          </cell>
          <cell r="O251">
            <v>0</v>
          </cell>
        </row>
        <row r="252">
          <cell r="A252" t="str">
            <v>car lights wireless interior</v>
          </cell>
        </row>
        <row r="252">
          <cell r="C252">
            <v>1</v>
          </cell>
          <cell r="D252">
            <v>3</v>
          </cell>
          <cell r="E252">
            <v>1</v>
          </cell>
          <cell r="F252">
            <v>0.3333</v>
          </cell>
          <cell r="G252">
            <v>0.52</v>
          </cell>
          <cell r="H252">
            <v>0.52</v>
          </cell>
          <cell r="I252">
            <v>0</v>
          </cell>
          <cell r="J252">
            <v>0</v>
          </cell>
          <cell r="K252" t="str">
            <v>有花费无销售额</v>
          </cell>
          <cell r="L252" t="str">
            <v>有花费无订单</v>
          </cell>
          <cell r="M252">
            <v>0</v>
          </cell>
          <cell r="N252">
            <v>0</v>
          </cell>
          <cell r="O252">
            <v>0</v>
          </cell>
        </row>
        <row r="253">
          <cell r="A253" t="str">
            <v>car lights wireless</v>
          </cell>
        </row>
        <row r="253">
          <cell r="C253">
            <v>1</v>
          </cell>
          <cell r="D253">
            <v>1</v>
          </cell>
          <cell r="E253">
            <v>1</v>
          </cell>
          <cell r="F253">
            <v>1</v>
          </cell>
          <cell r="G253">
            <v>0.36</v>
          </cell>
          <cell r="H253">
            <v>0.36</v>
          </cell>
          <cell r="I253">
            <v>0</v>
          </cell>
          <cell r="J253">
            <v>0</v>
          </cell>
          <cell r="K253" t="str">
            <v>有花费无销售额</v>
          </cell>
          <cell r="L253" t="str">
            <v>有花费无订单</v>
          </cell>
          <cell r="M253">
            <v>0</v>
          </cell>
          <cell r="N253">
            <v>0</v>
          </cell>
          <cell r="O253">
            <v>0</v>
          </cell>
        </row>
        <row r="254">
          <cell r="A254" t="str">
            <v>car lights interior wireless with remote</v>
          </cell>
        </row>
        <row r="254">
          <cell r="C254">
            <v>1</v>
          </cell>
          <cell r="D254">
            <v>1</v>
          </cell>
          <cell r="E254">
            <v>1</v>
          </cell>
          <cell r="F254">
            <v>1</v>
          </cell>
          <cell r="G254">
            <v>0.36</v>
          </cell>
          <cell r="H254">
            <v>0.36</v>
          </cell>
          <cell r="I254">
            <v>0</v>
          </cell>
          <cell r="J254">
            <v>0</v>
          </cell>
          <cell r="K254" t="str">
            <v>有花费无销售额</v>
          </cell>
          <cell r="L254" t="str">
            <v>有花费无订单</v>
          </cell>
          <cell r="M254">
            <v>0</v>
          </cell>
          <cell r="N254">
            <v>0</v>
          </cell>
          <cell r="O254">
            <v>0</v>
          </cell>
        </row>
        <row r="255">
          <cell r="A255" t="str">
            <v>car lights battery</v>
          </cell>
        </row>
        <row r="255">
          <cell r="C255">
            <v>1</v>
          </cell>
          <cell r="D255">
            <v>1</v>
          </cell>
          <cell r="E255">
            <v>1</v>
          </cell>
          <cell r="F255">
            <v>1</v>
          </cell>
          <cell r="G255">
            <v>0.33</v>
          </cell>
          <cell r="H255">
            <v>0.33</v>
          </cell>
          <cell r="I255">
            <v>0</v>
          </cell>
          <cell r="J255">
            <v>0</v>
          </cell>
          <cell r="K255" t="str">
            <v>有花费无销售额</v>
          </cell>
          <cell r="L255" t="str">
            <v>有花费无订单</v>
          </cell>
          <cell r="M255">
            <v>0</v>
          </cell>
          <cell r="N255">
            <v>0</v>
          </cell>
          <cell r="O255">
            <v>0</v>
          </cell>
        </row>
        <row r="256">
          <cell r="A256" t="str">
            <v>car lights</v>
          </cell>
        </row>
        <row r="256">
          <cell r="C256">
            <v>4</v>
          </cell>
          <cell r="D256">
            <v>965</v>
          </cell>
          <cell r="E256">
            <v>12</v>
          </cell>
          <cell r="F256">
            <v>0.0124</v>
          </cell>
          <cell r="G256">
            <v>0.58</v>
          </cell>
          <cell r="H256">
            <v>6.93</v>
          </cell>
          <cell r="I256">
            <v>0</v>
          </cell>
          <cell r="J256">
            <v>0</v>
          </cell>
          <cell r="K256" t="str">
            <v>有花费无销售额</v>
          </cell>
          <cell r="L256" t="str">
            <v>有花费无订单</v>
          </cell>
          <cell r="M256">
            <v>0</v>
          </cell>
          <cell r="N256">
            <v>0</v>
          </cell>
          <cell r="O256">
            <v>0</v>
          </cell>
        </row>
        <row r="257">
          <cell r="A257" t="str">
            <v>car light interior wireless</v>
          </cell>
        </row>
        <row r="257">
          <cell r="C257">
            <v>1</v>
          </cell>
          <cell r="D257">
            <v>1</v>
          </cell>
          <cell r="E257">
            <v>1</v>
          </cell>
          <cell r="F257">
            <v>1</v>
          </cell>
          <cell r="G257">
            <v>0.35</v>
          </cell>
          <cell r="H257">
            <v>0.35</v>
          </cell>
          <cell r="I257">
            <v>0</v>
          </cell>
          <cell r="J257">
            <v>0</v>
          </cell>
          <cell r="K257" t="str">
            <v>有花费无销售额</v>
          </cell>
          <cell r="L257" t="str">
            <v>有花费无订单</v>
          </cell>
          <cell r="M257">
            <v>0</v>
          </cell>
          <cell r="N257">
            <v>0</v>
          </cell>
          <cell r="O257">
            <v>0</v>
          </cell>
        </row>
        <row r="258">
          <cell r="A258" t="str">
            <v>car light for door</v>
          </cell>
        </row>
        <row r="258">
          <cell r="C258">
            <v>1</v>
          </cell>
          <cell r="D258">
            <v>361</v>
          </cell>
          <cell r="E258">
            <v>1</v>
          </cell>
          <cell r="F258">
            <v>0.0028</v>
          </cell>
          <cell r="G258">
            <v>0.53</v>
          </cell>
          <cell r="H258">
            <v>0.53</v>
          </cell>
          <cell r="I258">
            <v>0</v>
          </cell>
          <cell r="J258">
            <v>0</v>
          </cell>
          <cell r="K258" t="str">
            <v>有花费无销售额</v>
          </cell>
          <cell r="L258" t="str">
            <v>有花费无订单</v>
          </cell>
          <cell r="M258">
            <v>0</v>
          </cell>
          <cell r="N258">
            <v>0</v>
          </cell>
          <cell r="O258">
            <v>0</v>
          </cell>
        </row>
        <row r="259">
          <cell r="A259" t="str">
            <v>car leds interior lights wireless</v>
          </cell>
        </row>
        <row r="259">
          <cell r="C259">
            <v>1</v>
          </cell>
          <cell r="D259">
            <v>3</v>
          </cell>
          <cell r="E259">
            <v>1</v>
          </cell>
          <cell r="F259">
            <v>0.3333</v>
          </cell>
          <cell r="G259">
            <v>0.35</v>
          </cell>
          <cell r="H259">
            <v>0.35</v>
          </cell>
          <cell r="I259">
            <v>0</v>
          </cell>
          <cell r="J259">
            <v>0</v>
          </cell>
          <cell r="K259" t="str">
            <v>有花费无销售额</v>
          </cell>
          <cell r="L259" t="str">
            <v>有花费无订单</v>
          </cell>
          <cell r="M259">
            <v>0</v>
          </cell>
          <cell r="N259">
            <v>0</v>
          </cell>
          <cell r="O259">
            <v>0</v>
          </cell>
        </row>
        <row r="260">
          <cell r="A260" t="str">
            <v>car led strip lights</v>
          </cell>
        </row>
        <row r="260">
          <cell r="C260">
            <v>1</v>
          </cell>
          <cell r="D260">
            <v>40</v>
          </cell>
          <cell r="E260">
            <v>2</v>
          </cell>
          <cell r="F260">
            <v>0.05</v>
          </cell>
          <cell r="G260">
            <v>0.43</v>
          </cell>
          <cell r="H260">
            <v>0.85</v>
          </cell>
          <cell r="I260">
            <v>0</v>
          </cell>
          <cell r="J260">
            <v>0</v>
          </cell>
          <cell r="K260" t="str">
            <v>有花费无销售额</v>
          </cell>
          <cell r="L260" t="str">
            <v>有花费无订单</v>
          </cell>
          <cell r="M260">
            <v>0</v>
          </cell>
          <cell r="N260">
            <v>0</v>
          </cell>
          <cell r="O260">
            <v>0</v>
          </cell>
        </row>
        <row r="261">
          <cell r="A261" t="str">
            <v>car led lights usb, car interior motion sensor light wireless</v>
          </cell>
        </row>
        <row r="261">
          <cell r="C261">
            <v>1</v>
          </cell>
          <cell r="D261">
            <v>2</v>
          </cell>
          <cell r="E261">
            <v>1</v>
          </cell>
          <cell r="F261">
            <v>0.5</v>
          </cell>
          <cell r="G261">
            <v>0.7</v>
          </cell>
          <cell r="H261">
            <v>0.7</v>
          </cell>
          <cell r="I261">
            <v>0</v>
          </cell>
          <cell r="J261">
            <v>0</v>
          </cell>
          <cell r="K261" t="str">
            <v>有花费无销售额</v>
          </cell>
          <cell r="L261" t="str">
            <v>有花费无订单</v>
          </cell>
          <cell r="M261">
            <v>0</v>
          </cell>
          <cell r="N261">
            <v>0</v>
          </cell>
          <cell r="O261">
            <v>0</v>
          </cell>
        </row>
        <row r="262">
          <cell r="A262" t="str">
            <v>car led lights magnetic</v>
          </cell>
        </row>
        <row r="262">
          <cell r="C262">
            <v>1</v>
          </cell>
          <cell r="D262">
            <v>3</v>
          </cell>
          <cell r="E262">
            <v>1</v>
          </cell>
          <cell r="F262">
            <v>0.3333</v>
          </cell>
          <cell r="G262">
            <v>0.36</v>
          </cell>
          <cell r="H262">
            <v>0.36</v>
          </cell>
          <cell r="I262">
            <v>0</v>
          </cell>
          <cell r="J262">
            <v>0</v>
          </cell>
          <cell r="K262" t="str">
            <v>有花费无销售额</v>
          </cell>
          <cell r="L262" t="str">
            <v>有花费无订单</v>
          </cell>
          <cell r="M262">
            <v>0</v>
          </cell>
          <cell r="N262">
            <v>0</v>
          </cell>
          <cell r="O262">
            <v>0</v>
          </cell>
        </row>
        <row r="263">
          <cell r="A263" t="str">
            <v>car led lights interior wireless magnetic</v>
          </cell>
        </row>
        <row r="263">
          <cell r="C263">
            <v>2</v>
          </cell>
          <cell r="D263">
            <v>8</v>
          </cell>
          <cell r="E263">
            <v>2</v>
          </cell>
          <cell r="F263">
            <v>0.25</v>
          </cell>
          <cell r="G263">
            <v>0.44</v>
          </cell>
          <cell r="H263">
            <v>0.87</v>
          </cell>
          <cell r="I263">
            <v>0</v>
          </cell>
          <cell r="J263">
            <v>0</v>
          </cell>
          <cell r="K263" t="str">
            <v>有花费无销售额</v>
          </cell>
          <cell r="L263" t="str">
            <v>有花费无订单</v>
          </cell>
          <cell r="M263">
            <v>0</v>
          </cell>
          <cell r="N263">
            <v>0</v>
          </cell>
          <cell r="O263">
            <v>0</v>
          </cell>
        </row>
        <row r="264">
          <cell r="A264" t="str">
            <v>car led lights interior usb plug in</v>
          </cell>
        </row>
        <row r="264">
          <cell r="C264">
            <v>1</v>
          </cell>
          <cell r="D264">
            <v>5</v>
          </cell>
          <cell r="E264">
            <v>1</v>
          </cell>
          <cell r="F264">
            <v>0.2</v>
          </cell>
          <cell r="G264">
            <v>0.7</v>
          </cell>
          <cell r="H264">
            <v>0.7</v>
          </cell>
          <cell r="I264">
            <v>0</v>
          </cell>
          <cell r="J264">
            <v>0</v>
          </cell>
          <cell r="K264" t="str">
            <v>有花费无销售额</v>
          </cell>
          <cell r="L264" t="str">
            <v>有花费无订单</v>
          </cell>
          <cell r="M264">
            <v>0</v>
          </cell>
          <cell r="N264">
            <v>0</v>
          </cell>
          <cell r="O264">
            <v>0</v>
          </cell>
        </row>
        <row r="265">
          <cell r="A265" t="str">
            <v>car led lights interior magnetic</v>
          </cell>
        </row>
        <row r="265">
          <cell r="C265">
            <v>1</v>
          </cell>
          <cell r="D265">
            <v>91</v>
          </cell>
          <cell r="E265">
            <v>1</v>
          </cell>
          <cell r="F265">
            <v>0.011</v>
          </cell>
          <cell r="G265">
            <v>0.6</v>
          </cell>
          <cell r="H265">
            <v>0.6</v>
          </cell>
          <cell r="I265">
            <v>0</v>
          </cell>
          <cell r="J265">
            <v>0</v>
          </cell>
          <cell r="K265" t="str">
            <v>有花费无销售额</v>
          </cell>
          <cell r="L265" t="str">
            <v>有花费无订单</v>
          </cell>
          <cell r="M265">
            <v>0</v>
          </cell>
          <cell r="N265">
            <v>0</v>
          </cell>
          <cell r="O265">
            <v>0</v>
          </cell>
        </row>
        <row r="266">
          <cell r="A266" t="str">
            <v>car led lights interior battery powered</v>
          </cell>
        </row>
        <row r="266">
          <cell r="C266">
            <v>1</v>
          </cell>
          <cell r="D266">
            <v>5</v>
          </cell>
          <cell r="E266">
            <v>1</v>
          </cell>
          <cell r="F266">
            <v>0.2</v>
          </cell>
          <cell r="G266">
            <v>0.3</v>
          </cell>
          <cell r="H266">
            <v>0.3</v>
          </cell>
          <cell r="I266">
            <v>0</v>
          </cell>
          <cell r="J266">
            <v>0</v>
          </cell>
          <cell r="K266" t="str">
            <v>有花费无销售额</v>
          </cell>
          <cell r="L266" t="str">
            <v>有花费无订单</v>
          </cell>
          <cell r="M266">
            <v>0</v>
          </cell>
          <cell r="N266">
            <v>0</v>
          </cell>
          <cell r="O266">
            <v>0</v>
          </cell>
        </row>
        <row r="267">
          <cell r="A267" t="str">
            <v>car led lights</v>
          </cell>
        </row>
        <row r="267">
          <cell r="C267">
            <v>6</v>
          </cell>
          <cell r="D267">
            <v>473</v>
          </cell>
          <cell r="E267">
            <v>9</v>
          </cell>
          <cell r="F267">
            <v>0.019</v>
          </cell>
          <cell r="G267">
            <v>0.46</v>
          </cell>
          <cell r="H267">
            <v>4.18</v>
          </cell>
          <cell r="I267">
            <v>0</v>
          </cell>
          <cell r="J267">
            <v>0</v>
          </cell>
          <cell r="K267" t="str">
            <v>有花费无销售额</v>
          </cell>
          <cell r="L267" t="str">
            <v>有花费无订单</v>
          </cell>
          <cell r="M267">
            <v>0</v>
          </cell>
          <cell r="N267">
            <v>0</v>
          </cell>
          <cell r="O267">
            <v>0</v>
          </cell>
        </row>
        <row r="268">
          <cell r="A268" t="str">
            <v>car led interior lights wireless</v>
          </cell>
        </row>
        <row r="268">
          <cell r="C268">
            <v>1</v>
          </cell>
          <cell r="D268">
            <v>1</v>
          </cell>
          <cell r="E268">
            <v>1</v>
          </cell>
          <cell r="F268">
            <v>1</v>
          </cell>
          <cell r="G268">
            <v>0.42</v>
          </cell>
          <cell r="H268">
            <v>0.42</v>
          </cell>
          <cell r="I268">
            <v>0</v>
          </cell>
          <cell r="J268">
            <v>0</v>
          </cell>
          <cell r="K268" t="str">
            <v>有花费无销售额</v>
          </cell>
          <cell r="L268" t="str">
            <v>有花费无订单</v>
          </cell>
          <cell r="M268">
            <v>0</v>
          </cell>
          <cell r="N268">
            <v>0</v>
          </cell>
          <cell r="O268">
            <v>0</v>
          </cell>
        </row>
        <row r="269">
          <cell r="A269" t="str">
            <v>car led interior lights</v>
          </cell>
        </row>
        <row r="269">
          <cell r="C269">
            <v>1</v>
          </cell>
          <cell r="D269">
            <v>2</v>
          </cell>
          <cell r="E269">
            <v>1</v>
          </cell>
          <cell r="F269">
            <v>0.5</v>
          </cell>
          <cell r="G269">
            <v>0.35</v>
          </cell>
          <cell r="H269">
            <v>0.35</v>
          </cell>
          <cell r="I269">
            <v>0</v>
          </cell>
          <cell r="J269">
            <v>0</v>
          </cell>
          <cell r="K269" t="str">
            <v>有花费无销售额</v>
          </cell>
          <cell r="L269" t="str">
            <v>有花费无订单</v>
          </cell>
          <cell r="M269">
            <v>0</v>
          </cell>
          <cell r="N269">
            <v>0</v>
          </cell>
          <cell r="O269">
            <v>0</v>
          </cell>
        </row>
        <row r="270">
          <cell r="A270" t="str">
            <v>car led interior</v>
          </cell>
        </row>
        <row r="270">
          <cell r="C270">
            <v>1</v>
          </cell>
          <cell r="D270">
            <v>1</v>
          </cell>
          <cell r="E270">
            <v>1</v>
          </cell>
          <cell r="F270">
            <v>1</v>
          </cell>
          <cell r="G270">
            <v>0.02</v>
          </cell>
          <cell r="H270">
            <v>0.02</v>
          </cell>
          <cell r="I270">
            <v>0</v>
          </cell>
          <cell r="J270">
            <v>0</v>
          </cell>
          <cell r="K270" t="str">
            <v>有花费无销售额</v>
          </cell>
          <cell r="L270" t="str">
            <v>有花费无订单</v>
          </cell>
          <cell r="M270">
            <v>0</v>
          </cell>
          <cell r="N270">
            <v>0</v>
          </cell>
          <cell r="O270">
            <v>0</v>
          </cell>
        </row>
        <row r="271">
          <cell r="A271" t="str">
            <v>car led color changing lights interior wireless</v>
          </cell>
        </row>
        <row r="271">
          <cell r="C271">
            <v>1</v>
          </cell>
          <cell r="D271">
            <v>2</v>
          </cell>
          <cell r="E271">
            <v>1</v>
          </cell>
          <cell r="F271">
            <v>0.5</v>
          </cell>
          <cell r="G271">
            <v>0.52</v>
          </cell>
          <cell r="H271">
            <v>0.52</v>
          </cell>
          <cell r="I271">
            <v>0</v>
          </cell>
          <cell r="J271">
            <v>0</v>
          </cell>
          <cell r="K271" t="str">
            <v>有花费无销售额</v>
          </cell>
          <cell r="L271" t="str">
            <v>有花费无订单</v>
          </cell>
          <cell r="M271">
            <v>0</v>
          </cell>
          <cell r="N271">
            <v>0</v>
          </cell>
          <cell r="O271">
            <v>0</v>
          </cell>
        </row>
        <row r="272">
          <cell r="A272" t="str">
            <v>car led ambient light-solar-powered heart-shaped led neon light, solar-powered butterfly-shaped atmosphere light with 3 modes,lp65waterproof, for romantic car interior andoutdoor decor</v>
          </cell>
        </row>
        <row r="272">
          <cell r="C272">
            <v>1</v>
          </cell>
          <cell r="D272">
            <v>1</v>
          </cell>
          <cell r="E272">
            <v>1</v>
          </cell>
          <cell r="F272">
            <v>1</v>
          </cell>
          <cell r="G272">
            <v>0.4</v>
          </cell>
          <cell r="H272">
            <v>0.4</v>
          </cell>
          <cell r="I272">
            <v>0</v>
          </cell>
          <cell r="J272">
            <v>0</v>
          </cell>
          <cell r="K272" t="str">
            <v>有花费无销售额</v>
          </cell>
          <cell r="L272" t="str">
            <v>有花费无订单</v>
          </cell>
          <cell r="M272">
            <v>0</v>
          </cell>
          <cell r="N272">
            <v>0</v>
          </cell>
          <cell r="O272">
            <v>0</v>
          </cell>
        </row>
        <row r="273">
          <cell r="A273" t="str">
            <v>car led</v>
          </cell>
        </row>
        <row r="273">
          <cell r="C273">
            <v>1</v>
          </cell>
          <cell r="D273">
            <v>24</v>
          </cell>
          <cell r="E273">
            <v>1</v>
          </cell>
          <cell r="F273">
            <v>0.0417</v>
          </cell>
          <cell r="G273">
            <v>0.25</v>
          </cell>
          <cell r="H273">
            <v>0.25</v>
          </cell>
          <cell r="I273">
            <v>0</v>
          </cell>
          <cell r="J273">
            <v>0</v>
          </cell>
          <cell r="K273" t="str">
            <v>有花费无销售额</v>
          </cell>
          <cell r="L273" t="str">
            <v>有花费无订单</v>
          </cell>
          <cell r="M273">
            <v>0</v>
          </cell>
          <cell r="N273">
            <v>0</v>
          </cell>
          <cell r="O273">
            <v>0</v>
          </cell>
        </row>
        <row r="274">
          <cell r="A274" t="str">
            <v>car interior lights wireless. rough lights as well</v>
          </cell>
        </row>
        <row r="274">
          <cell r="C274">
            <v>1</v>
          </cell>
          <cell r="D274">
            <v>2</v>
          </cell>
          <cell r="E274">
            <v>1</v>
          </cell>
          <cell r="F274">
            <v>0.5</v>
          </cell>
          <cell r="G274">
            <v>0.52</v>
          </cell>
          <cell r="H274">
            <v>0.52</v>
          </cell>
          <cell r="I274">
            <v>0</v>
          </cell>
          <cell r="J274">
            <v>0</v>
          </cell>
          <cell r="K274" t="str">
            <v>有花费无销售额</v>
          </cell>
          <cell r="L274" t="str">
            <v>有花费无订单</v>
          </cell>
          <cell r="M274">
            <v>0</v>
          </cell>
          <cell r="N274">
            <v>0</v>
          </cell>
          <cell r="O274">
            <v>0</v>
          </cell>
        </row>
        <row r="275">
          <cell r="A275" t="str">
            <v>car interior lights wireless</v>
          </cell>
        </row>
        <row r="275">
          <cell r="C275">
            <v>1</v>
          </cell>
          <cell r="D275">
            <v>1</v>
          </cell>
          <cell r="E275">
            <v>1</v>
          </cell>
          <cell r="F275">
            <v>1</v>
          </cell>
          <cell r="G275">
            <v>0.36</v>
          </cell>
          <cell r="H275">
            <v>0.36</v>
          </cell>
          <cell r="I275">
            <v>0</v>
          </cell>
          <cell r="J275">
            <v>0</v>
          </cell>
          <cell r="K275" t="str">
            <v>有花费无销售额</v>
          </cell>
          <cell r="L275" t="str">
            <v>有花费无订单</v>
          </cell>
          <cell r="M275">
            <v>0</v>
          </cell>
          <cell r="N275">
            <v>0</v>
          </cell>
          <cell r="O275">
            <v>0</v>
          </cell>
        </row>
        <row r="276">
          <cell r="A276" t="str">
            <v>car interior lights</v>
          </cell>
        </row>
        <row r="276">
          <cell r="C276">
            <v>6</v>
          </cell>
          <cell r="D276">
            <v>645</v>
          </cell>
          <cell r="E276">
            <v>15</v>
          </cell>
          <cell r="F276">
            <v>0.0233</v>
          </cell>
          <cell r="G276">
            <v>0.4</v>
          </cell>
          <cell r="H276">
            <v>6.04</v>
          </cell>
          <cell r="I276">
            <v>0</v>
          </cell>
          <cell r="J276">
            <v>0</v>
          </cell>
          <cell r="K276" t="str">
            <v>有花费无销售额</v>
          </cell>
          <cell r="L276" t="str">
            <v>有花费无订单</v>
          </cell>
          <cell r="M276">
            <v>0</v>
          </cell>
          <cell r="N276">
            <v>0</v>
          </cell>
          <cell r="O276">
            <v>0</v>
          </cell>
        </row>
        <row r="277">
          <cell r="A277" t="str">
            <v>car interior lighting wireless</v>
          </cell>
        </row>
        <row r="277">
          <cell r="C277">
            <v>1</v>
          </cell>
          <cell r="D277">
            <v>1</v>
          </cell>
          <cell r="E277">
            <v>1</v>
          </cell>
          <cell r="F277">
            <v>1</v>
          </cell>
          <cell r="G277">
            <v>0.12</v>
          </cell>
          <cell r="H277">
            <v>0.12</v>
          </cell>
          <cell r="I277">
            <v>0</v>
          </cell>
          <cell r="J277">
            <v>0</v>
          </cell>
          <cell r="K277" t="str">
            <v>有花费无销售额</v>
          </cell>
          <cell r="L277" t="str">
            <v>有花费无订单</v>
          </cell>
          <cell r="M277">
            <v>0</v>
          </cell>
          <cell r="N277">
            <v>0</v>
          </cell>
          <cell r="O277">
            <v>0</v>
          </cell>
        </row>
        <row r="278">
          <cell r="A278" t="str">
            <v>car interior light</v>
          </cell>
        </row>
        <row r="278">
          <cell r="C278">
            <v>1</v>
          </cell>
          <cell r="D278">
            <v>8</v>
          </cell>
          <cell r="E278">
            <v>1</v>
          </cell>
          <cell r="F278">
            <v>0.125</v>
          </cell>
          <cell r="G278">
            <v>0.36</v>
          </cell>
          <cell r="H278">
            <v>0.36</v>
          </cell>
          <cell r="I278">
            <v>0</v>
          </cell>
          <cell r="J278">
            <v>0</v>
          </cell>
          <cell r="K278" t="str">
            <v>有花费无销售额</v>
          </cell>
          <cell r="L278" t="str">
            <v>有花费无订单</v>
          </cell>
          <cell r="M278">
            <v>0</v>
          </cell>
          <cell r="N278">
            <v>0</v>
          </cell>
          <cell r="O278">
            <v>0</v>
          </cell>
        </row>
        <row r="279">
          <cell r="A279" t="str">
            <v>car interior led lights</v>
          </cell>
        </row>
        <row r="279">
          <cell r="C279">
            <v>2</v>
          </cell>
          <cell r="D279">
            <v>6</v>
          </cell>
          <cell r="E279">
            <v>2</v>
          </cell>
          <cell r="F279">
            <v>0.3333</v>
          </cell>
          <cell r="G279">
            <v>0.4</v>
          </cell>
          <cell r="H279">
            <v>0.8</v>
          </cell>
          <cell r="I279">
            <v>0</v>
          </cell>
          <cell r="J279">
            <v>0</v>
          </cell>
          <cell r="K279" t="str">
            <v>有花费无销售额</v>
          </cell>
          <cell r="L279" t="str">
            <v>有花费无订单</v>
          </cell>
          <cell r="M279">
            <v>0</v>
          </cell>
          <cell r="N279">
            <v>0</v>
          </cell>
          <cell r="O279">
            <v>0</v>
          </cell>
        </row>
        <row r="280">
          <cell r="A280" t="str">
            <v>car interior led lighting wireless</v>
          </cell>
        </row>
        <row r="280">
          <cell r="C280">
            <v>1</v>
          </cell>
          <cell r="D280">
            <v>1</v>
          </cell>
          <cell r="E280">
            <v>1</v>
          </cell>
          <cell r="F280">
            <v>1</v>
          </cell>
          <cell r="G280">
            <v>0.52</v>
          </cell>
          <cell r="H280">
            <v>0.52</v>
          </cell>
          <cell r="I280">
            <v>0</v>
          </cell>
          <cell r="J280">
            <v>0</v>
          </cell>
          <cell r="K280" t="str">
            <v>有花费无销售额</v>
          </cell>
          <cell r="L280" t="str">
            <v>有花费无订单</v>
          </cell>
          <cell r="M280">
            <v>0</v>
          </cell>
          <cell r="N280">
            <v>0</v>
          </cell>
          <cell r="O280">
            <v>0</v>
          </cell>
        </row>
        <row r="281">
          <cell r="A281" t="str">
            <v>car interior door led lighting ambient light trim strip accessories</v>
          </cell>
        </row>
        <row r="281">
          <cell r="C281">
            <v>1</v>
          </cell>
          <cell r="D281">
            <v>1</v>
          </cell>
          <cell r="E281">
            <v>1</v>
          </cell>
          <cell r="F281">
            <v>1</v>
          </cell>
          <cell r="G281">
            <v>0.4</v>
          </cell>
          <cell r="H281">
            <v>0.4</v>
          </cell>
          <cell r="I281">
            <v>0</v>
          </cell>
          <cell r="J281">
            <v>0</v>
          </cell>
          <cell r="K281" t="str">
            <v>有花费无销售额</v>
          </cell>
          <cell r="L281" t="str">
            <v>有花费无订单</v>
          </cell>
          <cell r="M281">
            <v>0</v>
          </cell>
          <cell r="N281">
            <v>0</v>
          </cell>
          <cell r="O281">
            <v>0</v>
          </cell>
        </row>
        <row r="282">
          <cell r="A282" t="str">
            <v>car glow</v>
          </cell>
        </row>
        <row r="282">
          <cell r="C282">
            <v>1</v>
          </cell>
          <cell r="D282">
            <v>2</v>
          </cell>
          <cell r="E282">
            <v>1</v>
          </cell>
          <cell r="F282">
            <v>0.5</v>
          </cell>
          <cell r="G282">
            <v>0.36</v>
          </cell>
          <cell r="H282">
            <v>0.36</v>
          </cell>
          <cell r="I282">
            <v>0</v>
          </cell>
          <cell r="J282">
            <v>0</v>
          </cell>
          <cell r="K282" t="str">
            <v>有花费无销售额</v>
          </cell>
          <cell r="L282" t="str">
            <v>有花费无订单</v>
          </cell>
          <cell r="M282">
            <v>0</v>
          </cell>
          <cell r="N282">
            <v>0</v>
          </cell>
          <cell r="O282">
            <v>0</v>
          </cell>
        </row>
        <row r="283">
          <cell r="A283" t="str">
            <v>car footwell lights rgb</v>
          </cell>
        </row>
        <row r="283">
          <cell r="C283">
            <v>1</v>
          </cell>
          <cell r="D283">
            <v>1</v>
          </cell>
          <cell r="E283">
            <v>1</v>
          </cell>
          <cell r="F283">
            <v>1</v>
          </cell>
          <cell r="G283">
            <v>0.36</v>
          </cell>
          <cell r="H283">
            <v>0.36</v>
          </cell>
          <cell r="I283">
            <v>0</v>
          </cell>
          <cell r="J283">
            <v>0</v>
          </cell>
          <cell r="K283" t="str">
            <v>有花费无销售额</v>
          </cell>
          <cell r="L283" t="str">
            <v>有花费无订单</v>
          </cell>
          <cell r="M283">
            <v>0</v>
          </cell>
          <cell r="N283">
            <v>0</v>
          </cell>
          <cell r="O283">
            <v>0</v>
          </cell>
        </row>
        <row r="284">
          <cell r="A284" t="str">
            <v>car footwell lights</v>
          </cell>
        </row>
        <row r="284">
          <cell r="C284">
            <v>1</v>
          </cell>
          <cell r="D284">
            <v>805</v>
          </cell>
          <cell r="E284">
            <v>1</v>
          </cell>
          <cell r="F284">
            <v>0.0012</v>
          </cell>
          <cell r="G284">
            <v>0.59</v>
          </cell>
          <cell r="H284">
            <v>0.59</v>
          </cell>
          <cell r="I284">
            <v>0</v>
          </cell>
          <cell r="J284">
            <v>0</v>
          </cell>
          <cell r="K284" t="str">
            <v>有花费无销售额</v>
          </cell>
          <cell r="L284" t="str">
            <v>有花费无订单</v>
          </cell>
          <cell r="M284">
            <v>0</v>
          </cell>
          <cell r="N284">
            <v>0</v>
          </cell>
          <cell r="O284">
            <v>0</v>
          </cell>
        </row>
        <row r="285">
          <cell r="A285" t="str">
            <v>car door lights</v>
          </cell>
        </row>
        <row r="285">
          <cell r="C285">
            <v>3</v>
          </cell>
          <cell r="D285">
            <v>28</v>
          </cell>
          <cell r="E285">
            <v>3</v>
          </cell>
          <cell r="F285">
            <v>0.1071</v>
          </cell>
          <cell r="G285">
            <v>0.45</v>
          </cell>
          <cell r="H285">
            <v>1.36</v>
          </cell>
          <cell r="I285">
            <v>0</v>
          </cell>
          <cell r="J285">
            <v>0</v>
          </cell>
          <cell r="K285" t="str">
            <v>有花费无销售额</v>
          </cell>
          <cell r="L285" t="str">
            <v>有花费无订单</v>
          </cell>
          <cell r="M285">
            <v>0</v>
          </cell>
          <cell r="N285">
            <v>0</v>
          </cell>
          <cell r="O285">
            <v>0</v>
          </cell>
        </row>
        <row r="286">
          <cell r="A286" t="str">
            <v>car door</v>
          </cell>
        </row>
        <row r="286">
          <cell r="C286">
            <v>1</v>
          </cell>
          <cell r="D286">
            <v>19</v>
          </cell>
          <cell r="E286">
            <v>1</v>
          </cell>
          <cell r="F286">
            <v>0.0526</v>
          </cell>
          <cell r="G286">
            <v>0.38</v>
          </cell>
          <cell r="H286">
            <v>0.38</v>
          </cell>
          <cell r="I286">
            <v>0</v>
          </cell>
          <cell r="J286">
            <v>0</v>
          </cell>
          <cell r="K286" t="str">
            <v>有花费无销售额</v>
          </cell>
          <cell r="L286" t="str">
            <v>有花费无订单</v>
          </cell>
          <cell r="M286">
            <v>0</v>
          </cell>
          <cell r="N286">
            <v>0</v>
          </cell>
          <cell r="O286">
            <v>0</v>
          </cell>
        </row>
        <row r="287">
          <cell r="A287" t="str">
            <v>car dash lights</v>
          </cell>
        </row>
        <row r="287">
          <cell r="C287">
            <v>1</v>
          </cell>
          <cell r="D287">
            <v>3</v>
          </cell>
          <cell r="E287">
            <v>1</v>
          </cell>
          <cell r="F287">
            <v>0.3333</v>
          </cell>
          <cell r="G287">
            <v>0.02</v>
          </cell>
          <cell r="H287">
            <v>0.02</v>
          </cell>
          <cell r="I287">
            <v>0</v>
          </cell>
          <cell r="J287">
            <v>0</v>
          </cell>
          <cell r="K287" t="str">
            <v>有花费无销售额</v>
          </cell>
          <cell r="L287" t="str">
            <v>有花费无订单</v>
          </cell>
          <cell r="M287">
            <v>0</v>
          </cell>
          <cell r="N287">
            <v>0</v>
          </cell>
          <cell r="O287">
            <v>0</v>
          </cell>
        </row>
        <row r="288">
          <cell r="A288" t="str">
            <v>car ambient lighting wireless</v>
          </cell>
        </row>
        <row r="288">
          <cell r="C288">
            <v>2</v>
          </cell>
          <cell r="D288">
            <v>19</v>
          </cell>
          <cell r="E288">
            <v>2</v>
          </cell>
          <cell r="F288">
            <v>0.1053</v>
          </cell>
          <cell r="G288">
            <v>0.34</v>
          </cell>
          <cell r="H288">
            <v>0.68</v>
          </cell>
          <cell r="I288">
            <v>0</v>
          </cell>
          <cell r="J288">
            <v>0</v>
          </cell>
          <cell r="K288" t="str">
            <v>有花费无销售额</v>
          </cell>
          <cell r="L288" t="str">
            <v>有花费无订单</v>
          </cell>
          <cell r="M288">
            <v>0</v>
          </cell>
          <cell r="N288">
            <v>0</v>
          </cell>
          <cell r="O288">
            <v>0</v>
          </cell>
        </row>
        <row r="289">
          <cell r="A289" t="str">
            <v>car ambient lighting kit wireless</v>
          </cell>
        </row>
        <row r="289">
          <cell r="C289">
            <v>1</v>
          </cell>
          <cell r="D289">
            <v>1</v>
          </cell>
          <cell r="E289">
            <v>1</v>
          </cell>
          <cell r="F289">
            <v>1</v>
          </cell>
          <cell r="G289">
            <v>0.35</v>
          </cell>
          <cell r="H289">
            <v>0.35</v>
          </cell>
          <cell r="I289">
            <v>0</v>
          </cell>
          <cell r="J289">
            <v>0</v>
          </cell>
          <cell r="K289" t="str">
            <v>有花费无销售额</v>
          </cell>
          <cell r="L289" t="str">
            <v>有花费无订单</v>
          </cell>
          <cell r="M289">
            <v>0</v>
          </cell>
          <cell r="N289">
            <v>0</v>
          </cell>
          <cell r="O289">
            <v>0</v>
          </cell>
        </row>
        <row r="290">
          <cell r="A290" t="str">
            <v>car ambient lighting kit footwell wireless</v>
          </cell>
        </row>
        <row r="290">
          <cell r="C290">
            <v>1</v>
          </cell>
          <cell r="D290">
            <v>1</v>
          </cell>
          <cell r="E290">
            <v>1</v>
          </cell>
          <cell r="F290">
            <v>1</v>
          </cell>
          <cell r="G290">
            <v>0.35</v>
          </cell>
          <cell r="H290">
            <v>0.35</v>
          </cell>
          <cell r="I290">
            <v>0</v>
          </cell>
          <cell r="J290">
            <v>0</v>
          </cell>
          <cell r="K290" t="str">
            <v>有花费无销售额</v>
          </cell>
          <cell r="L290" t="str">
            <v>有花费无订单</v>
          </cell>
          <cell r="M290">
            <v>0</v>
          </cell>
          <cell r="N290">
            <v>0</v>
          </cell>
          <cell r="O290">
            <v>0</v>
          </cell>
        </row>
        <row r="291">
          <cell r="A291" t="str">
            <v>car ambient lighting kit</v>
          </cell>
        </row>
        <row r="291">
          <cell r="C291">
            <v>1</v>
          </cell>
          <cell r="D291">
            <v>1</v>
          </cell>
          <cell r="E291">
            <v>1</v>
          </cell>
          <cell r="F291">
            <v>1</v>
          </cell>
          <cell r="G291">
            <v>0.36</v>
          </cell>
          <cell r="H291">
            <v>0.36</v>
          </cell>
          <cell r="I291">
            <v>0</v>
          </cell>
          <cell r="J291">
            <v>0</v>
          </cell>
          <cell r="K291" t="str">
            <v>有花费无销售额</v>
          </cell>
          <cell r="L291" t="str">
            <v>有花费无订单</v>
          </cell>
          <cell r="M291">
            <v>0</v>
          </cell>
          <cell r="N291">
            <v>0</v>
          </cell>
          <cell r="O291">
            <v>0</v>
          </cell>
        </row>
        <row r="292">
          <cell r="A292" t="str">
            <v>car ambient lighting interior battery</v>
          </cell>
        </row>
        <row r="292">
          <cell r="C292">
            <v>1</v>
          </cell>
          <cell r="D292">
            <v>1</v>
          </cell>
          <cell r="E292">
            <v>1</v>
          </cell>
          <cell r="F292">
            <v>1</v>
          </cell>
          <cell r="G292">
            <v>0.4</v>
          </cell>
          <cell r="H292">
            <v>0.4</v>
          </cell>
          <cell r="I292">
            <v>0</v>
          </cell>
          <cell r="J292">
            <v>0</v>
          </cell>
          <cell r="K292" t="str">
            <v>有花费无销售额</v>
          </cell>
          <cell r="L292" t="str">
            <v>有花费无订单</v>
          </cell>
          <cell r="M292">
            <v>0</v>
          </cell>
          <cell r="N292">
            <v>0</v>
          </cell>
          <cell r="O292">
            <v>0</v>
          </cell>
        </row>
        <row r="293">
          <cell r="A293" t="str">
            <v>car accessory lights</v>
          </cell>
        </row>
        <row r="293">
          <cell r="C293">
            <v>1</v>
          </cell>
          <cell r="D293">
            <v>5</v>
          </cell>
          <cell r="E293">
            <v>1</v>
          </cell>
          <cell r="F293">
            <v>0.2</v>
          </cell>
          <cell r="G293">
            <v>0.37</v>
          </cell>
          <cell r="H293">
            <v>0.37</v>
          </cell>
          <cell r="I293">
            <v>0</v>
          </cell>
          <cell r="J293">
            <v>0</v>
          </cell>
          <cell r="K293" t="str">
            <v>有花费无销售额</v>
          </cell>
          <cell r="L293" t="str">
            <v>有花费无订单</v>
          </cell>
          <cell r="M293">
            <v>0</v>
          </cell>
          <cell r="N293">
            <v>0</v>
          </cell>
          <cell r="O293">
            <v>0</v>
          </cell>
        </row>
        <row r="294">
          <cell r="A294" t="str">
            <v>car accessoriesfor men</v>
          </cell>
        </row>
        <row r="294">
          <cell r="C294">
            <v>1</v>
          </cell>
          <cell r="D294">
            <v>1</v>
          </cell>
          <cell r="E294">
            <v>1</v>
          </cell>
          <cell r="F294">
            <v>1</v>
          </cell>
          <cell r="G294">
            <v>0.33</v>
          </cell>
          <cell r="H294">
            <v>0.33</v>
          </cell>
          <cell r="I294">
            <v>0</v>
          </cell>
          <cell r="J294">
            <v>0</v>
          </cell>
          <cell r="K294" t="str">
            <v>有花费无销售额</v>
          </cell>
          <cell r="L294" t="str">
            <v>有花费无订单</v>
          </cell>
          <cell r="M294">
            <v>0</v>
          </cell>
          <cell r="N294">
            <v>0</v>
          </cell>
          <cell r="O294">
            <v>0</v>
          </cell>
        </row>
        <row r="295">
          <cell r="A295" t="str">
            <v>car accessories/ lights</v>
          </cell>
        </row>
        <row r="295">
          <cell r="C295">
            <v>1</v>
          </cell>
          <cell r="D295">
            <v>3</v>
          </cell>
          <cell r="E295">
            <v>1</v>
          </cell>
          <cell r="F295">
            <v>0.3333</v>
          </cell>
          <cell r="G295">
            <v>0.36</v>
          </cell>
          <cell r="H295">
            <v>0.36</v>
          </cell>
          <cell r="I295">
            <v>0</v>
          </cell>
          <cell r="J295">
            <v>0</v>
          </cell>
          <cell r="K295" t="str">
            <v>有花费无销售额</v>
          </cell>
          <cell r="L295" t="str">
            <v>有花费无订单</v>
          </cell>
          <cell r="M295">
            <v>0</v>
          </cell>
          <cell r="N295">
            <v>0</v>
          </cell>
          <cell r="O295">
            <v>0</v>
          </cell>
        </row>
        <row r="296">
          <cell r="A296" t="str">
            <v>car accessories lights</v>
          </cell>
        </row>
        <row r="296">
          <cell r="C296">
            <v>1</v>
          </cell>
          <cell r="D296">
            <v>2</v>
          </cell>
          <cell r="E296">
            <v>1</v>
          </cell>
          <cell r="F296">
            <v>0.5</v>
          </cell>
          <cell r="G296">
            <v>0.37</v>
          </cell>
          <cell r="H296">
            <v>0.37</v>
          </cell>
          <cell r="I296">
            <v>0</v>
          </cell>
          <cell r="J296">
            <v>0</v>
          </cell>
          <cell r="K296" t="str">
            <v>有花费无销售额</v>
          </cell>
          <cell r="L296" t="str">
            <v>有花费无订单</v>
          </cell>
          <cell r="M296">
            <v>0</v>
          </cell>
          <cell r="N296">
            <v>0</v>
          </cell>
          <cell r="O296">
            <v>0</v>
          </cell>
        </row>
        <row r="297">
          <cell r="A297" t="str">
            <v>car accessories for mercedes benz 2019 a220</v>
          </cell>
        </row>
        <row r="297">
          <cell r="C297">
            <v>1</v>
          </cell>
          <cell r="D297">
            <v>1</v>
          </cell>
          <cell r="E297">
            <v>1</v>
          </cell>
          <cell r="F297">
            <v>1</v>
          </cell>
          <cell r="G297">
            <v>0.36</v>
          </cell>
          <cell r="H297">
            <v>0.36</v>
          </cell>
          <cell r="I297">
            <v>0</v>
          </cell>
          <cell r="J297">
            <v>0</v>
          </cell>
          <cell r="K297" t="str">
            <v>有花费无销售额</v>
          </cell>
          <cell r="L297" t="str">
            <v>有花费无订单</v>
          </cell>
          <cell r="M297">
            <v>0</v>
          </cell>
          <cell r="N297">
            <v>0</v>
          </cell>
          <cell r="O297">
            <v>0</v>
          </cell>
        </row>
        <row r="298">
          <cell r="A298" t="str">
            <v>car accessories</v>
          </cell>
        </row>
        <row r="298">
          <cell r="C298">
            <v>1</v>
          </cell>
          <cell r="D298">
            <v>5</v>
          </cell>
          <cell r="E298">
            <v>1</v>
          </cell>
          <cell r="F298">
            <v>0.2</v>
          </cell>
          <cell r="G298">
            <v>0.33</v>
          </cell>
          <cell r="H298">
            <v>0.33</v>
          </cell>
          <cell r="I298">
            <v>0</v>
          </cell>
          <cell r="J298">
            <v>0</v>
          </cell>
          <cell r="K298" t="str">
            <v>有花费无销售额</v>
          </cell>
          <cell r="L298" t="str">
            <v>有花费无订单</v>
          </cell>
          <cell r="M298">
            <v>0</v>
          </cell>
          <cell r="N298">
            <v>0</v>
          </cell>
          <cell r="O298">
            <v>0</v>
          </cell>
        </row>
        <row r="299">
          <cell r="A299" t="str">
            <v>bmw xdrive door light logo</v>
          </cell>
        </row>
        <row r="299">
          <cell r="C299">
            <v>1</v>
          </cell>
          <cell r="D299">
            <v>1</v>
          </cell>
          <cell r="E299">
            <v>1</v>
          </cell>
          <cell r="F299">
            <v>1</v>
          </cell>
          <cell r="G299">
            <v>0.36</v>
          </cell>
          <cell r="H299">
            <v>0.36</v>
          </cell>
          <cell r="I299">
            <v>0</v>
          </cell>
          <cell r="J299">
            <v>0</v>
          </cell>
          <cell r="K299" t="str">
            <v>有花费无销售额</v>
          </cell>
          <cell r="L299" t="str">
            <v>有花费无订单</v>
          </cell>
          <cell r="M299">
            <v>0</v>
          </cell>
          <cell r="N299">
            <v>0</v>
          </cell>
          <cell r="O299">
            <v>0</v>
          </cell>
        </row>
        <row r="300">
          <cell r="A300" t="str">
            <v>bmw x3 2020 glow in the dark</v>
          </cell>
        </row>
        <row r="300">
          <cell r="C300">
            <v>1</v>
          </cell>
          <cell r="D300">
            <v>1</v>
          </cell>
          <cell r="E300">
            <v>1</v>
          </cell>
          <cell r="F300">
            <v>1</v>
          </cell>
          <cell r="G300">
            <v>0.36</v>
          </cell>
          <cell r="H300">
            <v>0.36</v>
          </cell>
          <cell r="I300">
            <v>0</v>
          </cell>
          <cell r="J300">
            <v>0</v>
          </cell>
          <cell r="K300" t="str">
            <v>有花费无销售额</v>
          </cell>
          <cell r="L300" t="str">
            <v>有花费无订单</v>
          </cell>
          <cell r="M300">
            <v>0</v>
          </cell>
          <cell r="N300">
            <v>0</v>
          </cell>
          <cell r="O300">
            <v>0</v>
          </cell>
        </row>
        <row r="301">
          <cell r="A301" t="str">
            <v>blue galaxy projector for car</v>
          </cell>
        </row>
        <row r="301">
          <cell r="C301">
            <v>1</v>
          </cell>
          <cell r="D301">
            <v>1</v>
          </cell>
          <cell r="E301">
            <v>1</v>
          </cell>
          <cell r="F301">
            <v>1</v>
          </cell>
          <cell r="G301">
            <v>0.36</v>
          </cell>
          <cell r="H301">
            <v>0.36</v>
          </cell>
          <cell r="I301">
            <v>0</v>
          </cell>
          <cell r="J301">
            <v>0</v>
          </cell>
          <cell r="K301" t="str">
            <v>有花费无销售额</v>
          </cell>
          <cell r="L301" t="str">
            <v>有花费无订单</v>
          </cell>
          <cell r="M301">
            <v>0</v>
          </cell>
          <cell r="N301">
            <v>0</v>
          </cell>
          <cell r="O301">
            <v>0</v>
          </cell>
        </row>
        <row r="302">
          <cell r="A302" t="str">
            <v>bloomcar led door sill pro</v>
          </cell>
        </row>
        <row r="302">
          <cell r="C302">
            <v>1</v>
          </cell>
          <cell r="D302">
            <v>1</v>
          </cell>
          <cell r="E302">
            <v>1</v>
          </cell>
          <cell r="F302">
            <v>1</v>
          </cell>
          <cell r="G302">
            <v>0.33</v>
          </cell>
          <cell r="H302">
            <v>0.33</v>
          </cell>
          <cell r="I302">
            <v>0</v>
          </cell>
          <cell r="J302">
            <v>0</v>
          </cell>
          <cell r="K302" t="str">
            <v>有花费无销售额</v>
          </cell>
          <cell r="L302" t="str">
            <v>有花费无订单</v>
          </cell>
          <cell r="M302">
            <v>0</v>
          </cell>
          <cell r="N302">
            <v>0</v>
          </cell>
          <cell r="O302">
            <v>0</v>
          </cell>
        </row>
        <row r="303">
          <cell r="A303" t="str">
            <v>bloom car led door sill lights magnet</v>
          </cell>
        </row>
        <row r="303">
          <cell r="C303">
            <v>1</v>
          </cell>
          <cell r="D303">
            <v>2</v>
          </cell>
          <cell r="E303">
            <v>1</v>
          </cell>
          <cell r="F303">
            <v>0.5</v>
          </cell>
          <cell r="G303">
            <v>0.4</v>
          </cell>
          <cell r="H303">
            <v>0.4</v>
          </cell>
          <cell r="I303">
            <v>0</v>
          </cell>
          <cell r="J303">
            <v>0</v>
          </cell>
          <cell r="K303" t="str">
            <v>有花费无销售额</v>
          </cell>
          <cell r="L303" t="str">
            <v>有花费无订单</v>
          </cell>
          <cell r="M303">
            <v>0</v>
          </cell>
          <cell r="N303">
            <v>0</v>
          </cell>
          <cell r="O303">
            <v>0</v>
          </cell>
        </row>
        <row r="304">
          <cell r="A304" t="str">
            <v>bike lights</v>
          </cell>
        </row>
        <row r="304">
          <cell r="C304">
            <v>1</v>
          </cell>
          <cell r="D304">
            <v>3</v>
          </cell>
          <cell r="E304">
            <v>1</v>
          </cell>
          <cell r="F304">
            <v>0.3333</v>
          </cell>
          <cell r="G304">
            <v>0.38</v>
          </cell>
          <cell r="H304">
            <v>0.38</v>
          </cell>
          <cell r="I304">
            <v>0</v>
          </cell>
          <cell r="J304">
            <v>0</v>
          </cell>
          <cell r="K304" t="str">
            <v>有花费无销售额</v>
          </cell>
          <cell r="L304" t="str">
            <v>有花费无订单</v>
          </cell>
          <cell r="M304">
            <v>0</v>
          </cell>
          <cell r="N304">
            <v>0</v>
          </cell>
          <cell r="O304">
            <v>0</v>
          </cell>
        </row>
        <row r="305">
          <cell r="A305" t="str">
            <v>battery powered ambient lights car</v>
          </cell>
        </row>
        <row r="305">
          <cell r="C305">
            <v>1</v>
          </cell>
          <cell r="D305">
            <v>1</v>
          </cell>
          <cell r="E305">
            <v>1</v>
          </cell>
          <cell r="F305">
            <v>1</v>
          </cell>
          <cell r="G305">
            <v>0.62</v>
          </cell>
          <cell r="H305">
            <v>0.62</v>
          </cell>
          <cell r="I305">
            <v>0</v>
          </cell>
          <cell r="J305">
            <v>0</v>
          </cell>
          <cell r="K305" t="str">
            <v>有花费无销售额</v>
          </cell>
          <cell r="L305" t="str">
            <v>有花费无订单</v>
          </cell>
          <cell r="M305">
            <v>0</v>
          </cell>
          <cell r="N305">
            <v>0</v>
          </cell>
          <cell r="O305">
            <v>0</v>
          </cell>
        </row>
        <row r="306">
          <cell r="A306" t="str">
            <v>b0gjs43yx9</v>
          </cell>
        </row>
        <row r="306">
          <cell r="C306">
            <v>1</v>
          </cell>
          <cell r="D306">
            <v>19</v>
          </cell>
          <cell r="E306">
            <v>1</v>
          </cell>
          <cell r="F306">
            <v>0.0526</v>
          </cell>
          <cell r="G306">
            <v>0.4</v>
          </cell>
          <cell r="H306">
            <v>0.4</v>
          </cell>
          <cell r="I306">
            <v>0</v>
          </cell>
          <cell r="J306">
            <v>0</v>
          </cell>
          <cell r="K306" t="str">
            <v>有花费无销售额</v>
          </cell>
          <cell r="L306" t="str">
            <v>有花费无订单</v>
          </cell>
          <cell r="M306">
            <v>0</v>
          </cell>
          <cell r="N306">
            <v>0</v>
          </cell>
          <cell r="O306">
            <v>0</v>
          </cell>
        </row>
        <row r="307">
          <cell r="A307" t="str">
            <v>b0g4n6cy8p</v>
          </cell>
        </row>
        <row r="307">
          <cell r="C307">
            <v>1</v>
          </cell>
          <cell r="D307">
            <v>3</v>
          </cell>
          <cell r="E307">
            <v>1</v>
          </cell>
          <cell r="F307">
            <v>0.3333</v>
          </cell>
          <cell r="G307">
            <v>0.4</v>
          </cell>
          <cell r="H307">
            <v>0.4</v>
          </cell>
          <cell r="I307">
            <v>0</v>
          </cell>
          <cell r="J307">
            <v>0</v>
          </cell>
          <cell r="K307" t="str">
            <v>有花费无销售额</v>
          </cell>
          <cell r="L307" t="str">
            <v>有花费无订单</v>
          </cell>
          <cell r="M307">
            <v>0</v>
          </cell>
          <cell r="N307">
            <v>0</v>
          </cell>
          <cell r="O307">
            <v>0</v>
          </cell>
        </row>
        <row r="308">
          <cell r="A308" t="str">
            <v>b0fm8cnlxt</v>
          </cell>
        </row>
        <row r="308">
          <cell r="C308">
            <v>1</v>
          </cell>
          <cell r="D308">
            <v>1</v>
          </cell>
          <cell r="E308">
            <v>1</v>
          </cell>
          <cell r="F308">
            <v>1</v>
          </cell>
          <cell r="G308">
            <v>0.4</v>
          </cell>
          <cell r="H308">
            <v>0.4</v>
          </cell>
          <cell r="I308">
            <v>0</v>
          </cell>
          <cell r="J308">
            <v>0</v>
          </cell>
          <cell r="K308" t="str">
            <v>有花费无销售额</v>
          </cell>
          <cell r="L308" t="str">
            <v>有花费无订单</v>
          </cell>
          <cell r="M308">
            <v>0</v>
          </cell>
          <cell r="N308">
            <v>0</v>
          </cell>
          <cell r="O308">
            <v>0</v>
          </cell>
        </row>
        <row r="309">
          <cell r="A309" t="str">
            <v>b0fhh69ctn</v>
          </cell>
        </row>
        <row r="309">
          <cell r="C309">
            <v>1</v>
          </cell>
          <cell r="D309">
            <v>7</v>
          </cell>
          <cell r="E309">
            <v>1</v>
          </cell>
          <cell r="F309">
            <v>0.1429</v>
          </cell>
          <cell r="G309">
            <v>0.4</v>
          </cell>
          <cell r="H309">
            <v>0.4</v>
          </cell>
          <cell r="I309">
            <v>0</v>
          </cell>
          <cell r="J309">
            <v>0</v>
          </cell>
          <cell r="K309" t="str">
            <v>有花费无销售额</v>
          </cell>
          <cell r="L309" t="str">
            <v>有花费无订单</v>
          </cell>
          <cell r="M309">
            <v>0</v>
          </cell>
          <cell r="N309">
            <v>0</v>
          </cell>
          <cell r="O309">
            <v>0</v>
          </cell>
        </row>
        <row r="310">
          <cell r="A310" t="str">
            <v>b0f5n3j3f9</v>
          </cell>
        </row>
        <row r="310">
          <cell r="C310">
            <v>1</v>
          </cell>
          <cell r="D310">
            <v>1</v>
          </cell>
          <cell r="E310">
            <v>1</v>
          </cell>
          <cell r="F310">
            <v>1</v>
          </cell>
          <cell r="G310">
            <v>0.6</v>
          </cell>
          <cell r="H310">
            <v>0.6</v>
          </cell>
          <cell r="I310">
            <v>0</v>
          </cell>
          <cell r="J310">
            <v>0</v>
          </cell>
          <cell r="K310" t="str">
            <v>有花费无销售额</v>
          </cell>
          <cell r="L310" t="str">
            <v>有花费无订单</v>
          </cell>
          <cell r="M310">
            <v>0</v>
          </cell>
          <cell r="N310">
            <v>0</v>
          </cell>
          <cell r="O310">
            <v>0</v>
          </cell>
        </row>
        <row r="311">
          <cell r="A311" t="str">
            <v>b0dhf4336s</v>
          </cell>
        </row>
        <row r="311">
          <cell r="C311">
            <v>1</v>
          </cell>
          <cell r="D311">
            <v>2</v>
          </cell>
          <cell r="E311">
            <v>1</v>
          </cell>
          <cell r="F311">
            <v>0.5</v>
          </cell>
          <cell r="G311">
            <v>0.4</v>
          </cell>
          <cell r="H311">
            <v>0.4</v>
          </cell>
          <cell r="I311">
            <v>0</v>
          </cell>
          <cell r="J311">
            <v>0</v>
          </cell>
          <cell r="K311" t="str">
            <v>有花费无销售额</v>
          </cell>
          <cell r="L311" t="str">
            <v>有花费无订单</v>
          </cell>
          <cell r="M311">
            <v>0</v>
          </cell>
          <cell r="N311">
            <v>0</v>
          </cell>
          <cell r="O311">
            <v>0</v>
          </cell>
        </row>
        <row r="312">
          <cell r="A312" t="str">
            <v>b0dcbsr4d9</v>
          </cell>
        </row>
        <row r="312">
          <cell r="C312">
            <v>1</v>
          </cell>
          <cell r="D312">
            <v>53</v>
          </cell>
          <cell r="E312">
            <v>1</v>
          </cell>
          <cell r="F312">
            <v>0.0189</v>
          </cell>
          <cell r="G312">
            <v>0.4</v>
          </cell>
          <cell r="H312">
            <v>0.4</v>
          </cell>
          <cell r="I312">
            <v>0</v>
          </cell>
          <cell r="J312">
            <v>0</v>
          </cell>
          <cell r="K312" t="str">
            <v>有花费无销售额</v>
          </cell>
          <cell r="L312" t="str">
            <v>有花费无订单</v>
          </cell>
          <cell r="M312">
            <v>0</v>
          </cell>
          <cell r="N312">
            <v>0</v>
          </cell>
          <cell r="O312">
            <v>0</v>
          </cell>
        </row>
        <row r="313">
          <cell r="A313" t="str">
            <v>b0d3qtqy6g</v>
          </cell>
        </row>
        <row r="313">
          <cell r="C313">
            <v>1</v>
          </cell>
          <cell r="D313">
            <v>3</v>
          </cell>
          <cell r="E313">
            <v>1</v>
          </cell>
          <cell r="F313">
            <v>0.3333</v>
          </cell>
          <cell r="G313">
            <v>0.4</v>
          </cell>
          <cell r="H313">
            <v>0.4</v>
          </cell>
          <cell r="I313">
            <v>0</v>
          </cell>
          <cell r="J313">
            <v>0</v>
          </cell>
          <cell r="K313" t="str">
            <v>有花费无销售额</v>
          </cell>
          <cell r="L313" t="str">
            <v>有花费无订单</v>
          </cell>
          <cell r="M313">
            <v>0</v>
          </cell>
          <cell r="N313">
            <v>0</v>
          </cell>
          <cell r="O313">
            <v>0</v>
          </cell>
        </row>
        <row r="314">
          <cell r="A314" t="str">
            <v>b0bm7fl8g4</v>
          </cell>
        </row>
        <row r="314">
          <cell r="C314">
            <v>1</v>
          </cell>
          <cell r="D314">
            <v>222</v>
          </cell>
          <cell r="E314">
            <v>2</v>
          </cell>
          <cell r="F314">
            <v>0.009</v>
          </cell>
          <cell r="G314">
            <v>0.84</v>
          </cell>
          <cell r="H314">
            <v>1.67</v>
          </cell>
          <cell r="I314">
            <v>0</v>
          </cell>
          <cell r="J314">
            <v>0</v>
          </cell>
          <cell r="K314" t="str">
            <v>有花费无销售额</v>
          </cell>
          <cell r="L314" t="str">
            <v>有花费无订单</v>
          </cell>
          <cell r="M314">
            <v>0</v>
          </cell>
          <cell r="N314">
            <v>0</v>
          </cell>
          <cell r="O314">
            <v>0</v>
          </cell>
        </row>
        <row r="315">
          <cell r="A315" t="str">
            <v>automotive portable interior light</v>
          </cell>
        </row>
        <row r="315">
          <cell r="C315">
            <v>1</v>
          </cell>
          <cell r="D315">
            <v>1</v>
          </cell>
          <cell r="E315">
            <v>1</v>
          </cell>
          <cell r="F315">
            <v>1</v>
          </cell>
          <cell r="G315">
            <v>0.33</v>
          </cell>
          <cell r="H315">
            <v>0.33</v>
          </cell>
          <cell r="I315">
            <v>0</v>
          </cell>
          <cell r="J315">
            <v>0</v>
          </cell>
          <cell r="K315" t="str">
            <v>有花费无销售额</v>
          </cell>
          <cell r="L315" t="str">
            <v>有花费无订单</v>
          </cell>
          <cell r="M315">
            <v>0</v>
          </cell>
          <cell r="N315">
            <v>0</v>
          </cell>
          <cell r="O315">
            <v>0</v>
          </cell>
        </row>
        <row r="316">
          <cell r="A316" t="str">
            <v>auto led wireless</v>
          </cell>
        </row>
        <row r="316">
          <cell r="C316">
            <v>1</v>
          </cell>
          <cell r="D316">
            <v>1</v>
          </cell>
          <cell r="E316">
            <v>1</v>
          </cell>
          <cell r="F316">
            <v>1</v>
          </cell>
          <cell r="G316">
            <v>0.33</v>
          </cell>
          <cell r="H316">
            <v>0.33</v>
          </cell>
          <cell r="I316">
            <v>0</v>
          </cell>
          <cell r="J316">
            <v>0</v>
          </cell>
          <cell r="K316" t="str">
            <v>有花费无销售额</v>
          </cell>
          <cell r="L316" t="str">
            <v>有花费无订单</v>
          </cell>
          <cell r="M316">
            <v>0</v>
          </cell>
          <cell r="N316">
            <v>0</v>
          </cell>
          <cell r="O316">
            <v>0</v>
          </cell>
        </row>
        <row r="317">
          <cell r="A317" t="str">
            <v>ambient lights for car</v>
          </cell>
        </row>
        <row r="317">
          <cell r="C317">
            <v>1</v>
          </cell>
          <cell r="D317">
            <v>7</v>
          </cell>
          <cell r="E317">
            <v>1</v>
          </cell>
          <cell r="F317">
            <v>0.1429</v>
          </cell>
          <cell r="G317">
            <v>0.37</v>
          </cell>
          <cell r="H317">
            <v>0.37</v>
          </cell>
          <cell r="I317">
            <v>0</v>
          </cell>
          <cell r="J317">
            <v>0</v>
          </cell>
          <cell r="K317" t="str">
            <v>有花费无销售额</v>
          </cell>
          <cell r="L317" t="str">
            <v>有花费无订单</v>
          </cell>
          <cell r="M317">
            <v>0</v>
          </cell>
          <cell r="N317">
            <v>0</v>
          </cell>
          <cell r="O317">
            <v>0</v>
          </cell>
        </row>
        <row r="318">
          <cell r="A318" t="str">
            <v>ambient lighting for suv</v>
          </cell>
        </row>
        <row r="318">
          <cell r="C318">
            <v>1</v>
          </cell>
          <cell r="D318">
            <v>88</v>
          </cell>
          <cell r="E318">
            <v>1</v>
          </cell>
          <cell r="F318">
            <v>0.0114</v>
          </cell>
          <cell r="G318">
            <v>0.55</v>
          </cell>
          <cell r="H318">
            <v>0.55</v>
          </cell>
          <cell r="I318">
            <v>0</v>
          </cell>
          <cell r="J318">
            <v>0</v>
          </cell>
          <cell r="K318" t="str">
            <v>有花费无销售额</v>
          </cell>
          <cell r="L318" t="str">
            <v>有花费无订单</v>
          </cell>
          <cell r="M318">
            <v>0</v>
          </cell>
          <cell r="N318">
            <v>0</v>
          </cell>
          <cell r="O318">
            <v>0</v>
          </cell>
        </row>
        <row r="319">
          <cell r="A319" t="str">
            <v>ambient lighting car wireless</v>
          </cell>
        </row>
        <row r="319">
          <cell r="C319">
            <v>2</v>
          </cell>
          <cell r="D319">
            <v>11</v>
          </cell>
          <cell r="E319">
            <v>2</v>
          </cell>
          <cell r="F319">
            <v>0.1818</v>
          </cell>
          <cell r="G319">
            <v>0.45</v>
          </cell>
          <cell r="H319">
            <v>0.89</v>
          </cell>
          <cell r="I319">
            <v>0</v>
          </cell>
          <cell r="J319">
            <v>0</v>
          </cell>
          <cell r="K319" t="str">
            <v>有花费无销售额</v>
          </cell>
          <cell r="L319" t="str">
            <v>有花费无订单</v>
          </cell>
          <cell r="M319">
            <v>0</v>
          </cell>
          <cell r="N319">
            <v>0</v>
          </cell>
          <cell r="O319">
            <v>0</v>
          </cell>
        </row>
        <row r="320">
          <cell r="A320" t="str">
            <v>ambient lighting car interior wireless</v>
          </cell>
        </row>
        <row r="320">
          <cell r="C320">
            <v>1</v>
          </cell>
          <cell r="D320">
            <v>1</v>
          </cell>
          <cell r="E320">
            <v>1</v>
          </cell>
          <cell r="F320">
            <v>1</v>
          </cell>
          <cell r="G320">
            <v>0.4</v>
          </cell>
          <cell r="H320">
            <v>0.4</v>
          </cell>
          <cell r="I320">
            <v>0</v>
          </cell>
          <cell r="J320">
            <v>0</v>
          </cell>
          <cell r="K320" t="str">
            <v>有花费无销售额</v>
          </cell>
          <cell r="L320" t="str">
            <v>有花费无订单</v>
          </cell>
          <cell r="M320">
            <v>0</v>
          </cell>
          <cell r="N320">
            <v>0</v>
          </cell>
          <cell r="O320">
            <v>0</v>
          </cell>
        </row>
        <row r="321">
          <cell r="A321" t="str">
            <v>ambient lighting car interior</v>
          </cell>
        </row>
        <row r="321">
          <cell r="C321">
            <v>2</v>
          </cell>
          <cell r="D321">
            <v>176</v>
          </cell>
          <cell r="E321">
            <v>8</v>
          </cell>
          <cell r="F321">
            <v>0.0455</v>
          </cell>
          <cell r="G321">
            <v>0.4</v>
          </cell>
          <cell r="H321">
            <v>3.22</v>
          </cell>
          <cell r="I321">
            <v>0</v>
          </cell>
          <cell r="J321">
            <v>0</v>
          </cell>
          <cell r="K321" t="str">
            <v>有花费无销售额</v>
          </cell>
          <cell r="L321" t="str">
            <v>有花费无订单</v>
          </cell>
          <cell r="M321">
            <v>0</v>
          </cell>
          <cell r="N321">
            <v>0</v>
          </cell>
          <cell r="O321">
            <v>0</v>
          </cell>
        </row>
        <row r="322">
          <cell r="A322" t="str">
            <v>ambient lighting car easy install</v>
          </cell>
        </row>
        <row r="322">
          <cell r="C322">
            <v>1</v>
          </cell>
          <cell r="D322">
            <v>1</v>
          </cell>
          <cell r="E322">
            <v>1</v>
          </cell>
          <cell r="F322">
            <v>1</v>
          </cell>
          <cell r="G322">
            <v>0.4</v>
          </cell>
          <cell r="H322">
            <v>0.4</v>
          </cell>
          <cell r="I322">
            <v>0</v>
          </cell>
          <cell r="J322">
            <v>0</v>
          </cell>
          <cell r="K322" t="str">
            <v>有花费无销售额</v>
          </cell>
          <cell r="L322" t="str">
            <v>有花费无订单</v>
          </cell>
          <cell r="M322">
            <v>0</v>
          </cell>
          <cell r="N322">
            <v>0</v>
          </cell>
          <cell r="O322">
            <v>0</v>
          </cell>
        </row>
        <row r="323">
          <cell r="A323" t="str">
            <v>ambient lighting car</v>
          </cell>
        </row>
        <row r="323">
          <cell r="C323">
            <v>5</v>
          </cell>
          <cell r="D323">
            <v>344</v>
          </cell>
          <cell r="E323">
            <v>10</v>
          </cell>
          <cell r="F323">
            <v>0.0291</v>
          </cell>
          <cell r="G323">
            <v>0.38</v>
          </cell>
          <cell r="H323">
            <v>3.79</v>
          </cell>
          <cell r="I323">
            <v>0</v>
          </cell>
          <cell r="J323">
            <v>0</v>
          </cell>
          <cell r="K323" t="str">
            <v>有花费无销售额</v>
          </cell>
          <cell r="L323" t="str">
            <v>有花费无订单</v>
          </cell>
          <cell r="M323">
            <v>0</v>
          </cell>
          <cell r="N323">
            <v>0</v>
          </cell>
          <cell r="O323">
            <v>0</v>
          </cell>
        </row>
        <row r="324">
          <cell r="A324" t="str">
            <v>ambient light for car</v>
          </cell>
        </row>
        <row r="324">
          <cell r="C324">
            <v>1</v>
          </cell>
          <cell r="D324">
            <v>7</v>
          </cell>
          <cell r="E324">
            <v>1</v>
          </cell>
          <cell r="F324">
            <v>0.1429</v>
          </cell>
          <cell r="G324">
            <v>0.37</v>
          </cell>
          <cell r="H324">
            <v>0.37</v>
          </cell>
          <cell r="I324">
            <v>0</v>
          </cell>
          <cell r="J324">
            <v>0</v>
          </cell>
          <cell r="K324" t="str">
            <v>有花费无销售额</v>
          </cell>
          <cell r="L324" t="str">
            <v>有花费无订单</v>
          </cell>
          <cell r="M324">
            <v>0</v>
          </cell>
          <cell r="N324">
            <v>0</v>
          </cell>
          <cell r="O324">
            <v>0</v>
          </cell>
        </row>
        <row r="325">
          <cell r="A325" t="str">
            <v>ambient light</v>
          </cell>
        </row>
        <row r="325">
          <cell r="C325">
            <v>1</v>
          </cell>
          <cell r="D325">
            <v>1</v>
          </cell>
          <cell r="E325">
            <v>1</v>
          </cell>
          <cell r="F325">
            <v>1</v>
          </cell>
          <cell r="G325">
            <v>0.36</v>
          </cell>
          <cell r="H325">
            <v>0.36</v>
          </cell>
          <cell r="I325">
            <v>0</v>
          </cell>
          <cell r="J325">
            <v>0</v>
          </cell>
          <cell r="K325" t="str">
            <v>有花费无销售额</v>
          </cell>
          <cell r="L325" t="str">
            <v>有花费无订单</v>
          </cell>
          <cell r="M325">
            <v>0</v>
          </cell>
          <cell r="N325">
            <v>0</v>
          </cell>
          <cell r="O325">
            <v>0</v>
          </cell>
        </row>
        <row r="326">
          <cell r="A326" t="str">
            <v>ambient footwell lighting for ford f150</v>
          </cell>
        </row>
        <row r="326">
          <cell r="C326">
            <v>1</v>
          </cell>
          <cell r="D326">
            <v>2</v>
          </cell>
          <cell r="E326">
            <v>1</v>
          </cell>
          <cell r="F326">
            <v>0.5</v>
          </cell>
          <cell r="G326">
            <v>0.3</v>
          </cell>
          <cell r="H326">
            <v>0.3</v>
          </cell>
          <cell r="I326">
            <v>0</v>
          </cell>
          <cell r="J326">
            <v>0</v>
          </cell>
          <cell r="K326" t="str">
            <v>有花费无销售额</v>
          </cell>
          <cell r="L326" t="str">
            <v>有花费无订单</v>
          </cell>
          <cell r="M326">
            <v>0</v>
          </cell>
          <cell r="N326">
            <v>0</v>
          </cell>
          <cell r="O326">
            <v>0</v>
          </cell>
        </row>
        <row r="327">
          <cell r="A327" t="str">
            <v>ambient car lights</v>
          </cell>
        </row>
        <row r="327">
          <cell r="C327">
            <v>1</v>
          </cell>
          <cell r="D327">
            <v>7</v>
          </cell>
          <cell r="E327">
            <v>1</v>
          </cell>
          <cell r="F327">
            <v>0.1429</v>
          </cell>
          <cell r="G327">
            <v>0.37</v>
          </cell>
          <cell r="H327">
            <v>0.37</v>
          </cell>
          <cell r="I327">
            <v>0</v>
          </cell>
          <cell r="J327">
            <v>0</v>
          </cell>
          <cell r="K327" t="str">
            <v>有花费无销售额</v>
          </cell>
          <cell r="L327" t="str">
            <v>有花费无订单</v>
          </cell>
          <cell r="M327">
            <v>0</v>
          </cell>
          <cell r="N327">
            <v>0</v>
          </cell>
          <cell r="O327">
            <v>0</v>
          </cell>
        </row>
        <row r="328">
          <cell r="A328" t="str">
            <v>ambient car lighting wireless</v>
          </cell>
        </row>
        <row r="328">
          <cell r="C328">
            <v>1</v>
          </cell>
          <cell r="D328">
            <v>2</v>
          </cell>
          <cell r="E328">
            <v>1</v>
          </cell>
          <cell r="F328">
            <v>0.5</v>
          </cell>
          <cell r="G328">
            <v>0.54</v>
          </cell>
          <cell r="H328">
            <v>0.54</v>
          </cell>
          <cell r="I328">
            <v>0</v>
          </cell>
          <cell r="J328">
            <v>0</v>
          </cell>
          <cell r="K328" t="str">
            <v>有花费无销售额</v>
          </cell>
          <cell r="L328" t="str">
            <v>有花费无订单</v>
          </cell>
          <cell r="M328">
            <v>0</v>
          </cell>
          <cell r="N328">
            <v>0</v>
          </cell>
          <cell r="O328">
            <v>0</v>
          </cell>
        </row>
        <row r="329">
          <cell r="A329" t="str">
            <v>acura mdx indoor lights</v>
          </cell>
        </row>
        <row r="329">
          <cell r="C329">
            <v>1</v>
          </cell>
          <cell r="D329">
            <v>1</v>
          </cell>
          <cell r="E329">
            <v>1</v>
          </cell>
          <cell r="F329">
            <v>1</v>
          </cell>
          <cell r="G329">
            <v>0.33</v>
          </cell>
          <cell r="H329">
            <v>0.33</v>
          </cell>
          <cell r="I329">
            <v>0</v>
          </cell>
          <cell r="J329">
            <v>0</v>
          </cell>
          <cell r="K329" t="str">
            <v>有花费无销售额</v>
          </cell>
          <cell r="L329" t="str">
            <v>有花费无订单</v>
          </cell>
          <cell r="M329">
            <v>0</v>
          </cell>
          <cell r="N329">
            <v>0</v>
          </cell>
          <cell r="O329">
            <v>0</v>
          </cell>
        </row>
        <row r="330">
          <cell r="A330" t="str">
            <v>acrylic interior car led lights wireless</v>
          </cell>
        </row>
        <row r="330">
          <cell r="C330">
            <v>1</v>
          </cell>
          <cell r="D330">
            <v>1</v>
          </cell>
          <cell r="E330">
            <v>1</v>
          </cell>
          <cell r="F330">
            <v>1</v>
          </cell>
          <cell r="G330">
            <v>0.42</v>
          </cell>
          <cell r="H330">
            <v>0.42</v>
          </cell>
          <cell r="I330">
            <v>0</v>
          </cell>
          <cell r="J330">
            <v>0</v>
          </cell>
          <cell r="K330" t="str">
            <v>有花费无销售额</v>
          </cell>
          <cell r="L330" t="str">
            <v>有花费无订单</v>
          </cell>
          <cell r="M330">
            <v>0</v>
          </cell>
          <cell r="N330">
            <v>0</v>
          </cell>
          <cell r="O330">
            <v>0</v>
          </cell>
        </row>
        <row r="331">
          <cell r="A331" t="str">
            <v>accessories for subaru outback 2017</v>
          </cell>
        </row>
        <row r="331">
          <cell r="C331">
            <v>1</v>
          </cell>
          <cell r="D331">
            <v>1</v>
          </cell>
          <cell r="E331">
            <v>1</v>
          </cell>
          <cell r="F331">
            <v>1</v>
          </cell>
          <cell r="G331">
            <v>0.33</v>
          </cell>
          <cell r="H331">
            <v>0.33</v>
          </cell>
          <cell r="I331">
            <v>0</v>
          </cell>
          <cell r="J331">
            <v>0</v>
          </cell>
          <cell r="K331" t="str">
            <v>有花费无销售额</v>
          </cell>
          <cell r="L331" t="str">
            <v>有花费无订单</v>
          </cell>
          <cell r="M331">
            <v>0</v>
          </cell>
          <cell r="N331">
            <v>0</v>
          </cell>
          <cell r="O331">
            <v>0</v>
          </cell>
        </row>
        <row r="332">
          <cell r="A332" t="str">
            <v>accessories</v>
          </cell>
        </row>
        <row r="332">
          <cell r="C332">
            <v>1</v>
          </cell>
          <cell r="D332">
            <v>49</v>
          </cell>
          <cell r="E332">
            <v>1</v>
          </cell>
          <cell r="F332">
            <v>0.0204</v>
          </cell>
          <cell r="G332">
            <v>0.6</v>
          </cell>
          <cell r="H332">
            <v>0.6</v>
          </cell>
          <cell r="I332">
            <v>0</v>
          </cell>
          <cell r="J332">
            <v>0</v>
          </cell>
          <cell r="K332" t="str">
            <v>有花费无销售额</v>
          </cell>
          <cell r="L332" t="str">
            <v>有花费无订单</v>
          </cell>
          <cell r="M332">
            <v>0</v>
          </cell>
          <cell r="N332">
            <v>0</v>
          </cell>
          <cell r="O332">
            <v>0</v>
          </cell>
        </row>
        <row r="333">
          <cell r="A333" t="str">
            <v>2024 volkswagen taos se accessories</v>
          </cell>
        </row>
        <row r="333">
          <cell r="C333">
            <v>1</v>
          </cell>
          <cell r="D333">
            <v>1</v>
          </cell>
          <cell r="E333">
            <v>1</v>
          </cell>
          <cell r="F333">
            <v>1</v>
          </cell>
          <cell r="G333">
            <v>0.4</v>
          </cell>
          <cell r="H333">
            <v>0.4</v>
          </cell>
          <cell r="I333">
            <v>0</v>
          </cell>
          <cell r="J333">
            <v>0</v>
          </cell>
          <cell r="K333" t="str">
            <v>有花费无销售额</v>
          </cell>
          <cell r="L333" t="str">
            <v>有花费无订单</v>
          </cell>
          <cell r="M333">
            <v>0</v>
          </cell>
          <cell r="N333">
            <v>0</v>
          </cell>
          <cell r="O333">
            <v>0</v>
          </cell>
        </row>
        <row r="334">
          <cell r="A334" t="str">
            <v>2023 nissan rogue lighted emblem led</v>
          </cell>
        </row>
        <row r="334">
          <cell r="C334">
            <v>1</v>
          </cell>
          <cell r="D334">
            <v>1</v>
          </cell>
          <cell r="E334">
            <v>1</v>
          </cell>
          <cell r="F334">
            <v>1</v>
          </cell>
          <cell r="G334">
            <v>0.36</v>
          </cell>
          <cell r="H334">
            <v>0.36</v>
          </cell>
          <cell r="I334">
            <v>0</v>
          </cell>
          <cell r="J334">
            <v>0</v>
          </cell>
          <cell r="K334" t="str">
            <v>有花费无销售额</v>
          </cell>
          <cell r="L334" t="str">
            <v>有花费无订单</v>
          </cell>
          <cell r="M334">
            <v>0</v>
          </cell>
          <cell r="N334">
            <v>0</v>
          </cell>
          <cell r="O334">
            <v>0</v>
          </cell>
        </row>
        <row r="335">
          <cell r="A335" t="str">
            <v>2023 nissan rogue led interior lights</v>
          </cell>
        </row>
        <row r="335">
          <cell r="C335">
            <v>1</v>
          </cell>
          <cell r="D335">
            <v>2</v>
          </cell>
          <cell r="E335">
            <v>1</v>
          </cell>
          <cell r="F335">
            <v>0.5</v>
          </cell>
          <cell r="G335">
            <v>0.33</v>
          </cell>
          <cell r="H335">
            <v>0.33</v>
          </cell>
          <cell r="I335">
            <v>0</v>
          </cell>
          <cell r="J335">
            <v>0</v>
          </cell>
          <cell r="K335" t="str">
            <v>有花费无销售额</v>
          </cell>
          <cell r="L335" t="str">
            <v>有花费无订单</v>
          </cell>
          <cell r="M335">
            <v>0</v>
          </cell>
          <cell r="N335">
            <v>0</v>
          </cell>
          <cell r="O335">
            <v>0</v>
          </cell>
        </row>
        <row r="336">
          <cell r="A336" t="str">
            <v>2023 nissan altima interior lights</v>
          </cell>
        </row>
        <row r="336">
          <cell r="C336">
            <v>1</v>
          </cell>
          <cell r="D336">
            <v>3</v>
          </cell>
          <cell r="E336">
            <v>1</v>
          </cell>
          <cell r="F336">
            <v>0.3333</v>
          </cell>
          <cell r="G336">
            <v>0.33</v>
          </cell>
          <cell r="H336">
            <v>0.33</v>
          </cell>
          <cell r="I336">
            <v>0</v>
          </cell>
          <cell r="J336">
            <v>0</v>
          </cell>
          <cell r="K336" t="str">
            <v>有花费无销售额</v>
          </cell>
          <cell r="L336" t="str">
            <v>有花费无订单</v>
          </cell>
          <cell r="M336">
            <v>0</v>
          </cell>
          <cell r="N336">
            <v>0</v>
          </cell>
          <cell r="O336">
            <v>0</v>
          </cell>
        </row>
        <row r="337">
          <cell r="A337" t="str">
            <v>2023 bmw 530e accessories</v>
          </cell>
        </row>
        <row r="337">
          <cell r="C337">
            <v>1</v>
          </cell>
          <cell r="D337">
            <v>1</v>
          </cell>
          <cell r="E337">
            <v>1</v>
          </cell>
          <cell r="F337">
            <v>1</v>
          </cell>
          <cell r="G337">
            <v>0.36</v>
          </cell>
          <cell r="H337">
            <v>0.36</v>
          </cell>
          <cell r="I337">
            <v>0</v>
          </cell>
          <cell r="J337">
            <v>0</v>
          </cell>
          <cell r="K337" t="str">
            <v>有花费无销售额</v>
          </cell>
          <cell r="L337" t="str">
            <v>有花费无订单</v>
          </cell>
          <cell r="M337">
            <v>0</v>
          </cell>
          <cell r="N337">
            <v>0</v>
          </cell>
          <cell r="O337">
            <v>0</v>
          </cell>
        </row>
        <row r="338">
          <cell r="A338" t="str">
            <v>2022 ram cabin led inside usb led</v>
          </cell>
        </row>
        <row r="338">
          <cell r="C338">
            <v>1</v>
          </cell>
          <cell r="D338">
            <v>1</v>
          </cell>
          <cell r="E338">
            <v>1</v>
          </cell>
          <cell r="F338">
            <v>1</v>
          </cell>
          <cell r="G338">
            <v>0.33</v>
          </cell>
          <cell r="H338">
            <v>0.33</v>
          </cell>
          <cell r="I338">
            <v>0</v>
          </cell>
          <cell r="J338">
            <v>0</v>
          </cell>
          <cell r="K338" t="str">
            <v>有花费无销售额</v>
          </cell>
          <cell r="L338" t="str">
            <v>有花费无订单</v>
          </cell>
          <cell r="M338">
            <v>0</v>
          </cell>
          <cell r="N338">
            <v>0</v>
          </cell>
          <cell r="O338">
            <v>0</v>
          </cell>
        </row>
        <row r="339">
          <cell r="A339" t="str">
            <v>2022 nissan sentra s led interior light</v>
          </cell>
        </row>
        <row r="339">
          <cell r="C339">
            <v>1</v>
          </cell>
          <cell r="D339">
            <v>1</v>
          </cell>
          <cell r="E339">
            <v>1</v>
          </cell>
          <cell r="F339">
            <v>1</v>
          </cell>
          <cell r="G339">
            <v>0.36</v>
          </cell>
          <cell r="H339">
            <v>0.36</v>
          </cell>
          <cell r="I339">
            <v>0</v>
          </cell>
          <cell r="J339">
            <v>0</v>
          </cell>
          <cell r="K339" t="str">
            <v>有花费无销售额</v>
          </cell>
          <cell r="L339" t="str">
            <v>有花费无订单</v>
          </cell>
          <cell r="M339">
            <v>0</v>
          </cell>
          <cell r="N339">
            <v>0</v>
          </cell>
          <cell r="O339">
            <v>0</v>
          </cell>
        </row>
        <row r="340">
          <cell r="A340" t="str">
            <v>2022 honda pilot exl led interior lights</v>
          </cell>
        </row>
        <row r="340">
          <cell r="C340">
            <v>1</v>
          </cell>
          <cell r="D340">
            <v>2</v>
          </cell>
          <cell r="E340">
            <v>1</v>
          </cell>
          <cell r="F340">
            <v>0.5</v>
          </cell>
          <cell r="G340">
            <v>0.36</v>
          </cell>
          <cell r="H340">
            <v>0.36</v>
          </cell>
          <cell r="I340">
            <v>0</v>
          </cell>
          <cell r="J340">
            <v>0</v>
          </cell>
          <cell r="K340" t="str">
            <v>有花费无销售额</v>
          </cell>
          <cell r="L340" t="str">
            <v>有花费无订单</v>
          </cell>
          <cell r="M340">
            <v>0</v>
          </cell>
          <cell r="N340">
            <v>0</v>
          </cell>
          <cell r="O340">
            <v>0</v>
          </cell>
        </row>
        <row r="341">
          <cell r="A341" t="str">
            <v>2021 acura tlx accessories</v>
          </cell>
        </row>
        <row r="341">
          <cell r="C341">
            <v>1</v>
          </cell>
          <cell r="D341">
            <v>2</v>
          </cell>
          <cell r="E341">
            <v>1</v>
          </cell>
          <cell r="F341">
            <v>0.5</v>
          </cell>
          <cell r="G341">
            <v>0.36</v>
          </cell>
          <cell r="H341">
            <v>0.36</v>
          </cell>
          <cell r="I341">
            <v>0</v>
          </cell>
          <cell r="J341">
            <v>0</v>
          </cell>
          <cell r="K341" t="str">
            <v>有花费无销售额</v>
          </cell>
          <cell r="L341" t="str">
            <v>有花费无订单</v>
          </cell>
          <cell r="M341">
            <v>0</v>
          </cell>
          <cell r="N341">
            <v>0</v>
          </cell>
          <cell r="O341">
            <v>0</v>
          </cell>
        </row>
        <row r="342">
          <cell r="A342" t="str">
            <v>2019 volkswagen tiguan se interior accessory pack</v>
          </cell>
        </row>
        <row r="342">
          <cell r="C342">
            <v>1</v>
          </cell>
          <cell r="D342">
            <v>1</v>
          </cell>
          <cell r="E342">
            <v>1</v>
          </cell>
          <cell r="F342">
            <v>1</v>
          </cell>
          <cell r="G342">
            <v>0.36</v>
          </cell>
          <cell r="H342">
            <v>0.36</v>
          </cell>
          <cell r="I342">
            <v>0</v>
          </cell>
          <cell r="J342">
            <v>0</v>
          </cell>
          <cell r="K342" t="str">
            <v>有花费无销售额</v>
          </cell>
          <cell r="L342" t="str">
            <v>有花费无订单</v>
          </cell>
          <cell r="M342">
            <v>0</v>
          </cell>
          <cell r="N342">
            <v>0</v>
          </cell>
          <cell r="O342">
            <v>0</v>
          </cell>
        </row>
        <row r="343">
          <cell r="A343" t="str">
            <v>2018 jeep renegade accessories</v>
          </cell>
        </row>
        <row r="343">
          <cell r="C343">
            <v>1</v>
          </cell>
          <cell r="D343">
            <v>1</v>
          </cell>
          <cell r="E343">
            <v>1</v>
          </cell>
          <cell r="F343">
            <v>1</v>
          </cell>
          <cell r="G343">
            <v>0.33</v>
          </cell>
          <cell r="H343">
            <v>0.33</v>
          </cell>
          <cell r="I343">
            <v>0</v>
          </cell>
          <cell r="J343">
            <v>0</v>
          </cell>
          <cell r="K343" t="str">
            <v>有花费无销售额</v>
          </cell>
          <cell r="L343" t="str">
            <v>有花费无订单</v>
          </cell>
          <cell r="M343">
            <v>0</v>
          </cell>
          <cell r="N343">
            <v>0</v>
          </cell>
          <cell r="O343">
            <v>0</v>
          </cell>
        </row>
        <row r="344">
          <cell r="A344" t="str">
            <v>2018 armada accessories</v>
          </cell>
        </row>
        <row r="344">
          <cell r="C344">
            <v>1</v>
          </cell>
          <cell r="D344">
            <v>1</v>
          </cell>
          <cell r="E344">
            <v>1</v>
          </cell>
          <cell r="F344">
            <v>1</v>
          </cell>
          <cell r="G344">
            <v>0.33</v>
          </cell>
          <cell r="H344">
            <v>0.33</v>
          </cell>
          <cell r="I344">
            <v>0</v>
          </cell>
          <cell r="J344">
            <v>0</v>
          </cell>
          <cell r="K344" t="str">
            <v>有花费无销售额</v>
          </cell>
          <cell r="L344" t="str">
            <v>有花费无订单</v>
          </cell>
          <cell r="M344">
            <v>0</v>
          </cell>
          <cell r="N344">
            <v>0</v>
          </cell>
          <cell r="O344">
            <v>0</v>
          </cell>
        </row>
        <row r="345">
          <cell r="A345" t="str">
            <v>2017 buick lacrosse accessories</v>
          </cell>
        </row>
        <row r="345">
          <cell r="C345">
            <v>1</v>
          </cell>
          <cell r="D345">
            <v>1</v>
          </cell>
          <cell r="E345">
            <v>1</v>
          </cell>
          <cell r="F345">
            <v>1</v>
          </cell>
          <cell r="G345">
            <v>0.33</v>
          </cell>
          <cell r="H345">
            <v>0.33</v>
          </cell>
          <cell r="I345">
            <v>0</v>
          </cell>
          <cell r="J345">
            <v>0</v>
          </cell>
          <cell r="K345" t="str">
            <v>有花费无销售额</v>
          </cell>
          <cell r="L345" t="str">
            <v>有花费无订单</v>
          </cell>
          <cell r="M345">
            <v>0</v>
          </cell>
          <cell r="N345">
            <v>0</v>
          </cell>
          <cell r="O345">
            <v>0</v>
          </cell>
        </row>
        <row r="346">
          <cell r="A346" t="str">
            <v>2016 promaster city accessories</v>
          </cell>
        </row>
        <row r="346">
          <cell r="C346">
            <v>1</v>
          </cell>
          <cell r="D346">
            <v>3</v>
          </cell>
          <cell r="E346">
            <v>1</v>
          </cell>
          <cell r="F346">
            <v>0.3333</v>
          </cell>
          <cell r="G346">
            <v>0.33</v>
          </cell>
          <cell r="H346">
            <v>0.33</v>
          </cell>
          <cell r="I346">
            <v>0</v>
          </cell>
          <cell r="J346">
            <v>0</v>
          </cell>
          <cell r="K346" t="str">
            <v>有花费无销售额</v>
          </cell>
          <cell r="L346" t="str">
            <v>有花费无订单</v>
          </cell>
          <cell r="M346">
            <v>0</v>
          </cell>
          <cell r="N346">
            <v>0</v>
          </cell>
          <cell r="O346">
            <v>0</v>
          </cell>
        </row>
        <row r="347">
          <cell r="A347" t="str">
            <v>2016 mercedes c300 parts</v>
          </cell>
        </row>
        <row r="347">
          <cell r="C347">
            <v>1</v>
          </cell>
          <cell r="D347">
            <v>1</v>
          </cell>
          <cell r="E347">
            <v>1</v>
          </cell>
          <cell r="F347">
            <v>1</v>
          </cell>
          <cell r="G347">
            <v>0.33</v>
          </cell>
          <cell r="H347">
            <v>0.33</v>
          </cell>
          <cell r="I347">
            <v>0</v>
          </cell>
          <cell r="J347">
            <v>0</v>
          </cell>
          <cell r="K347" t="str">
            <v>有花费无销售额</v>
          </cell>
          <cell r="L347" t="str">
            <v>有花费无订单</v>
          </cell>
          <cell r="M347">
            <v>0</v>
          </cell>
          <cell r="N347">
            <v>0</v>
          </cell>
          <cell r="O347">
            <v>0</v>
          </cell>
        </row>
        <row r="348">
          <cell r="A348" t="str">
            <v>2015 gmc acadia accessories</v>
          </cell>
        </row>
        <row r="348">
          <cell r="C348">
            <v>1</v>
          </cell>
          <cell r="D348">
            <v>1</v>
          </cell>
          <cell r="E348">
            <v>1</v>
          </cell>
          <cell r="F348">
            <v>1</v>
          </cell>
          <cell r="G348">
            <v>0.33</v>
          </cell>
          <cell r="H348">
            <v>0.33</v>
          </cell>
          <cell r="I348">
            <v>0</v>
          </cell>
          <cell r="J348">
            <v>0</v>
          </cell>
          <cell r="K348" t="str">
            <v>有花费无销售额</v>
          </cell>
          <cell r="L348" t="str">
            <v>有花费无订单</v>
          </cell>
          <cell r="M348">
            <v>0</v>
          </cell>
          <cell r="N348">
            <v>0</v>
          </cell>
          <cell r="O348">
            <v>0</v>
          </cell>
        </row>
        <row r="349">
          <cell r="A349" t="str">
            <v>2014 ford mustang v6 3.7 accessories for interior</v>
          </cell>
        </row>
        <row r="349">
          <cell r="C349">
            <v>1</v>
          </cell>
          <cell r="D349">
            <v>1</v>
          </cell>
          <cell r="E349">
            <v>1</v>
          </cell>
          <cell r="F349">
            <v>1</v>
          </cell>
          <cell r="G349">
            <v>0.33</v>
          </cell>
          <cell r="H349">
            <v>0.33</v>
          </cell>
          <cell r="I349">
            <v>0</v>
          </cell>
          <cell r="J349">
            <v>0</v>
          </cell>
          <cell r="K349" t="str">
            <v>有花费无销售额</v>
          </cell>
          <cell r="L349" t="str">
            <v>有花费无订单</v>
          </cell>
          <cell r="M349">
            <v>0</v>
          </cell>
          <cell r="N349">
            <v>0</v>
          </cell>
          <cell r="O349">
            <v>0</v>
          </cell>
        </row>
        <row r="350">
          <cell r="A350" t="str">
            <v>2013 mazda cx5 accessories</v>
          </cell>
        </row>
        <row r="350">
          <cell r="C350">
            <v>1</v>
          </cell>
          <cell r="D350">
            <v>1</v>
          </cell>
          <cell r="E350">
            <v>1</v>
          </cell>
          <cell r="F350">
            <v>1</v>
          </cell>
          <cell r="G350">
            <v>0.33</v>
          </cell>
          <cell r="H350">
            <v>0.33</v>
          </cell>
          <cell r="I350">
            <v>0</v>
          </cell>
          <cell r="J350">
            <v>0</v>
          </cell>
          <cell r="K350" t="str">
            <v>有花费无销售额</v>
          </cell>
          <cell r="L350" t="str">
            <v>有花费无订单</v>
          </cell>
          <cell r="M350">
            <v>0</v>
          </cell>
          <cell r="N350">
            <v>0</v>
          </cell>
          <cell r="O350">
            <v>0</v>
          </cell>
        </row>
        <row r="351">
          <cell r="A351" t="str">
            <v>12v car led light strip</v>
          </cell>
        </row>
        <row r="351">
          <cell r="C351">
            <v>1</v>
          </cell>
          <cell r="D351">
            <v>1</v>
          </cell>
          <cell r="E351">
            <v>1</v>
          </cell>
          <cell r="F351">
            <v>1</v>
          </cell>
          <cell r="G351">
            <v>0.37</v>
          </cell>
          <cell r="H351">
            <v>0.37</v>
          </cell>
          <cell r="I351">
            <v>0</v>
          </cell>
          <cell r="J351">
            <v>0</v>
          </cell>
          <cell r="K351" t="str">
            <v>有花费无销售额</v>
          </cell>
          <cell r="L351" t="str">
            <v>有花费无订单</v>
          </cell>
          <cell r="M351">
            <v>0</v>
          </cell>
          <cell r="N351">
            <v>0</v>
          </cell>
          <cell r="O351">
            <v>0</v>
          </cell>
        </row>
        <row r="352">
          <cell r="A352" t="str">
            <v>12pcs wireless led lights for car</v>
          </cell>
        </row>
        <row r="352">
          <cell r="C352">
            <v>1</v>
          </cell>
          <cell r="D352">
            <v>2</v>
          </cell>
          <cell r="E352">
            <v>1</v>
          </cell>
          <cell r="F352">
            <v>0.5</v>
          </cell>
          <cell r="G352">
            <v>0.35</v>
          </cell>
          <cell r="H352">
            <v>0.35</v>
          </cell>
          <cell r="I352">
            <v>0</v>
          </cell>
          <cell r="J352">
            <v>0</v>
          </cell>
          <cell r="K352" t="str">
            <v>有花费无销售额</v>
          </cell>
          <cell r="L352" t="str">
            <v>有花费无订单</v>
          </cell>
          <cell r="M352">
            <v>0</v>
          </cell>
          <cell r="N352">
            <v>0</v>
          </cell>
          <cell r="O352">
            <v>0</v>
          </cell>
        </row>
      </sheetData>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sheet1"/>
    </sheetNames>
    <sheetDataSet>
      <sheetData sheetId="0">
        <row r="1">
          <cell r="D1" t="str">
            <v>关键词</v>
          </cell>
          <cell r="E1" t="str">
            <v>中文翻译</v>
          </cell>
          <cell r="F1" t="str">
            <v>匹配方式</v>
          </cell>
          <cell r="G1" t="str">
            <v>有效状态</v>
          </cell>
          <cell r="H1" t="str">
            <v>服务状态</v>
          </cell>
        </row>
        <row r="2">
          <cell r="F2" t="str">
            <v>--</v>
          </cell>
        </row>
        <row r="2">
          <cell r="H2" t="str">
            <v>--</v>
          </cell>
        </row>
        <row r="3">
          <cell r="D3" t="str">
            <v>wireless car led lights interior</v>
          </cell>
          <cell r="E3" t="str">
            <v>无线汽车 led 灯内饰</v>
          </cell>
          <cell r="F3" t="str">
            <v>broad</v>
          </cell>
          <cell r="G3" t="str">
            <v>enabled</v>
          </cell>
          <cell r="H3" t="str">
            <v>投放中</v>
          </cell>
        </row>
        <row r="4">
          <cell r="D4" t="str">
            <v>wireless cab lights strobe and magnetic</v>
          </cell>
          <cell r="E4" t="str">
            <v>无线驾驶室灯闪光灯和磁性灯</v>
          </cell>
          <cell r="F4" t="str">
            <v>exact</v>
          </cell>
          <cell r="G4" t="str">
            <v>enabled</v>
          </cell>
          <cell r="H4" t="str">
            <v>投放中</v>
          </cell>
        </row>
        <row r="5">
          <cell r="D5" t="str">
            <v>led lights for car interior wireless</v>
          </cell>
          <cell r="E5" t="str">
            <v>LED 灯用于汽车内饰无线</v>
          </cell>
          <cell r="F5" t="str">
            <v>broad</v>
          </cell>
          <cell r="G5" t="str">
            <v>enabled</v>
          </cell>
          <cell r="H5" t="str">
            <v>投放中</v>
          </cell>
        </row>
        <row r="6">
          <cell r="D6" t="str">
            <v>wireless car lights interior</v>
          </cell>
          <cell r="E6" t="str">
            <v>无线汽车灯内饰</v>
          </cell>
          <cell r="F6" t="str">
            <v>broad</v>
          </cell>
          <cell r="G6" t="str">
            <v>paused</v>
          </cell>
          <cell r="H6" t="str">
            <v>广告活动已暂停</v>
          </cell>
        </row>
        <row r="7">
          <cell r="D7" t="str">
            <v>rgb ambient interior car lights with remote</v>
          </cell>
          <cell r="E7" t="str">
            <v>带遥控器的 rgb 环境车内灯</v>
          </cell>
          <cell r="F7" t="str">
            <v>exact</v>
          </cell>
          <cell r="G7" t="str">
            <v>enabled</v>
          </cell>
          <cell r="H7" t="str">
            <v>投放中</v>
          </cell>
        </row>
        <row r="8">
          <cell r="D8" t="str">
            <v>wireless interior car lights</v>
          </cell>
          <cell r="E8" t="str">
            <v>无线内饰车灯</v>
          </cell>
          <cell r="F8" t="str">
            <v>broad</v>
          </cell>
          <cell r="G8" t="str">
            <v>enabled</v>
          </cell>
          <cell r="H8" t="str">
            <v>广告活动已暂停</v>
          </cell>
        </row>
        <row r="9">
          <cell r="D9" t="str">
            <v>wireless led lights for car interior</v>
          </cell>
          <cell r="E9" t="str">
            <v>汽车内饰无线 LED 灯</v>
          </cell>
          <cell r="F9" t="str">
            <v>exact</v>
          </cell>
          <cell r="G9" t="str">
            <v>enabled</v>
          </cell>
          <cell r="H9" t="str">
            <v>投放中</v>
          </cell>
        </row>
        <row r="10">
          <cell r="D10" t="str">
            <v>car interior lights wireless</v>
          </cell>
          <cell r="E10" t="str">
            <v>汽车内饰灯无线</v>
          </cell>
          <cell r="F10" t="str">
            <v>broad</v>
          </cell>
          <cell r="G10" t="str">
            <v>paused</v>
          </cell>
          <cell r="H10" t="str">
            <v>已暂停</v>
          </cell>
        </row>
        <row r="11">
          <cell r="D11" t="str">
            <v>wireless ambient lighting car</v>
          </cell>
          <cell r="E11" t="str">
            <v>无线环境照明车</v>
          </cell>
          <cell r="F11" t="str">
            <v>broad</v>
          </cell>
          <cell r="G11" t="str">
            <v>enabled</v>
          </cell>
          <cell r="H11" t="str">
            <v>投放中</v>
          </cell>
        </row>
        <row r="12">
          <cell r="D12" t="str">
            <v>car lights interior wireless</v>
          </cell>
          <cell r="E12" t="str">
            <v>车灯内饰无线</v>
          </cell>
          <cell r="F12" t="str">
            <v>broad</v>
          </cell>
          <cell r="G12" t="str">
            <v>enabled</v>
          </cell>
          <cell r="H12" t="str">
            <v>广告活动已暂停</v>
          </cell>
        </row>
        <row r="13">
          <cell r="D13" t="str">
            <v>interior car lights wireless</v>
          </cell>
          <cell r="E13" t="str">
            <v>车内灯无线</v>
          </cell>
          <cell r="F13" t="str">
            <v>broad</v>
          </cell>
          <cell r="G13" t="str">
            <v>enabled</v>
          </cell>
          <cell r="H13" t="str">
            <v>广告活动已暂停</v>
          </cell>
        </row>
        <row r="14">
          <cell r="D14" t="str">
            <v>car led lights interior wireless</v>
          </cell>
          <cell r="E14" t="str">
            <v>汽车led灯室内无线</v>
          </cell>
          <cell r="F14" t="str">
            <v>broad</v>
          </cell>
          <cell r="G14" t="str">
            <v>paused</v>
          </cell>
          <cell r="H14" t="str">
            <v>广告活动已暂停</v>
          </cell>
        </row>
        <row r="15">
          <cell r="D15" t="str">
            <v>rechargeable ambient light for cars</v>
          </cell>
          <cell r="E15" t="str">
            <v>汽车可充电环境灯</v>
          </cell>
          <cell r="F15" t="str">
            <v>exact</v>
          </cell>
          <cell r="G15" t="str">
            <v>enabled</v>
          </cell>
          <cell r="H15" t="str">
            <v>投放中</v>
          </cell>
        </row>
      </sheetData>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6" Type="http://schemas.openxmlformats.org/officeDocument/2006/relationships/hyperlink" Target="https://www.amazon.com/dp/B0FX7NXTR4" TargetMode="External"/><Relationship Id="rId5" Type="http://schemas.openxmlformats.org/officeDocument/2006/relationships/hyperlink" Target="https://www.amazon.com/dp/B0FSKYWLNS" TargetMode="External"/><Relationship Id="rId4" Type="http://schemas.openxmlformats.org/officeDocument/2006/relationships/hyperlink" Target="https://www.amazon.com/dp/B0FRQBC873" TargetMode="External"/><Relationship Id="rId3" Type="http://schemas.openxmlformats.org/officeDocument/2006/relationships/hyperlink" Target="https://www.amazon.com/dp/B0FCMMBHGM" TargetMode="External"/><Relationship Id="rId2" Type="http://schemas.openxmlformats.org/officeDocument/2006/relationships/hyperlink" Target="https://www.amazon.com/dp/B0GG3Q92LS" TargetMode="Externa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amazon.com/Magnetic-Wireless-Rechargeable-Vehicle-Underglow/dp/B0H6RVN11R/ref=sr_1_17?crid=2S9EWX7QLDDOX&amp;dib=eyJ2IjoiMSJ9.Npe7Ce167KvPmUmiUkjC877cfP_oGDGjgw1onrwIU1w8Ldu20lnsqvKDdac5DpiTiiBpO0RyjELGL6Ghzzb1URPJoFZIA9SZRLkAO1FCpryAOaRYxzvOnAow-zd1jIXi7ZfSY6o-8sgKCn2m2Zr151fm7yRvTw9578brVdaB62Q8hB_qJe3R1dEgmMXPOcSclE9-w5R6uNvQNXV_X5OduEvThbfOWEzXnylVwACzeKKbHSisFWIt05xwCU9c08TFvYhbWat2J1BTUr8OvlxWZjY4LTpbvikKvwhbJRAx48I.M3x7dedtLv5DRH0sJ95JqljEXF7Lrkh11OlcjuaYpho&amp;dib_tag=se&amp;keywords=Wireless%2BRechargeable%2BMagnetic%2BLED%2Blight&amp;qid=1788416146&amp;sprefix=wireless%2Brechargeable%2Bmagnetic%2Bled%2Blight%2Caps%2C654&amp;sr=8-17&amp;th=1"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eb.tabbit.ai/share/chat/Ry7uTj26jPtt" TargetMode="External"/><Relationship Id="rId2" Type="http://schemas.openxmlformats.org/officeDocument/2006/relationships/hyperlink" Target="https://www.amazon.com/Magnetic-Wireless-Rechargeable-Vehicle-Underglow/dp/B0H6RVN11R/ref=sr_1_17?crid=2S9EWX7QLDDOX&amp;dib=eyJ2IjoiMSJ9.Npe7Ce167KvPmUmiUkjC877cfP_oGDGjgw1onrwIU1w8Ldu20lnsqvKDdac5DpiTiiBpO0RyjELGL6Ghzzb1URPJoFZIA9SZRLkAO1FCpryAOaRYxzvOnAow-zd1jIXi7ZfSY6o-8sgKCn2m2Zr151fm7yRvTw9578brVdaB62Q8hB_qJe3R1dEgmMXPOcSclE9-w5R6uNvQNXV_X5OduEvThbfOWEzXnylVwACzeKKbHSisFWIt05xwCU9c08TFvYhbWat2J1BTUr8OvlxWZjY4LTpbvikKvwhbJRAx48I.M3x7dedtLv5DRH0sJ95JqljEXF7Lrkh11OlcjuaYpho&amp;dib_tag=se&amp;keywords=Wireless%2BRechargeable%2BMagnetic%2BLED%2Blight&amp;qid=1788416146&amp;sprefix=wireless%2Brechargeable%2Bmagnetic%2Bled%2Blight%2Caps%2C654&amp;sr=8-17&amp;th=1" TargetMode="External"/><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6" Type="http://schemas.openxmlformats.org/officeDocument/2006/relationships/hyperlink" Target="https://www.amazon.com/dp/B0FX7NXTR4" TargetMode="External"/><Relationship Id="rId5" Type="http://schemas.openxmlformats.org/officeDocument/2006/relationships/hyperlink" Target="https://www.amazon.com/dp/B0FSKYWLNS" TargetMode="External"/><Relationship Id="rId4" Type="http://schemas.openxmlformats.org/officeDocument/2006/relationships/hyperlink" Target="https://www.amazon.com/dp/B0FRQBC873" TargetMode="External"/><Relationship Id="rId3" Type="http://schemas.openxmlformats.org/officeDocument/2006/relationships/hyperlink" Target="https://www.amazon.com/dp/B0FCMMBHGM" TargetMode="External"/><Relationship Id="rId2" Type="http://schemas.openxmlformats.org/officeDocument/2006/relationships/hyperlink" Target="https://www.amazon.com/dp/B0GG3Q92LS" TargetMode="Externa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6"/>
  <sheetViews>
    <sheetView workbookViewId="0">
      <selection activeCell="S25" sqref="S25"/>
    </sheetView>
  </sheetViews>
  <sheetFormatPr defaultColWidth="9" defaultRowHeight="13.5"/>
  <sheetData>
    <row r="1" spans="1:1">
      <c r="A1" s="44" t="s">
        <v>0</v>
      </c>
    </row>
  </sheetData>
  <mergeCells count="1">
    <mergeCell ref="A1:Q36"/>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AE130"/>
  <sheetViews>
    <sheetView zoomScale="70" zoomScaleNormal="70" topLeftCell="N2" workbookViewId="0">
      <selection activeCell="R6" sqref="R6:S6"/>
    </sheetView>
  </sheetViews>
  <sheetFormatPr defaultColWidth="9" defaultRowHeight="16.5"/>
  <cols>
    <col min="1" max="1" width="3.625" style="58" customWidth="1"/>
    <col min="2" max="2" width="9.46666666666667" style="59" customWidth="1"/>
    <col min="3" max="3" width="14.125" style="60" customWidth="1"/>
    <col min="4" max="4" width="47.05" style="61" customWidth="1"/>
    <col min="5" max="5" width="4.75" style="62" customWidth="1"/>
    <col min="6" max="6" width="95.7083333333333" style="61" customWidth="1"/>
    <col min="7" max="7" width="6.5" style="62" customWidth="1"/>
    <col min="8" max="8" width="99.8" style="62" customWidth="1"/>
    <col min="9" max="9" width="16.0666666666667" style="62" customWidth="1"/>
    <col min="10" max="10" width="47.7916666666667" style="62" customWidth="1"/>
    <col min="11" max="11" width="18.875" style="62" customWidth="1"/>
    <col min="12" max="12" width="65.375" style="61" customWidth="1"/>
    <col min="13" max="13" width="4.75" style="58" customWidth="1"/>
    <col min="14" max="15" width="8.875" style="58" customWidth="1"/>
    <col min="16" max="16" width="72.675" style="58" customWidth="1"/>
    <col min="17" max="17" width="5.875" style="58" customWidth="1"/>
    <col min="18" max="18" width="9" style="63" customWidth="1"/>
    <col min="19" max="19" width="47.9333333333333" style="63" customWidth="1"/>
    <col min="20" max="20" width="18.675" style="63" customWidth="1"/>
    <col min="21" max="21" width="44.4083333333333" style="63" customWidth="1"/>
    <col min="22" max="22" width="5.875" style="63" customWidth="1"/>
    <col min="23" max="28" width="9" style="63"/>
    <col min="29" max="29" width="5.875" style="64" customWidth="1"/>
    <col min="30" max="31" width="9" style="63"/>
    <col min="32" max="16384" width="9" style="58"/>
  </cols>
  <sheetData>
    <row r="1" spans="1:31">
      <c r="A1" s="61"/>
      <c r="B1" s="65" t="s">
        <v>1</v>
      </c>
      <c r="C1" s="66"/>
      <c r="D1" s="67" t="s">
        <v>2</v>
      </c>
      <c r="E1" s="67"/>
      <c r="F1" s="67" t="s">
        <v>3</v>
      </c>
      <c r="G1" s="67"/>
      <c r="H1" s="68"/>
      <c r="I1" s="68"/>
      <c r="J1" s="69" t="s">
        <v>4</v>
      </c>
      <c r="K1" s="66" t="s">
        <v>5</v>
      </c>
      <c r="L1" s="69" t="s">
        <v>2</v>
      </c>
      <c r="M1" s="70"/>
      <c r="N1" s="70"/>
      <c r="O1" s="70"/>
      <c r="P1" s="69" t="s">
        <v>3</v>
      </c>
      <c r="Q1" s="61"/>
      <c r="R1" s="71"/>
      <c r="S1" s="71"/>
      <c r="T1" s="71"/>
      <c r="U1" s="71"/>
      <c r="V1" s="71"/>
      <c r="W1" s="64"/>
      <c r="X1" s="64"/>
      <c r="Y1" s="64"/>
      <c r="Z1" s="64"/>
      <c r="AA1" s="64"/>
      <c r="AB1" s="64"/>
    </row>
    <row r="2" s="58" customFormat="1" ht="124" customHeight="1" spans="1:31">
      <c r="A2" s="72">
        <v>1</v>
      </c>
      <c r="B2" s="64" t="str">
        <f>_xlfn.DISPIMG("ID_F45B1D04DFA241D39E656D7C6131293D",1)</f>
        <v>=DISPIMG("ID_F45B1D04DFA241D39E656D7C6131293D",1)</v>
      </c>
      <c r="C2" s="63" t="s">
        <v>6</v>
      </c>
      <c r="D2" s="73" t="s">
        <v>7</v>
      </c>
      <c r="E2" s="73">
        <f>LEN(D2)</f>
        <v>196</v>
      </c>
      <c r="F2" s="73" t="s">
        <v>8</v>
      </c>
      <c r="G2" s="61">
        <f>LEN(F2)</f>
        <v>1452</v>
      </c>
      <c r="H2" s="61" t="s">
        <v>9</v>
      </c>
      <c r="I2" s="74" t="s">
        <v>10</v>
      </c>
      <c r="J2" s="75"/>
      <c r="K2" s="58" t="s">
        <v>11</v>
      </c>
      <c r="L2" s="73" t="s">
        <v>12</v>
      </c>
      <c r="M2" s="58">
        <f>LEN(L2)</f>
        <v>200</v>
      </c>
      <c r="T2" s="61"/>
      <c r="V2" s="64"/>
      <c r="W2" s="73"/>
      <c r="X2" s="73"/>
      <c r="Y2" s="73"/>
      <c r="Z2" s="73"/>
      <c r="AA2" s="73"/>
      <c r="AB2" s="73"/>
    </row>
    <row r="3" s="58" customFormat="1" ht="108" customHeight="1" spans="1:31">
      <c r="A3" s="72">
        <v>2</v>
      </c>
      <c r="B3" s="64" t="str">
        <f>_xlfn.DISPIMG("ID_FCC82BBAA3A241A297D8F0F528B16256",1)</f>
        <v>=DISPIMG("ID_FCC82BBAA3A241A297D8F0F528B16256",1)</v>
      </c>
      <c r="C3" s="63" t="s">
        <v>13</v>
      </c>
      <c r="D3" s="73" t="s">
        <v>14</v>
      </c>
      <c r="E3" s="73">
        <f>LEN(D3)</f>
        <v>184</v>
      </c>
      <c r="F3" s="73" t="s">
        <v>15</v>
      </c>
      <c r="G3" s="61">
        <f>LEN(F3)</f>
        <v>1741</v>
      </c>
      <c r="H3" s="61" t="s">
        <v>16</v>
      </c>
      <c r="I3" s="74"/>
      <c r="J3" s="76"/>
      <c r="K3" s="58" t="s">
        <v>2</v>
      </c>
      <c r="L3" s="61" t="s">
        <v>17</v>
      </c>
      <c r="M3" s="58">
        <f>LEN(L3)</f>
        <v>75</v>
      </c>
      <c r="N3" s="77"/>
      <c r="O3" s="77"/>
      <c r="P3" s="78" t="s">
        <v>18</v>
      </c>
      <c r="Q3" s="58">
        <f t="shared" ref="Q3:Q8" si="0">LEN(P3)</f>
        <v>387</v>
      </c>
      <c r="R3" s="61" t="s">
        <v>19</v>
      </c>
      <c r="S3" s="61"/>
      <c r="T3" s="58" t="s">
        <v>20</v>
      </c>
      <c r="U3" s="73" t="s">
        <v>21</v>
      </c>
      <c r="V3" s="64"/>
      <c r="W3" s="73"/>
      <c r="X3" s="79"/>
      <c r="Y3" s="73"/>
      <c r="Z3" s="73"/>
      <c r="AA3" s="73"/>
      <c r="AB3" s="73"/>
      <c r="AC3" s="64"/>
      <c r="AD3" s="63"/>
      <c r="AE3" s="63"/>
    </row>
    <row r="4" s="58" customFormat="1" ht="124" customHeight="1" spans="1:31">
      <c r="A4" s="72">
        <v>3</v>
      </c>
      <c r="B4" s="64" t="str">
        <f>_xlfn.DISPIMG("ID_DCFED7E880A0493787B6907174375450",1)</f>
        <v>=DISPIMG("ID_DCFED7E880A0493787B6907174375450",1)</v>
      </c>
      <c r="C4" s="63" t="s">
        <v>22</v>
      </c>
      <c r="D4" s="73" t="s">
        <v>23</v>
      </c>
      <c r="E4" s="73">
        <f>LEN(D4)</f>
        <v>192</v>
      </c>
      <c r="F4" s="73" t="s">
        <v>24</v>
      </c>
      <c r="G4" s="61">
        <f>LEN(F4)</f>
        <v>2059</v>
      </c>
      <c r="H4" s="61" t="s">
        <v>25</v>
      </c>
      <c r="I4" s="74"/>
      <c r="J4" s="80"/>
      <c r="K4" s="58" t="s">
        <v>26</v>
      </c>
      <c r="L4" s="61" t="s">
        <v>27</v>
      </c>
      <c r="M4" s="58">
        <f>LEN(L4)</f>
        <v>124</v>
      </c>
      <c r="P4" s="78" t="s">
        <v>28</v>
      </c>
      <c r="Q4" s="58">
        <f t="shared" si="0"/>
        <v>280</v>
      </c>
      <c r="R4" s="61" t="s">
        <v>29</v>
      </c>
      <c r="S4" s="61"/>
      <c r="T4" s="73"/>
      <c r="U4" s="81" t="s">
        <v>30</v>
      </c>
      <c r="W4" s="61"/>
      <c r="X4" s="61"/>
      <c r="Y4" s="73"/>
      <c r="Z4" s="73"/>
      <c r="AA4" s="73"/>
      <c r="AB4" s="73"/>
      <c r="AC4" s="64"/>
      <c r="AD4" s="63"/>
      <c r="AE4" s="63"/>
    </row>
    <row r="5" s="58" customFormat="1" ht="124" customHeight="1" spans="1:31">
      <c r="A5" s="72"/>
      <c r="B5" s="64"/>
      <c r="C5" s="63"/>
      <c r="D5" s="73"/>
      <c r="E5" s="73"/>
      <c r="F5" s="73"/>
      <c r="G5" s="61"/>
      <c r="H5" s="61"/>
      <c r="I5" s="74"/>
      <c r="J5" s="80"/>
      <c r="L5" s="82" t="s">
        <v>31</v>
      </c>
      <c r="P5" s="78" t="s">
        <v>32</v>
      </c>
      <c r="Q5" s="58">
        <f t="shared" si="0"/>
        <v>399</v>
      </c>
      <c r="R5" s="73" t="s">
        <v>33</v>
      </c>
      <c r="S5" s="73"/>
      <c r="T5" s="73"/>
      <c r="U5" s="81" t="s">
        <v>34</v>
      </c>
      <c r="W5" s="61"/>
      <c r="X5" s="61"/>
      <c r="Y5" s="73"/>
      <c r="Z5" s="73"/>
      <c r="AA5" s="73"/>
      <c r="AB5" s="73"/>
      <c r="AC5" s="64"/>
      <c r="AD5" s="63"/>
      <c r="AE5" s="63"/>
    </row>
    <row r="6" s="58" customFormat="1" ht="108" customHeight="1" spans="1:31">
      <c r="A6" s="72">
        <v>4</v>
      </c>
      <c r="B6" s="64" t="str">
        <f>_xlfn.DISPIMG("ID_A59104AD5A964565A03B56751531475B",1)</f>
        <v>=DISPIMG("ID_A59104AD5A964565A03B56751531475B",1)</v>
      </c>
      <c r="C6" s="63" t="s">
        <v>35</v>
      </c>
      <c r="D6" s="73" t="s">
        <v>36</v>
      </c>
      <c r="E6" s="73">
        <f>LEN(D6)</f>
        <v>170</v>
      </c>
      <c r="F6" s="73" t="s">
        <v>37</v>
      </c>
      <c r="G6" s="61">
        <f>LEN(F6)</f>
        <v>1006</v>
      </c>
      <c r="H6" s="61" t="s">
        <v>38</v>
      </c>
      <c r="I6" s="74"/>
      <c r="K6" s="58" t="s">
        <v>39</v>
      </c>
      <c r="L6" s="83" t="s">
        <v>40</v>
      </c>
      <c r="M6" s="58">
        <f t="shared" ref="M6:M13" si="1">LEN(L6)</f>
        <v>67</v>
      </c>
      <c r="N6" s="61"/>
      <c r="O6" s="61"/>
      <c r="P6" s="78" t="s">
        <v>41</v>
      </c>
      <c r="Q6" s="58">
        <f t="shared" si="0"/>
        <v>413</v>
      </c>
      <c r="R6" s="73" t="s">
        <v>42</v>
      </c>
      <c r="S6" s="73"/>
      <c r="T6" s="73"/>
      <c r="U6" s="73" t="s">
        <v>43</v>
      </c>
      <c r="V6" s="64"/>
      <c r="W6" s="73"/>
      <c r="X6" s="73"/>
      <c r="Y6" s="73"/>
      <c r="Z6" s="73"/>
      <c r="AA6" s="73"/>
      <c r="AB6" s="73"/>
      <c r="AC6" s="64"/>
      <c r="AD6" s="63"/>
      <c r="AE6" s="63"/>
    </row>
    <row r="7" s="58" customFormat="1" ht="94" customHeight="1" spans="1:31">
      <c r="A7" s="72"/>
      <c r="B7" s="64" t="str">
        <f>_xlfn.DISPIMG("ID_3B1EFDAC98114FB2970384C6FDC18B3C",1)</f>
        <v>=DISPIMG("ID_3B1EFDAC98114FB2970384C6FDC18B3C",1)</v>
      </c>
      <c r="C7" s="63" t="s">
        <v>44</v>
      </c>
      <c r="D7" s="73" t="s">
        <v>45</v>
      </c>
      <c r="E7" s="73">
        <f>LEN(D7)</f>
        <v>179</v>
      </c>
      <c r="F7" s="73" t="s">
        <v>46</v>
      </c>
      <c r="G7" s="61">
        <f>LEN(F7)</f>
        <v>2147</v>
      </c>
      <c r="H7" s="61" t="s">
        <v>47</v>
      </c>
      <c r="I7" s="74"/>
      <c r="J7" s="84"/>
      <c r="K7" s="58" t="s">
        <v>26</v>
      </c>
      <c r="L7" s="85" t="s">
        <v>48</v>
      </c>
      <c r="M7" s="58">
        <f t="shared" si="1"/>
        <v>60</v>
      </c>
      <c r="N7" s="61"/>
      <c r="O7" s="61"/>
      <c r="P7" s="86" t="s">
        <v>49</v>
      </c>
      <c r="Q7" s="58">
        <f t="shared" si="0"/>
        <v>324</v>
      </c>
      <c r="R7" s="61" t="s">
        <v>50</v>
      </c>
      <c r="S7" s="61"/>
      <c r="T7" s="73"/>
      <c r="U7" s="73" t="s">
        <v>51</v>
      </c>
      <c r="V7" s="64"/>
      <c r="W7" s="73"/>
      <c r="X7" s="73"/>
      <c r="Y7" s="73"/>
      <c r="Z7" s="73"/>
      <c r="AA7" s="73"/>
      <c r="AB7" s="73"/>
      <c r="AC7" s="64"/>
      <c r="AD7" s="63"/>
      <c r="AE7" s="63"/>
    </row>
    <row r="8" s="58" customFormat="1" ht="247" customHeight="1" spans="1:31">
      <c r="A8" s="72"/>
      <c r="B8" s="87"/>
      <c r="C8" s="88"/>
      <c r="D8" s="73"/>
      <c r="E8" s="73">
        <f>LEN(D8)</f>
        <v>0</v>
      </c>
      <c r="F8" s="73"/>
      <c r="G8" s="61"/>
      <c r="H8" s="61"/>
      <c r="I8" s="61"/>
      <c r="J8" s="61"/>
      <c r="K8" s="61" t="s">
        <v>52</v>
      </c>
      <c r="L8" s="61" t="s">
        <v>53</v>
      </c>
      <c r="M8" s="58">
        <f t="shared" si="1"/>
        <v>75</v>
      </c>
      <c r="N8" s="61"/>
      <c r="P8" s="89" t="s">
        <v>54</v>
      </c>
      <c r="Q8" s="59">
        <f t="shared" si="0"/>
        <v>1930</v>
      </c>
      <c r="R8" s="73" t="s">
        <v>55</v>
      </c>
      <c r="S8" s="73"/>
      <c r="T8" s="73" t="s">
        <v>56</v>
      </c>
      <c r="U8" s="73"/>
      <c r="V8" s="64"/>
      <c r="W8" s="73"/>
      <c r="X8" s="73"/>
      <c r="Y8" s="73"/>
      <c r="Z8" s="73"/>
      <c r="AA8" s="73"/>
      <c r="AB8" s="73"/>
      <c r="AC8" s="64"/>
      <c r="AD8" s="63"/>
      <c r="AE8" s="63"/>
    </row>
    <row r="9" s="58" customFormat="1" ht="159" customHeight="1" spans="1:31">
      <c r="A9" s="72"/>
      <c r="B9" s="87"/>
      <c r="C9" s="88"/>
      <c r="D9" s="73"/>
      <c r="E9" s="73">
        <f>LEN(D9)</f>
        <v>0</v>
      </c>
      <c r="F9" s="73"/>
      <c r="G9" s="61"/>
      <c r="H9" s="61"/>
      <c r="I9" s="61"/>
      <c r="J9" s="61"/>
      <c r="K9" s="58" t="s">
        <v>26</v>
      </c>
      <c r="L9" s="61" t="s">
        <v>57</v>
      </c>
      <c r="M9" s="58">
        <f t="shared" si="1"/>
        <v>124</v>
      </c>
      <c r="N9" s="58" t="s">
        <v>58</v>
      </c>
      <c r="P9" s="89"/>
      <c r="Q9" s="59"/>
      <c r="R9" s="61"/>
      <c r="S9" s="61"/>
      <c r="T9" s="73"/>
      <c r="U9" s="73"/>
      <c r="V9" s="64"/>
      <c r="W9" s="73"/>
      <c r="X9" s="73"/>
      <c r="Y9" s="73"/>
      <c r="Z9" s="73"/>
      <c r="AA9" s="73"/>
      <c r="AB9" s="73"/>
      <c r="AC9" s="64"/>
      <c r="AD9" s="63"/>
      <c r="AE9" s="63"/>
    </row>
    <row r="10" s="58" customFormat="1" ht="49.5" spans="1:31">
      <c r="A10" s="72"/>
      <c r="B10" s="90"/>
      <c r="C10" s="88"/>
      <c r="D10" s="73"/>
      <c r="F10" s="73"/>
      <c r="G10" s="61"/>
      <c r="H10" s="61"/>
      <c r="I10" s="61"/>
      <c r="J10" s="61" t="s">
        <v>59</v>
      </c>
      <c r="K10" s="61" t="s">
        <v>60</v>
      </c>
      <c r="L10" s="61" t="s">
        <v>61</v>
      </c>
      <c r="M10" s="58">
        <f t="shared" si="1"/>
        <v>72</v>
      </c>
      <c r="O10" s="70"/>
      <c r="P10" s="91" t="s">
        <v>62</v>
      </c>
      <c r="Q10" s="58">
        <f>LEN(P10)</f>
        <v>248</v>
      </c>
      <c r="R10" s="61"/>
      <c r="S10" s="61"/>
      <c r="T10" s="73"/>
      <c r="U10" s="73"/>
      <c r="V10" s="64"/>
      <c r="W10" s="73"/>
      <c r="X10" s="73"/>
      <c r="Y10" s="73"/>
      <c r="Z10" s="73"/>
      <c r="AA10" s="73"/>
      <c r="AB10" s="73"/>
      <c r="AC10" s="64"/>
      <c r="AD10" s="63"/>
      <c r="AE10" s="63"/>
    </row>
    <row r="11" s="58" customFormat="1" ht="53" customHeight="1" spans="1:31">
      <c r="A11" s="72"/>
      <c r="B11" s="87"/>
      <c r="C11" s="88"/>
      <c r="D11" s="73"/>
      <c r="F11" s="73"/>
      <c r="G11" s="61"/>
      <c r="H11" s="61"/>
      <c r="I11" s="61"/>
      <c r="J11" s="61"/>
      <c r="K11" s="61"/>
      <c r="L11" s="61" t="s">
        <v>63</v>
      </c>
      <c r="M11" s="58">
        <f t="shared" si="1"/>
        <v>104</v>
      </c>
      <c r="N11" s="70" t="s">
        <v>64</v>
      </c>
      <c r="O11" s="70"/>
      <c r="P11" s="92"/>
      <c r="R11" s="73"/>
      <c r="S11" s="73"/>
      <c r="T11" s="73"/>
      <c r="U11" s="73"/>
      <c r="V11" s="64"/>
      <c r="W11" s="73"/>
      <c r="X11" s="73"/>
      <c r="Y11" s="73"/>
      <c r="Z11" s="73"/>
      <c r="AA11" s="73"/>
      <c r="AB11" s="73"/>
      <c r="AC11" s="64"/>
      <c r="AD11" s="63"/>
      <c r="AE11" s="63"/>
    </row>
    <row r="12" s="58" customFormat="1" ht="177" customHeight="1" spans="1:31">
      <c r="A12" s="72"/>
      <c r="B12" s="87"/>
      <c r="C12" s="93"/>
      <c r="D12" s="73"/>
      <c r="F12" s="73"/>
      <c r="G12" s="61"/>
      <c r="H12" s="61"/>
      <c r="I12" s="61"/>
      <c r="J12" s="61" t="s">
        <v>65</v>
      </c>
      <c r="K12" s="61" t="s">
        <v>66</v>
      </c>
      <c r="L12" s="61" t="s">
        <v>67</v>
      </c>
      <c r="M12" s="58">
        <f t="shared" si="1"/>
        <v>67</v>
      </c>
      <c r="N12" s="70"/>
      <c r="O12" s="94"/>
      <c r="P12" s="92"/>
      <c r="T12" s="73"/>
      <c r="U12" s="73"/>
      <c r="V12" s="64"/>
      <c r="W12" s="73"/>
      <c r="X12" s="73"/>
      <c r="Y12" s="73"/>
      <c r="Z12" s="73"/>
      <c r="AA12" s="73"/>
      <c r="AB12" s="73"/>
      <c r="AC12" s="64"/>
      <c r="AD12" s="63"/>
      <c r="AE12" s="63"/>
    </row>
    <row r="13" s="58" customFormat="1" ht="130" customHeight="1" spans="1:31">
      <c r="A13" s="72"/>
      <c r="B13" s="87"/>
      <c r="C13" s="93"/>
      <c r="D13" s="73"/>
      <c r="F13" s="73"/>
      <c r="G13" s="61"/>
      <c r="H13" s="61"/>
      <c r="I13" s="61"/>
      <c r="J13" s="61"/>
      <c r="K13" s="61"/>
      <c r="L13" s="61" t="s">
        <v>63</v>
      </c>
      <c r="M13" s="58">
        <f t="shared" si="1"/>
        <v>104</v>
      </c>
      <c r="N13" s="94"/>
      <c r="O13" s="61"/>
      <c r="P13" s="95"/>
      <c r="Q13" s="95"/>
      <c r="R13" s="73"/>
      <c r="S13" s="73"/>
      <c r="T13" s="63"/>
      <c r="U13" s="63"/>
      <c r="V13" s="64"/>
      <c r="W13" s="73"/>
      <c r="X13" s="73"/>
      <c r="Y13" s="73"/>
      <c r="Z13" s="73"/>
      <c r="AA13" s="73"/>
      <c r="AB13" s="73"/>
      <c r="AC13" s="64"/>
      <c r="AD13" s="63"/>
      <c r="AE13" s="63"/>
    </row>
    <row r="14" s="58" customFormat="1" ht="288" customHeight="1" spans="1:31">
      <c r="A14" s="72"/>
      <c r="B14" s="87"/>
      <c r="C14" s="93"/>
      <c r="D14" s="73"/>
      <c r="F14" s="73"/>
      <c r="G14" s="61"/>
      <c r="H14" s="61"/>
      <c r="I14" s="61"/>
      <c r="J14" s="61"/>
      <c r="K14" s="61"/>
      <c r="L14" s="61"/>
      <c r="M14" s="61"/>
      <c r="N14" s="61"/>
      <c r="O14" s="61"/>
      <c r="P14" s="95"/>
      <c r="Q14" s="95"/>
      <c r="R14" s="63"/>
      <c r="S14" s="63"/>
      <c r="T14" s="63"/>
      <c r="U14" s="63"/>
      <c r="V14" s="64"/>
      <c r="W14" s="73"/>
      <c r="X14" s="73"/>
      <c r="Y14" s="73"/>
      <c r="Z14" s="73"/>
      <c r="AA14" s="73"/>
      <c r="AB14" s="73"/>
      <c r="AC14" s="64"/>
      <c r="AD14" s="63"/>
      <c r="AE14" s="63"/>
    </row>
    <row r="15" s="58" customFormat="1" ht="189" customHeight="1" spans="1:31">
      <c r="A15" s="72"/>
      <c r="B15" s="72"/>
      <c r="C15" s="73"/>
      <c r="D15" s="73"/>
      <c r="F15" s="73"/>
      <c r="G15" s="61"/>
      <c r="H15" s="61"/>
      <c r="I15" s="61"/>
      <c r="J15" s="61"/>
      <c r="K15" s="61"/>
      <c r="L15" s="61"/>
      <c r="M15" s="61"/>
      <c r="N15" s="61"/>
      <c r="O15" s="61"/>
      <c r="P15" s="61"/>
      <c r="Q15" s="95"/>
      <c r="R15" s="63"/>
      <c r="S15" s="63"/>
      <c r="T15" s="73"/>
      <c r="U15" s="73"/>
      <c r="V15" s="64"/>
      <c r="W15" s="73"/>
      <c r="X15" s="73"/>
      <c r="Y15" s="73"/>
      <c r="Z15" s="73"/>
      <c r="AA15" s="73"/>
      <c r="AB15" s="73"/>
      <c r="AC15" s="64"/>
      <c r="AD15" s="63"/>
      <c r="AE15" s="63"/>
    </row>
    <row r="16" s="58" customFormat="1" ht="65" customHeight="1" spans="1:31">
      <c r="A16" s="72"/>
      <c r="B16" s="72"/>
      <c r="C16" s="73"/>
      <c r="D16" s="73"/>
      <c r="E16" s="61"/>
      <c r="F16" s="73"/>
      <c r="G16" s="61"/>
      <c r="H16" s="61"/>
      <c r="I16" s="61"/>
      <c r="J16" s="61"/>
      <c r="K16" s="61"/>
      <c r="L16" s="61"/>
      <c r="M16" s="61"/>
      <c r="N16" s="61"/>
      <c r="O16" s="61"/>
      <c r="P16" s="61"/>
      <c r="Q16" s="95"/>
      <c r="R16" s="73"/>
      <c r="S16" s="73"/>
      <c r="T16" s="73"/>
      <c r="U16" s="73"/>
      <c r="V16" s="64"/>
      <c r="W16" s="73"/>
      <c r="X16" s="73"/>
      <c r="Y16" s="73"/>
      <c r="Z16" s="73"/>
      <c r="AA16" s="73"/>
      <c r="AB16" s="73"/>
      <c r="AC16" s="64"/>
      <c r="AD16" s="63"/>
      <c r="AE16" s="63"/>
    </row>
    <row r="17" s="58" customFormat="1" ht="408" customHeight="1" spans="1:31">
      <c r="A17" s="72"/>
      <c r="B17" s="72"/>
      <c r="C17" s="73"/>
      <c r="D17" s="96"/>
      <c r="E17" s="61"/>
      <c r="F17" s="73"/>
      <c r="G17" s="61"/>
      <c r="H17" s="61"/>
      <c r="I17" s="61"/>
      <c r="J17" s="61"/>
      <c r="K17" s="61"/>
      <c r="L17" s="61"/>
      <c r="M17" s="61"/>
      <c r="N17" s="61"/>
      <c r="O17" s="61"/>
      <c r="P17" s="61"/>
      <c r="Q17" s="61"/>
      <c r="R17" s="73"/>
      <c r="S17" s="73"/>
      <c r="T17" s="73"/>
      <c r="U17" s="73"/>
      <c r="V17" s="64"/>
      <c r="W17" s="73"/>
      <c r="X17" s="73"/>
      <c r="Y17" s="73"/>
      <c r="Z17" s="73"/>
      <c r="AA17" s="73"/>
      <c r="AB17" s="73"/>
      <c r="AC17" s="64"/>
      <c r="AD17" s="63"/>
      <c r="AE17" s="63"/>
    </row>
    <row r="18" s="58" customFormat="1" ht="277" customHeight="1" spans="1:31">
      <c r="A18" s="72"/>
      <c r="B18" s="72"/>
      <c r="C18" s="73"/>
      <c r="D18" s="96"/>
      <c r="E18" s="61"/>
      <c r="F18" s="73"/>
      <c r="G18" s="61"/>
      <c r="H18" s="61"/>
      <c r="I18" s="61"/>
      <c r="J18" s="61"/>
      <c r="K18" s="61"/>
      <c r="L18" s="61"/>
      <c r="M18" s="61"/>
      <c r="N18" s="61"/>
      <c r="O18" s="61"/>
      <c r="P18" s="61"/>
      <c r="Q18" s="61"/>
      <c r="R18" s="73"/>
      <c r="S18" s="73"/>
      <c r="T18" s="73"/>
      <c r="U18" s="73"/>
      <c r="V18" s="64"/>
      <c r="W18" s="73"/>
      <c r="X18" s="73"/>
      <c r="Y18" s="73"/>
      <c r="Z18" s="73"/>
      <c r="AA18" s="73"/>
      <c r="AB18" s="73"/>
      <c r="AC18" s="64"/>
      <c r="AD18" s="63"/>
      <c r="AE18" s="63"/>
    </row>
    <row r="19" s="58" customFormat="1" ht="84" customHeight="1" spans="1:31">
      <c r="A19" s="72"/>
      <c r="B19" s="72"/>
      <c r="C19" s="73"/>
      <c r="D19" s="73"/>
      <c r="E19" s="61"/>
      <c r="F19" s="73"/>
      <c r="G19" s="61"/>
      <c r="H19" s="61"/>
      <c r="I19" s="61"/>
      <c r="J19" s="61"/>
      <c r="K19" s="61"/>
      <c r="L19" s="61"/>
      <c r="M19" s="61"/>
      <c r="N19" s="61"/>
      <c r="O19" s="61"/>
      <c r="P19" s="61"/>
      <c r="Q19" s="61"/>
      <c r="R19" s="73"/>
      <c r="S19" s="73"/>
      <c r="T19" s="73"/>
      <c r="U19" s="73"/>
      <c r="V19" s="64"/>
      <c r="W19" s="73"/>
      <c r="X19" s="73"/>
      <c r="Y19" s="73"/>
      <c r="Z19" s="73"/>
      <c r="AA19" s="73"/>
      <c r="AB19" s="73"/>
      <c r="AC19" s="64"/>
      <c r="AD19" s="63"/>
      <c r="AE19" s="63"/>
    </row>
    <row r="20" s="58" customFormat="1" ht="83" customHeight="1" spans="1:31">
      <c r="B20" s="59"/>
      <c r="C20" s="60"/>
      <c r="D20" s="61"/>
      <c r="E20" s="61"/>
      <c r="F20" s="61"/>
      <c r="G20" s="61"/>
      <c r="H20" s="61"/>
      <c r="I20" s="61"/>
      <c r="J20" s="61"/>
      <c r="K20" s="61"/>
      <c r="L20" s="61"/>
      <c r="M20" s="61"/>
      <c r="N20" s="61"/>
      <c r="O20" s="61"/>
      <c r="P20" s="61"/>
      <c r="Q20" s="61"/>
      <c r="R20" s="73"/>
      <c r="S20" s="73"/>
      <c r="T20" s="73"/>
      <c r="U20" s="73"/>
      <c r="V20" s="64"/>
      <c r="W20" s="73"/>
      <c r="X20" s="73"/>
      <c r="Y20" s="73"/>
      <c r="Z20" s="73"/>
      <c r="AA20" s="73"/>
      <c r="AB20" s="73"/>
      <c r="AC20" s="64"/>
      <c r="AD20" s="63"/>
      <c r="AE20" s="63"/>
    </row>
    <row r="21" s="58" customFormat="1" ht="57" customHeight="1" spans="1:31">
      <c r="B21" s="59"/>
      <c r="C21" s="60"/>
      <c r="D21" s="95"/>
      <c r="E21" s="61"/>
      <c r="F21" s="61"/>
      <c r="G21" s="61"/>
      <c r="H21" s="61"/>
      <c r="I21" s="61"/>
      <c r="J21" s="61"/>
      <c r="K21" s="61"/>
      <c r="L21" s="61"/>
      <c r="M21" s="61"/>
      <c r="N21" s="61"/>
      <c r="O21" s="61"/>
      <c r="P21" s="61"/>
      <c r="Q21" s="61"/>
      <c r="R21" s="73"/>
      <c r="S21" s="73"/>
      <c r="T21" s="73"/>
      <c r="U21" s="73"/>
      <c r="V21" s="64"/>
      <c r="W21" s="73"/>
      <c r="X21" s="73"/>
      <c r="Y21" s="73"/>
      <c r="Z21" s="73"/>
      <c r="AA21" s="73"/>
      <c r="AB21" s="73"/>
      <c r="AC21" s="64"/>
      <c r="AD21" s="63"/>
      <c r="AE21" s="63"/>
    </row>
    <row r="22" s="58" customFormat="1" ht="280" customHeight="1" spans="1:31">
      <c r="B22" s="59"/>
      <c r="C22" s="60"/>
      <c r="D22" s="61"/>
      <c r="E22" s="61"/>
      <c r="F22" s="61"/>
      <c r="G22" s="61"/>
      <c r="H22" s="61"/>
      <c r="I22" s="61"/>
      <c r="J22" s="61"/>
      <c r="K22" s="61"/>
      <c r="L22" s="61"/>
      <c r="M22" s="61"/>
      <c r="N22" s="61"/>
      <c r="O22" s="61"/>
      <c r="P22" s="61"/>
      <c r="Q22" s="61"/>
      <c r="R22" s="73"/>
      <c r="S22" s="73"/>
      <c r="T22" s="73"/>
      <c r="U22" s="73"/>
      <c r="V22" s="64"/>
      <c r="W22" s="73"/>
      <c r="X22" s="73"/>
      <c r="Y22" s="73"/>
      <c r="Z22" s="73"/>
      <c r="AA22" s="73"/>
      <c r="AB22" s="73"/>
      <c r="AC22" s="64"/>
      <c r="AD22" s="63"/>
      <c r="AE22" s="63"/>
    </row>
    <row r="23" s="58" customFormat="1" ht="50" customHeight="1" spans="1:31">
      <c r="B23" s="59"/>
      <c r="C23" s="60"/>
      <c r="D23" s="61"/>
      <c r="E23" s="61"/>
      <c r="F23" s="61"/>
      <c r="G23" s="61"/>
      <c r="H23" s="61"/>
      <c r="I23" s="61"/>
      <c r="J23" s="61"/>
      <c r="K23" s="61"/>
      <c r="L23" s="61"/>
      <c r="M23" s="61"/>
      <c r="N23" s="61"/>
      <c r="P23" s="61"/>
      <c r="Q23" s="61"/>
      <c r="R23" s="73"/>
      <c r="S23" s="73"/>
      <c r="T23" s="73"/>
      <c r="U23" s="73"/>
      <c r="V23" s="64"/>
      <c r="W23" s="73"/>
      <c r="X23" s="73"/>
      <c r="Y23" s="73"/>
      <c r="Z23" s="73"/>
      <c r="AA23" s="73"/>
      <c r="AB23" s="73"/>
      <c r="AC23" s="64"/>
      <c r="AD23" s="63"/>
      <c r="AE23" s="63"/>
    </row>
    <row r="24" s="58" customFormat="1" ht="50" customHeight="1" spans="1:31">
      <c r="B24" s="59"/>
      <c r="C24" s="60"/>
      <c r="D24" s="61"/>
      <c r="E24" s="61"/>
      <c r="F24" s="61"/>
      <c r="G24" s="61"/>
      <c r="H24" s="61"/>
      <c r="I24" s="61"/>
      <c r="J24" s="61"/>
      <c r="K24" s="61"/>
      <c r="L24" s="61"/>
      <c r="P24" s="61"/>
      <c r="Q24" s="61"/>
      <c r="R24" s="73"/>
      <c r="S24" s="73"/>
      <c r="T24" s="73"/>
      <c r="U24" s="73"/>
      <c r="V24" s="64"/>
      <c r="W24" s="73"/>
      <c r="X24" s="73"/>
      <c r="Y24" s="73"/>
      <c r="Z24" s="73"/>
      <c r="AA24" s="73"/>
      <c r="AB24" s="73"/>
      <c r="AC24" s="64"/>
      <c r="AD24" s="63"/>
      <c r="AE24" s="63"/>
    </row>
    <row r="25" s="58" customFormat="1" ht="50" customHeight="1" spans="1:31">
      <c r="B25" s="59"/>
      <c r="C25" s="60"/>
      <c r="D25" s="95"/>
      <c r="E25" s="61"/>
      <c r="F25" s="61"/>
      <c r="G25" s="61"/>
      <c r="H25" s="61"/>
      <c r="I25" s="61"/>
      <c r="J25" s="61"/>
      <c r="K25" s="61"/>
      <c r="L25" s="61"/>
      <c r="P25" s="61"/>
      <c r="Q25" s="61"/>
      <c r="R25" s="73"/>
      <c r="S25" s="73"/>
      <c r="T25" s="73"/>
      <c r="U25" s="73"/>
      <c r="V25" s="64"/>
      <c r="W25" s="73"/>
      <c r="X25" s="73"/>
      <c r="Y25" s="73"/>
      <c r="Z25" s="73"/>
      <c r="AA25" s="73"/>
      <c r="AB25" s="73"/>
      <c r="AC25" s="64"/>
      <c r="AD25" s="63"/>
      <c r="AE25" s="63"/>
    </row>
    <row r="26" s="58" customFormat="1" ht="50" customHeight="1" spans="1:31">
      <c r="B26" s="59"/>
      <c r="C26" s="60"/>
      <c r="D26" s="95"/>
      <c r="E26" s="61"/>
      <c r="F26" s="61"/>
      <c r="G26" s="61"/>
      <c r="H26" s="61"/>
      <c r="I26" s="61"/>
      <c r="J26" s="61"/>
      <c r="K26" s="61"/>
      <c r="L26" s="61"/>
      <c r="P26" s="61"/>
      <c r="Q26" s="61"/>
      <c r="R26" s="73"/>
      <c r="S26" s="73"/>
      <c r="T26" s="73"/>
      <c r="U26" s="73"/>
      <c r="V26" s="64"/>
      <c r="W26" s="73"/>
      <c r="X26" s="73"/>
      <c r="Y26" s="73"/>
      <c r="Z26" s="73"/>
      <c r="AA26" s="73"/>
      <c r="AB26" s="73"/>
      <c r="AC26" s="64"/>
      <c r="AD26" s="63"/>
      <c r="AE26" s="63"/>
    </row>
    <row r="27" s="58" customFormat="1" ht="41" customHeight="1" spans="1:31">
      <c r="B27" s="59"/>
      <c r="C27" s="97"/>
      <c r="D27" s="61"/>
      <c r="E27" s="61"/>
      <c r="F27" s="61"/>
      <c r="G27" s="61"/>
      <c r="H27" s="61"/>
      <c r="I27" s="61"/>
      <c r="J27" s="61"/>
      <c r="K27" s="61"/>
      <c r="L27" s="61"/>
      <c r="P27" s="61"/>
      <c r="Q27" s="61"/>
      <c r="R27" s="73"/>
      <c r="S27" s="73"/>
      <c r="T27" s="73"/>
      <c r="U27" s="73"/>
      <c r="V27" s="64"/>
      <c r="W27" s="73"/>
      <c r="X27" s="73"/>
      <c r="Y27" s="73"/>
      <c r="Z27" s="73"/>
      <c r="AA27" s="73"/>
      <c r="AB27" s="73"/>
      <c r="AC27" s="64"/>
      <c r="AD27" s="63"/>
      <c r="AE27" s="63"/>
    </row>
    <row r="28" s="58" customFormat="1" ht="41" customHeight="1" spans="1:31">
      <c r="B28" s="59"/>
      <c r="C28" s="60"/>
      <c r="D28" s="61"/>
      <c r="E28" s="61"/>
      <c r="F28" s="61"/>
      <c r="G28" s="61"/>
      <c r="H28" s="61"/>
      <c r="I28" s="61"/>
      <c r="J28" s="61"/>
      <c r="K28" s="61"/>
      <c r="L28" s="61"/>
      <c r="P28" s="61"/>
      <c r="Q28" s="61"/>
      <c r="R28" s="73"/>
      <c r="S28" s="73"/>
      <c r="T28" s="73"/>
      <c r="U28" s="73"/>
      <c r="V28" s="64"/>
      <c r="W28" s="73"/>
      <c r="X28" s="73"/>
      <c r="Y28" s="73"/>
      <c r="Z28" s="73"/>
      <c r="AA28" s="73"/>
      <c r="AB28" s="73"/>
      <c r="AC28" s="64"/>
      <c r="AD28" s="63"/>
      <c r="AE28" s="63"/>
    </row>
    <row r="29" s="58" customFormat="1" ht="41" customHeight="1" spans="1:31">
      <c r="B29" s="59"/>
      <c r="C29" s="97"/>
      <c r="D29" s="61"/>
      <c r="E29" s="61"/>
      <c r="F29" s="61"/>
      <c r="G29" s="61"/>
      <c r="H29" s="61"/>
      <c r="I29" s="61"/>
      <c r="J29" s="61"/>
      <c r="K29" s="61"/>
      <c r="L29" s="61"/>
      <c r="P29" s="61"/>
      <c r="Q29" s="61"/>
      <c r="R29" s="73"/>
      <c r="S29" s="73"/>
      <c r="T29" s="73"/>
      <c r="U29" s="73"/>
      <c r="V29" s="64"/>
      <c r="W29" s="73"/>
      <c r="X29" s="73"/>
      <c r="Y29" s="73"/>
      <c r="Z29" s="73"/>
      <c r="AA29" s="73"/>
      <c r="AB29" s="73"/>
      <c r="AC29" s="64"/>
      <c r="AD29" s="63"/>
      <c r="AE29" s="63"/>
    </row>
    <row r="30" s="58" customFormat="1" ht="41" customHeight="1" spans="1:31">
      <c r="B30" s="59"/>
      <c r="C30" s="60"/>
      <c r="D30" s="61"/>
      <c r="E30" s="61"/>
      <c r="F30" s="61"/>
      <c r="G30" s="61"/>
      <c r="H30" s="61"/>
      <c r="I30" s="61"/>
      <c r="J30" s="61"/>
      <c r="K30" s="61"/>
      <c r="L30" s="61"/>
      <c r="P30" s="61"/>
      <c r="Q30" s="61"/>
      <c r="R30" s="73"/>
      <c r="S30" s="73"/>
      <c r="T30" s="73"/>
      <c r="U30" s="73"/>
      <c r="V30" s="64"/>
      <c r="W30" s="73"/>
      <c r="X30" s="73"/>
      <c r="Y30" s="73"/>
      <c r="Z30" s="73"/>
      <c r="AA30" s="73"/>
      <c r="AB30" s="73"/>
      <c r="AC30" s="64"/>
      <c r="AD30" s="63"/>
      <c r="AE30" s="63"/>
    </row>
    <row r="31" s="58" customFormat="1" ht="72" customHeight="1" spans="1:31">
      <c r="B31" s="59"/>
      <c r="C31" s="97"/>
      <c r="D31" s="61"/>
      <c r="E31" s="61"/>
      <c r="F31" s="61"/>
      <c r="G31" s="61"/>
      <c r="H31" s="61"/>
      <c r="I31" s="61"/>
      <c r="J31" s="61"/>
      <c r="K31" s="61"/>
      <c r="L31" s="61"/>
      <c r="P31" s="61"/>
      <c r="Q31" s="61"/>
      <c r="R31" s="73"/>
      <c r="S31" s="73"/>
      <c r="T31" s="73"/>
      <c r="U31" s="73"/>
      <c r="V31" s="64"/>
      <c r="W31" s="73"/>
      <c r="X31" s="73"/>
      <c r="Y31" s="73"/>
      <c r="Z31" s="73"/>
      <c r="AA31" s="73"/>
      <c r="AB31" s="73"/>
      <c r="AC31" s="64"/>
      <c r="AD31" s="63"/>
      <c r="AE31" s="63"/>
    </row>
    <row r="32" s="58" customFormat="1" ht="72" customHeight="1" spans="1:31">
      <c r="B32" s="59"/>
      <c r="C32" s="97"/>
      <c r="D32" s="61"/>
      <c r="E32" s="61"/>
      <c r="F32" s="61"/>
      <c r="G32" s="61"/>
      <c r="H32" s="61"/>
      <c r="I32" s="61"/>
      <c r="J32" s="61"/>
      <c r="K32" s="61"/>
      <c r="L32" s="61"/>
      <c r="P32" s="61"/>
      <c r="Q32" s="61"/>
      <c r="R32" s="73"/>
      <c r="S32" s="73"/>
      <c r="T32" s="73"/>
      <c r="U32" s="73"/>
      <c r="V32" s="64"/>
      <c r="W32" s="73"/>
      <c r="X32" s="73"/>
      <c r="Y32" s="73"/>
      <c r="Z32" s="73"/>
      <c r="AA32" s="73"/>
      <c r="AB32" s="73"/>
      <c r="AC32" s="64"/>
      <c r="AD32" s="63"/>
      <c r="AE32" s="63"/>
    </row>
    <row r="33" s="58" customFormat="1" ht="21" customHeight="1" spans="2:31">
      <c r="B33" s="59"/>
      <c r="C33" s="60"/>
      <c r="D33" s="61"/>
      <c r="E33" s="61"/>
      <c r="F33" s="61"/>
      <c r="G33" s="61"/>
      <c r="H33" s="61"/>
      <c r="I33" s="61"/>
      <c r="J33" s="61"/>
      <c r="K33" s="61"/>
      <c r="L33" s="61"/>
      <c r="O33" s="98"/>
      <c r="P33" s="61"/>
      <c r="Q33" s="61"/>
      <c r="R33" s="73"/>
      <c r="S33" s="73"/>
      <c r="T33" s="73"/>
      <c r="U33" s="73"/>
      <c r="V33" s="64"/>
      <c r="W33" s="73"/>
      <c r="X33" s="73"/>
      <c r="Y33" s="73"/>
      <c r="Z33" s="73"/>
      <c r="AA33" s="73"/>
      <c r="AB33" s="73"/>
      <c r="AC33" s="64"/>
      <c r="AD33" s="63"/>
      <c r="AE33" s="63"/>
    </row>
    <row r="34" s="58" customFormat="1" ht="21" customHeight="1" spans="2:31">
      <c r="B34" s="59"/>
      <c r="C34" s="97"/>
      <c r="D34" s="61"/>
      <c r="E34" s="61"/>
      <c r="F34" s="61"/>
      <c r="G34" s="61"/>
      <c r="H34" s="61"/>
      <c r="I34" s="61"/>
      <c r="J34" s="61"/>
      <c r="K34" s="61"/>
      <c r="L34" s="61"/>
      <c r="M34" s="98"/>
      <c r="N34" s="98"/>
      <c r="O34" s="98"/>
      <c r="P34" s="61"/>
      <c r="Q34" s="61"/>
      <c r="R34" s="73"/>
      <c r="S34" s="73"/>
      <c r="T34" s="73"/>
      <c r="U34" s="73"/>
      <c r="V34" s="64"/>
      <c r="W34" s="73"/>
      <c r="X34" s="73"/>
      <c r="Y34" s="73"/>
      <c r="Z34" s="73"/>
      <c r="AA34" s="73"/>
      <c r="AB34" s="73"/>
      <c r="AC34" s="64"/>
      <c r="AD34" s="63"/>
      <c r="AE34" s="63"/>
    </row>
    <row r="35" s="58" customFormat="1" ht="21" customHeight="1" spans="2:31">
      <c r="B35" s="59"/>
      <c r="C35" s="97"/>
      <c r="D35" s="61"/>
      <c r="E35" s="61"/>
      <c r="F35" s="61"/>
      <c r="G35" s="61"/>
      <c r="H35" s="61"/>
      <c r="I35" s="61"/>
      <c r="J35" s="61"/>
      <c r="K35" s="61"/>
      <c r="L35" s="61"/>
      <c r="M35" s="98"/>
      <c r="N35" s="98"/>
      <c r="O35" s="98"/>
      <c r="Q35" s="61"/>
      <c r="R35" s="73"/>
      <c r="S35" s="73"/>
      <c r="T35" s="73"/>
      <c r="U35" s="73"/>
      <c r="V35" s="64"/>
      <c r="W35" s="73"/>
      <c r="X35" s="73"/>
      <c r="Y35" s="73"/>
      <c r="Z35" s="73"/>
      <c r="AA35" s="73"/>
      <c r="AB35" s="73"/>
      <c r="AC35" s="64"/>
      <c r="AD35" s="63"/>
      <c r="AE35" s="63"/>
    </row>
    <row r="36" s="58" customFormat="1" ht="21" customHeight="1" spans="2:31">
      <c r="B36" s="59"/>
      <c r="C36" s="97"/>
      <c r="D36" s="61"/>
      <c r="E36" s="61"/>
      <c r="F36" s="61"/>
      <c r="G36" s="61"/>
      <c r="H36" s="61"/>
      <c r="I36" s="61"/>
      <c r="J36" s="61"/>
      <c r="K36" s="61"/>
      <c r="L36" s="61"/>
      <c r="M36" s="98"/>
      <c r="N36" s="98"/>
      <c r="Q36" s="61"/>
      <c r="R36" s="73"/>
      <c r="S36" s="73"/>
      <c r="T36" s="73"/>
      <c r="U36" s="73"/>
      <c r="V36" s="64"/>
      <c r="W36" s="73"/>
      <c r="X36" s="73"/>
      <c r="Y36" s="73"/>
      <c r="Z36" s="73"/>
      <c r="AA36" s="73"/>
      <c r="AB36" s="73"/>
      <c r="AC36" s="64"/>
      <c r="AD36" s="63"/>
      <c r="AE36" s="63"/>
    </row>
    <row r="37" s="58" customFormat="1" ht="21" customHeight="1" spans="2:31">
      <c r="B37" s="59"/>
      <c r="C37" s="97"/>
      <c r="D37" s="61"/>
      <c r="E37" s="61"/>
      <c r="F37" s="61"/>
      <c r="G37" s="61"/>
      <c r="H37" s="61"/>
      <c r="I37" s="61"/>
      <c r="J37" s="61"/>
      <c r="K37" s="61"/>
      <c r="L37" s="61"/>
      <c r="R37" s="73"/>
      <c r="S37" s="73"/>
      <c r="T37" s="73"/>
      <c r="U37" s="73"/>
      <c r="V37" s="63"/>
      <c r="W37" s="63"/>
      <c r="X37" s="63"/>
      <c r="Y37" s="63"/>
      <c r="Z37" s="63"/>
      <c r="AA37" s="63"/>
      <c r="AB37" s="63"/>
      <c r="AC37" s="64"/>
      <c r="AD37" s="63"/>
      <c r="AE37" s="63"/>
    </row>
    <row r="38" s="58" customFormat="1" ht="21" customHeight="1" spans="2:31">
      <c r="B38" s="59"/>
      <c r="C38" s="60"/>
      <c r="D38" s="61"/>
      <c r="E38" s="61"/>
      <c r="F38" s="61"/>
      <c r="G38" s="61"/>
      <c r="H38" s="61"/>
      <c r="I38" s="61"/>
      <c r="J38" s="61"/>
      <c r="K38" s="61"/>
      <c r="L38" s="61"/>
      <c r="R38" s="73"/>
      <c r="S38" s="73"/>
      <c r="T38" s="63"/>
      <c r="U38" s="63"/>
      <c r="V38" s="63"/>
      <c r="W38" s="63"/>
      <c r="X38" s="63"/>
      <c r="Y38" s="63"/>
      <c r="Z38" s="63"/>
      <c r="AA38" s="63"/>
      <c r="AB38" s="63"/>
      <c r="AC38" s="64"/>
      <c r="AD38" s="63"/>
      <c r="AE38" s="63"/>
    </row>
    <row r="39" s="58" customFormat="1" ht="21" customHeight="1" spans="2:31">
      <c r="B39" s="59"/>
      <c r="C39" s="60"/>
      <c r="D39" s="61"/>
      <c r="E39" s="61"/>
      <c r="F39" s="61"/>
      <c r="G39" s="61"/>
      <c r="H39" s="61"/>
      <c r="I39" s="61"/>
      <c r="J39" s="61"/>
      <c r="K39" s="61"/>
      <c r="L39" s="61"/>
      <c r="R39" s="63"/>
      <c r="S39" s="63"/>
      <c r="T39" s="63"/>
      <c r="U39" s="63"/>
      <c r="V39" s="63"/>
      <c r="W39" s="63"/>
      <c r="X39" s="63"/>
      <c r="Y39" s="63"/>
      <c r="Z39" s="63"/>
      <c r="AA39" s="63"/>
      <c r="AB39" s="63"/>
      <c r="AC39" s="64"/>
      <c r="AD39" s="63"/>
      <c r="AE39" s="63"/>
    </row>
    <row r="40" s="58" customFormat="1" ht="21" customHeight="1" spans="2:31">
      <c r="B40" s="59"/>
      <c r="C40" s="60"/>
      <c r="D40" s="61"/>
      <c r="E40" s="61"/>
      <c r="F40" s="61"/>
      <c r="G40" s="61"/>
      <c r="H40" s="61"/>
      <c r="I40" s="61"/>
      <c r="J40" s="61"/>
      <c r="K40" s="61"/>
      <c r="L40" s="61"/>
      <c r="R40" s="63"/>
      <c r="S40" s="63"/>
      <c r="T40" s="63"/>
      <c r="U40" s="63"/>
      <c r="V40" s="63"/>
      <c r="W40" s="63"/>
      <c r="X40" s="63"/>
      <c r="Y40" s="63"/>
      <c r="Z40" s="63"/>
      <c r="AA40" s="63"/>
      <c r="AB40" s="63"/>
      <c r="AC40" s="64"/>
      <c r="AD40" s="63"/>
      <c r="AE40" s="63"/>
    </row>
    <row r="41" s="58" customFormat="1" ht="21" customHeight="1" spans="2:31">
      <c r="B41" s="59"/>
      <c r="C41" s="60"/>
      <c r="D41" s="61"/>
      <c r="E41" s="61"/>
      <c r="F41" s="61"/>
      <c r="G41" s="61"/>
      <c r="H41" s="61"/>
      <c r="I41" s="61"/>
      <c r="J41" s="61"/>
      <c r="K41" s="61"/>
      <c r="L41" s="61"/>
      <c r="R41" s="63"/>
      <c r="S41" s="63"/>
      <c r="T41" s="63"/>
      <c r="U41" s="63"/>
      <c r="V41" s="63"/>
      <c r="W41" s="63"/>
      <c r="X41" s="63"/>
      <c r="Y41" s="63"/>
      <c r="Z41" s="63"/>
      <c r="AA41" s="63"/>
      <c r="AB41" s="63"/>
      <c r="AC41" s="64"/>
      <c r="AD41" s="63"/>
      <c r="AE41" s="63"/>
    </row>
    <row r="42" s="58" customFormat="1" ht="21" customHeight="1" spans="2:31">
      <c r="B42" s="59"/>
      <c r="C42" s="60"/>
      <c r="D42" s="61"/>
      <c r="E42" s="61"/>
      <c r="F42" s="61"/>
      <c r="G42" s="61"/>
      <c r="H42" s="61"/>
      <c r="I42" s="61"/>
      <c r="J42" s="61"/>
      <c r="K42" s="61"/>
      <c r="L42" s="61"/>
      <c r="R42" s="63"/>
      <c r="S42" s="63"/>
      <c r="T42" s="63"/>
      <c r="U42" s="63"/>
      <c r="V42" s="63"/>
      <c r="W42" s="63"/>
      <c r="X42" s="63"/>
      <c r="Y42" s="63"/>
      <c r="Z42" s="63"/>
      <c r="AA42" s="63"/>
      <c r="AB42" s="63"/>
      <c r="AC42" s="64"/>
      <c r="AD42" s="63"/>
      <c r="AE42" s="63"/>
    </row>
    <row r="43" s="58" customFormat="1" ht="21" customHeight="1" spans="2:31">
      <c r="B43" s="59"/>
      <c r="C43" s="60"/>
      <c r="D43" s="61"/>
      <c r="E43" s="61"/>
      <c r="F43" s="61"/>
      <c r="G43" s="61"/>
      <c r="H43" s="61"/>
      <c r="I43" s="61"/>
      <c r="J43" s="61"/>
      <c r="K43" s="61"/>
      <c r="L43" s="61"/>
      <c r="R43" s="63"/>
      <c r="S43" s="63"/>
      <c r="T43" s="63"/>
      <c r="U43" s="63"/>
      <c r="V43" s="63"/>
      <c r="W43" s="63"/>
      <c r="X43" s="63"/>
      <c r="Y43" s="63"/>
      <c r="Z43" s="63"/>
      <c r="AA43" s="63"/>
      <c r="AB43" s="63"/>
      <c r="AC43" s="64"/>
      <c r="AD43" s="63"/>
      <c r="AE43" s="63"/>
    </row>
    <row r="44" s="58" customFormat="1" ht="21" customHeight="1" spans="2:31">
      <c r="B44" s="59"/>
      <c r="C44" s="60"/>
      <c r="D44" s="61"/>
      <c r="E44" s="61"/>
      <c r="F44" s="61"/>
      <c r="G44" s="61"/>
      <c r="H44" s="61"/>
      <c r="I44" s="61"/>
      <c r="J44" s="61"/>
      <c r="K44" s="61"/>
      <c r="L44" s="61"/>
      <c r="R44" s="63"/>
      <c r="S44" s="63"/>
      <c r="T44" s="63"/>
      <c r="U44" s="63"/>
      <c r="V44" s="63"/>
      <c r="W44" s="63"/>
      <c r="X44" s="63"/>
      <c r="Y44" s="63"/>
      <c r="Z44" s="63"/>
      <c r="AA44" s="63"/>
      <c r="AB44" s="63"/>
      <c r="AC44" s="64"/>
      <c r="AD44" s="63"/>
      <c r="AE44" s="63"/>
    </row>
    <row r="45" s="58" customFormat="1" ht="21" customHeight="1" spans="2:31">
      <c r="B45" s="59"/>
      <c r="C45" s="60"/>
      <c r="D45" s="61"/>
      <c r="E45" s="61"/>
      <c r="F45" s="61"/>
      <c r="G45" s="61"/>
      <c r="H45" s="61"/>
      <c r="I45" s="61"/>
      <c r="J45" s="61"/>
      <c r="K45" s="61"/>
      <c r="L45" s="61"/>
      <c r="R45" s="63"/>
      <c r="S45" s="63"/>
      <c r="T45" s="63"/>
      <c r="U45" s="63"/>
      <c r="V45" s="63"/>
      <c r="W45" s="63"/>
      <c r="X45" s="63"/>
      <c r="Y45" s="63"/>
      <c r="Z45" s="63"/>
      <c r="AA45" s="63"/>
      <c r="AB45" s="63"/>
      <c r="AC45" s="64"/>
      <c r="AD45" s="63"/>
      <c r="AE45" s="63"/>
    </row>
    <row r="46" s="58" customFormat="1" ht="21" customHeight="1" spans="2:31">
      <c r="B46" s="59"/>
      <c r="C46" s="60"/>
      <c r="D46" s="61"/>
      <c r="E46" s="61"/>
      <c r="F46" s="61"/>
      <c r="G46" s="61"/>
      <c r="H46" s="61"/>
      <c r="I46" s="61"/>
      <c r="J46" s="61"/>
      <c r="K46" s="61"/>
      <c r="L46" s="61"/>
      <c r="R46" s="63"/>
      <c r="S46" s="63"/>
      <c r="T46" s="63"/>
      <c r="U46" s="63"/>
      <c r="V46" s="63"/>
      <c r="W46" s="63"/>
      <c r="X46" s="63"/>
      <c r="Y46" s="63"/>
      <c r="Z46" s="63"/>
      <c r="AA46" s="63"/>
      <c r="AB46" s="63"/>
      <c r="AC46" s="64"/>
      <c r="AD46" s="63"/>
      <c r="AE46" s="63"/>
    </row>
    <row r="47" s="58" customFormat="1" ht="21" customHeight="1" spans="2:31">
      <c r="B47" s="59"/>
      <c r="C47" s="60"/>
      <c r="D47" s="61"/>
      <c r="E47" s="61"/>
      <c r="F47" s="61"/>
      <c r="G47" s="61"/>
      <c r="H47" s="61"/>
      <c r="I47" s="61"/>
      <c r="J47" s="61"/>
      <c r="K47" s="61"/>
      <c r="L47" s="61"/>
      <c r="R47" s="63"/>
      <c r="S47" s="63"/>
      <c r="T47" s="63"/>
      <c r="U47" s="63"/>
      <c r="V47" s="63"/>
      <c r="W47" s="63"/>
      <c r="X47" s="63"/>
      <c r="Y47" s="63"/>
      <c r="Z47" s="63"/>
      <c r="AA47" s="63"/>
      <c r="AB47" s="63"/>
      <c r="AC47" s="64"/>
      <c r="AD47" s="63"/>
      <c r="AE47" s="63"/>
    </row>
    <row r="48" s="58" customFormat="1" ht="21" customHeight="1" spans="2:31">
      <c r="B48" s="59"/>
      <c r="C48" s="97"/>
      <c r="D48" s="99"/>
      <c r="E48" s="99"/>
      <c r="F48" s="99"/>
      <c r="G48" s="61"/>
      <c r="H48" s="61"/>
      <c r="I48" s="61"/>
      <c r="J48" s="61"/>
      <c r="K48" s="61"/>
      <c r="L48" s="61"/>
      <c r="R48" s="63"/>
      <c r="S48" s="63"/>
      <c r="T48" s="63"/>
      <c r="U48" s="63"/>
      <c r="V48" s="63"/>
      <c r="W48" s="63"/>
      <c r="X48" s="63"/>
      <c r="Y48" s="63"/>
      <c r="Z48" s="63"/>
      <c r="AA48" s="63"/>
      <c r="AB48" s="63"/>
      <c r="AC48" s="64"/>
      <c r="AD48" s="63"/>
      <c r="AE48" s="63"/>
    </row>
    <row r="49" s="58" customFormat="1" ht="21" customHeight="1" spans="2:31">
      <c r="B49" s="59"/>
      <c r="C49" s="97"/>
      <c r="D49" s="99"/>
      <c r="E49" s="99"/>
      <c r="F49" s="99"/>
      <c r="G49" s="61"/>
      <c r="H49" s="61"/>
      <c r="I49" s="61"/>
      <c r="J49" s="61"/>
      <c r="K49" s="61"/>
      <c r="L49" s="61"/>
      <c r="R49" s="63"/>
      <c r="S49" s="63"/>
      <c r="T49" s="63"/>
      <c r="U49" s="63"/>
      <c r="V49" s="63"/>
      <c r="W49" s="63"/>
      <c r="X49" s="63"/>
      <c r="Y49" s="63"/>
      <c r="Z49" s="63"/>
      <c r="AA49" s="63"/>
      <c r="AB49" s="63"/>
      <c r="AC49" s="64"/>
      <c r="AD49" s="63"/>
      <c r="AE49" s="63"/>
    </row>
    <row r="50" s="58" customFormat="1" ht="21" customHeight="1" spans="2:31">
      <c r="B50" s="59"/>
      <c r="C50" s="97"/>
      <c r="D50" s="99"/>
      <c r="E50" s="99"/>
      <c r="F50" s="99"/>
      <c r="G50" s="61"/>
      <c r="H50" s="61"/>
      <c r="I50" s="61"/>
      <c r="J50" s="61"/>
      <c r="K50" s="61"/>
      <c r="L50" s="61"/>
      <c r="R50" s="63"/>
      <c r="S50" s="63"/>
      <c r="T50" s="63"/>
      <c r="U50" s="63"/>
      <c r="V50" s="63"/>
      <c r="W50" s="63"/>
      <c r="X50" s="63"/>
      <c r="Y50" s="63"/>
      <c r="Z50" s="63"/>
      <c r="AA50" s="63"/>
      <c r="AB50" s="63"/>
      <c r="AC50" s="64"/>
      <c r="AD50" s="63"/>
      <c r="AE50" s="63"/>
    </row>
    <row r="51" s="58" customFormat="1" ht="21" customHeight="1" spans="2:31">
      <c r="B51" s="59"/>
      <c r="C51" s="97"/>
      <c r="D51" s="99"/>
      <c r="E51" s="99"/>
      <c r="F51" s="99"/>
      <c r="G51" s="61"/>
      <c r="H51" s="61"/>
      <c r="I51" s="61"/>
      <c r="J51" s="61"/>
      <c r="K51" s="61"/>
      <c r="L51" s="61"/>
      <c r="R51" s="63"/>
      <c r="S51" s="63"/>
      <c r="T51" s="63"/>
      <c r="U51" s="63"/>
      <c r="V51" s="63"/>
      <c r="W51" s="63"/>
      <c r="X51" s="63"/>
      <c r="Y51" s="63"/>
      <c r="Z51" s="63"/>
      <c r="AA51" s="63"/>
      <c r="AB51" s="63"/>
      <c r="AC51" s="64"/>
      <c r="AD51" s="63"/>
      <c r="AE51" s="63"/>
    </row>
    <row r="52" s="58" customFormat="1" ht="21" customHeight="1" spans="2:31">
      <c r="B52" s="59"/>
      <c r="C52" s="97"/>
      <c r="D52" s="99"/>
      <c r="E52" s="99"/>
      <c r="F52" s="99"/>
      <c r="G52" s="61"/>
      <c r="H52" s="61"/>
      <c r="I52" s="61"/>
      <c r="J52" s="61"/>
      <c r="K52" s="61"/>
      <c r="L52" s="61"/>
      <c r="R52" s="63"/>
      <c r="S52" s="63"/>
      <c r="T52" s="63"/>
      <c r="U52" s="63"/>
      <c r="V52" s="63"/>
      <c r="W52" s="63"/>
      <c r="X52" s="63"/>
      <c r="Y52" s="63"/>
      <c r="Z52" s="63"/>
      <c r="AA52" s="63"/>
      <c r="AB52" s="63"/>
      <c r="AC52" s="64"/>
      <c r="AD52" s="63"/>
      <c r="AE52" s="63"/>
    </row>
    <row r="53" s="58" customFormat="1" ht="21" customHeight="1" spans="2:31">
      <c r="B53" s="59"/>
      <c r="C53" s="60"/>
      <c r="D53" s="61"/>
      <c r="E53" s="61"/>
      <c r="F53" s="61"/>
      <c r="G53" s="61"/>
      <c r="H53" s="61"/>
      <c r="I53" s="61"/>
      <c r="J53" s="61"/>
      <c r="K53" s="61"/>
      <c r="L53" s="61"/>
      <c r="R53" s="63"/>
      <c r="S53" s="63"/>
      <c r="T53" s="63"/>
      <c r="U53" s="63"/>
      <c r="V53" s="63"/>
      <c r="W53" s="63"/>
      <c r="X53" s="63"/>
      <c r="Y53" s="63"/>
      <c r="Z53" s="63"/>
      <c r="AA53" s="63"/>
      <c r="AB53" s="63"/>
      <c r="AC53" s="64"/>
      <c r="AD53" s="63"/>
      <c r="AE53" s="63"/>
    </row>
    <row r="54" s="58" customFormat="1" ht="21" customHeight="1" spans="2:31">
      <c r="B54" s="59"/>
      <c r="C54" s="60"/>
      <c r="D54" s="61"/>
      <c r="E54" s="61"/>
      <c r="F54" s="61"/>
      <c r="G54" s="61"/>
      <c r="H54" s="61"/>
      <c r="I54" s="61"/>
      <c r="J54" s="61"/>
      <c r="K54" s="61"/>
      <c r="L54" s="61"/>
      <c r="R54" s="63"/>
      <c r="S54" s="63"/>
      <c r="T54" s="63"/>
      <c r="U54" s="63"/>
      <c r="V54" s="63"/>
      <c r="W54" s="63"/>
      <c r="X54" s="63"/>
      <c r="Y54" s="63"/>
      <c r="Z54" s="63"/>
      <c r="AA54" s="63"/>
      <c r="AB54" s="63"/>
      <c r="AC54" s="64"/>
      <c r="AD54" s="63"/>
      <c r="AE54" s="63"/>
    </row>
    <row r="55" s="58" customFormat="1" ht="21" customHeight="1" spans="2:31">
      <c r="B55" s="59"/>
      <c r="C55" s="60"/>
      <c r="D55" s="61"/>
      <c r="E55" s="61"/>
      <c r="F55" s="61"/>
      <c r="G55" s="61"/>
      <c r="H55" s="61"/>
      <c r="I55" s="61"/>
      <c r="J55" s="61"/>
      <c r="K55" s="61"/>
      <c r="L55" s="61"/>
      <c r="R55" s="63"/>
      <c r="S55" s="63"/>
      <c r="T55" s="63"/>
      <c r="U55" s="63"/>
      <c r="V55" s="63"/>
      <c r="W55" s="63"/>
      <c r="X55" s="63"/>
      <c r="Y55" s="63"/>
      <c r="Z55" s="63"/>
      <c r="AA55" s="63"/>
      <c r="AB55" s="63"/>
      <c r="AC55" s="64"/>
      <c r="AD55" s="63"/>
      <c r="AE55" s="63"/>
    </row>
    <row r="56" s="58" customFormat="1" ht="21" customHeight="1" spans="2:31">
      <c r="B56" s="59"/>
      <c r="C56" s="60"/>
      <c r="D56" s="61"/>
      <c r="E56" s="61"/>
      <c r="F56" s="61"/>
      <c r="G56" s="61"/>
      <c r="H56" s="61"/>
      <c r="I56" s="61"/>
      <c r="J56" s="61"/>
      <c r="K56" s="61"/>
      <c r="L56" s="61"/>
      <c r="R56" s="63"/>
      <c r="S56" s="63"/>
      <c r="T56" s="63"/>
      <c r="U56" s="63"/>
      <c r="V56" s="63"/>
      <c r="W56" s="63"/>
      <c r="X56" s="63"/>
      <c r="Y56" s="63"/>
      <c r="Z56" s="63"/>
      <c r="AA56" s="63"/>
      <c r="AB56" s="63"/>
      <c r="AC56" s="64"/>
      <c r="AD56" s="63"/>
      <c r="AE56" s="63"/>
    </row>
    <row r="57" s="58" customFormat="1" ht="21" customHeight="1" spans="2:31">
      <c r="B57" s="59"/>
      <c r="C57" s="60"/>
      <c r="D57" s="61"/>
      <c r="E57" s="61"/>
      <c r="F57" s="61"/>
      <c r="G57" s="61"/>
      <c r="H57" s="61"/>
      <c r="I57" s="61"/>
      <c r="J57" s="61"/>
      <c r="K57" s="61"/>
      <c r="L57" s="61"/>
      <c r="R57" s="63"/>
      <c r="S57" s="63"/>
      <c r="T57" s="63"/>
      <c r="U57" s="63"/>
      <c r="V57" s="63"/>
      <c r="W57" s="63"/>
      <c r="X57" s="63"/>
      <c r="Y57" s="63"/>
      <c r="Z57" s="63"/>
      <c r="AA57" s="63"/>
      <c r="AB57" s="63"/>
      <c r="AC57" s="64"/>
      <c r="AD57" s="63"/>
      <c r="AE57" s="63"/>
    </row>
    <row r="58" s="58" customFormat="1" ht="21" customHeight="1" spans="2:31">
      <c r="B58" s="59"/>
      <c r="C58" s="100"/>
      <c r="D58" s="61"/>
      <c r="E58" s="61"/>
      <c r="F58" s="61"/>
      <c r="G58" s="61"/>
      <c r="H58" s="61"/>
      <c r="I58" s="61"/>
      <c r="J58" s="61"/>
      <c r="K58" s="61"/>
      <c r="L58" s="61"/>
      <c r="R58" s="63"/>
      <c r="S58" s="63"/>
      <c r="T58" s="63"/>
      <c r="U58" s="63"/>
      <c r="V58" s="63"/>
      <c r="W58" s="63"/>
      <c r="X58" s="63"/>
      <c r="Y58" s="63"/>
      <c r="Z58" s="63"/>
      <c r="AA58" s="63"/>
      <c r="AB58" s="63"/>
      <c r="AC58" s="64"/>
      <c r="AD58" s="63"/>
      <c r="AE58" s="63"/>
    </row>
    <row r="59" s="58" customFormat="1" ht="21" customHeight="1" spans="2:31">
      <c r="B59" s="59"/>
      <c r="C59" s="100"/>
      <c r="D59" s="61"/>
      <c r="E59" s="61"/>
      <c r="F59" s="61"/>
      <c r="G59" s="61"/>
      <c r="H59" s="61"/>
      <c r="I59" s="61"/>
      <c r="J59" s="61"/>
      <c r="K59" s="61"/>
      <c r="L59" s="61"/>
      <c r="R59" s="63"/>
      <c r="S59" s="63"/>
      <c r="T59" s="63"/>
      <c r="U59" s="63"/>
      <c r="V59" s="63"/>
      <c r="W59" s="63"/>
      <c r="X59" s="63"/>
      <c r="Y59" s="63"/>
      <c r="Z59" s="63"/>
      <c r="AA59" s="63"/>
      <c r="AB59" s="63"/>
      <c r="AC59" s="64"/>
      <c r="AD59" s="63"/>
      <c r="AE59" s="63"/>
    </row>
    <row r="60" s="58" customFormat="1" ht="21" customHeight="1" spans="2:31">
      <c r="B60" s="59"/>
      <c r="C60" s="100"/>
      <c r="D60" s="61"/>
      <c r="E60" s="61"/>
      <c r="F60" s="61"/>
      <c r="G60" s="61"/>
      <c r="H60" s="61"/>
      <c r="I60" s="61"/>
      <c r="J60" s="61"/>
      <c r="K60" s="61"/>
      <c r="L60" s="61"/>
      <c r="R60" s="63"/>
      <c r="S60" s="63"/>
      <c r="T60" s="63"/>
      <c r="U60" s="63"/>
      <c r="V60" s="63"/>
      <c r="W60" s="63"/>
      <c r="X60" s="63"/>
      <c r="Y60" s="63"/>
      <c r="Z60" s="63"/>
      <c r="AA60" s="63"/>
      <c r="AB60" s="63"/>
      <c r="AC60" s="64"/>
      <c r="AD60" s="63"/>
      <c r="AE60" s="63"/>
    </row>
    <row r="61" s="58" customFormat="1" ht="21" customHeight="1" spans="2:31">
      <c r="B61" s="59"/>
      <c r="C61" s="100"/>
      <c r="D61" s="61"/>
      <c r="E61" s="61"/>
      <c r="F61" s="61"/>
      <c r="G61" s="61"/>
      <c r="H61" s="61"/>
      <c r="I61" s="61"/>
      <c r="J61" s="61"/>
      <c r="K61" s="61"/>
      <c r="L61" s="61"/>
      <c r="R61" s="63"/>
      <c r="S61" s="63"/>
      <c r="T61" s="63"/>
      <c r="U61" s="63"/>
      <c r="V61" s="63"/>
      <c r="W61" s="63"/>
      <c r="X61" s="63"/>
      <c r="Y61" s="63"/>
      <c r="Z61" s="63"/>
      <c r="AA61" s="63"/>
      <c r="AB61" s="63"/>
      <c r="AC61" s="64"/>
      <c r="AD61" s="63"/>
      <c r="AE61" s="63"/>
    </row>
    <row r="62" s="58" customFormat="1" ht="21" customHeight="1" spans="2:31">
      <c r="B62" s="59"/>
      <c r="C62" s="100"/>
      <c r="D62" s="61"/>
      <c r="E62" s="61"/>
      <c r="F62" s="61"/>
      <c r="G62" s="61"/>
      <c r="H62" s="61"/>
      <c r="I62" s="61"/>
      <c r="J62" s="61"/>
      <c r="K62" s="61"/>
      <c r="L62" s="61"/>
      <c r="R62" s="63"/>
      <c r="S62" s="63"/>
      <c r="T62" s="63"/>
      <c r="U62" s="63"/>
      <c r="V62" s="63"/>
      <c r="W62" s="63"/>
      <c r="X62" s="63"/>
      <c r="Y62" s="63"/>
      <c r="Z62" s="63"/>
      <c r="AA62" s="63"/>
      <c r="AB62" s="63"/>
      <c r="AC62" s="64"/>
      <c r="AD62" s="63"/>
      <c r="AE62" s="63"/>
    </row>
    <row r="63" s="58" customFormat="1" ht="21" customHeight="1" spans="2:31">
      <c r="B63" s="59"/>
      <c r="C63" s="101"/>
      <c r="D63" s="61"/>
      <c r="E63" s="61"/>
      <c r="F63" s="61"/>
      <c r="G63" s="61"/>
      <c r="H63" s="61"/>
      <c r="I63" s="61"/>
      <c r="J63" s="61"/>
      <c r="K63" s="61"/>
      <c r="L63" s="61"/>
      <c r="R63" s="63"/>
      <c r="S63" s="63"/>
      <c r="T63" s="63"/>
      <c r="U63" s="63"/>
      <c r="V63" s="63"/>
      <c r="W63" s="63"/>
      <c r="X63" s="63"/>
      <c r="Y63" s="63"/>
      <c r="Z63" s="63"/>
      <c r="AA63" s="63"/>
      <c r="AB63" s="63"/>
      <c r="AC63" s="64"/>
      <c r="AD63" s="63"/>
      <c r="AE63" s="63"/>
    </row>
    <row r="64" s="58" customFormat="1" ht="21" customHeight="1" spans="2:31">
      <c r="B64" s="59"/>
      <c r="C64" s="101"/>
      <c r="D64" s="61"/>
      <c r="E64" s="61"/>
      <c r="F64" s="61"/>
      <c r="G64" s="61"/>
      <c r="H64" s="61"/>
      <c r="I64" s="61"/>
      <c r="J64" s="61"/>
      <c r="K64" s="61"/>
      <c r="L64" s="61"/>
      <c r="R64" s="63"/>
      <c r="S64" s="63"/>
      <c r="T64" s="63"/>
      <c r="U64" s="63"/>
      <c r="V64" s="63"/>
      <c r="W64" s="63"/>
      <c r="X64" s="63"/>
      <c r="Y64" s="63"/>
      <c r="Z64" s="63"/>
      <c r="AA64" s="63"/>
      <c r="AB64" s="63"/>
      <c r="AC64" s="64"/>
      <c r="AD64" s="63"/>
      <c r="AE64" s="63"/>
    </row>
    <row r="65" s="58" customFormat="1" ht="21" customHeight="1" spans="2:31">
      <c r="B65" s="59"/>
      <c r="C65" s="101"/>
      <c r="D65" s="61"/>
      <c r="E65" s="61"/>
      <c r="F65" s="61"/>
      <c r="G65" s="61"/>
      <c r="H65" s="61"/>
      <c r="I65" s="61"/>
      <c r="J65" s="61"/>
      <c r="K65" s="61"/>
      <c r="L65" s="61"/>
      <c r="R65" s="63"/>
      <c r="S65" s="63"/>
      <c r="T65" s="63"/>
      <c r="U65" s="63"/>
      <c r="V65" s="63"/>
      <c r="W65" s="63"/>
      <c r="X65" s="63"/>
      <c r="Y65" s="63"/>
      <c r="Z65" s="63"/>
      <c r="AA65" s="63"/>
      <c r="AB65" s="63"/>
      <c r="AC65" s="64"/>
      <c r="AD65" s="63"/>
      <c r="AE65" s="63"/>
    </row>
    <row r="66" s="58" customFormat="1" ht="21" customHeight="1" spans="2:31">
      <c r="B66" s="59"/>
      <c r="C66" s="101"/>
      <c r="D66" s="61"/>
      <c r="E66" s="61"/>
      <c r="F66" s="61"/>
      <c r="G66" s="61"/>
      <c r="H66" s="61"/>
      <c r="I66" s="61"/>
      <c r="J66" s="61"/>
      <c r="K66" s="61"/>
      <c r="L66" s="61"/>
      <c r="R66" s="63"/>
      <c r="S66" s="63"/>
      <c r="T66" s="63"/>
      <c r="U66" s="63"/>
      <c r="V66" s="63"/>
      <c r="W66" s="63"/>
      <c r="X66" s="63"/>
      <c r="Y66" s="63"/>
      <c r="Z66" s="63"/>
      <c r="AA66" s="63"/>
      <c r="AB66" s="63"/>
      <c r="AC66" s="64"/>
      <c r="AD66" s="63"/>
      <c r="AE66" s="63"/>
    </row>
    <row r="67" s="58" customFormat="1" ht="21" customHeight="1" spans="2:31">
      <c r="B67" s="59"/>
      <c r="C67" s="101"/>
      <c r="D67" s="61"/>
      <c r="E67" s="61"/>
      <c r="F67" s="61"/>
      <c r="G67" s="61"/>
      <c r="H67" s="61"/>
      <c r="I67" s="61"/>
      <c r="J67" s="61"/>
      <c r="K67" s="61"/>
      <c r="L67" s="61"/>
      <c r="R67" s="63"/>
      <c r="S67" s="63"/>
      <c r="T67" s="63"/>
      <c r="U67" s="63"/>
      <c r="V67" s="63"/>
      <c r="W67" s="63"/>
      <c r="X67" s="63"/>
      <c r="Y67" s="63"/>
      <c r="Z67" s="63"/>
      <c r="AA67" s="63"/>
      <c r="AB67" s="63"/>
      <c r="AC67" s="64"/>
      <c r="AD67" s="63"/>
      <c r="AE67" s="63"/>
    </row>
    <row r="68" s="58" customFormat="1" ht="21" customHeight="1" spans="2:31">
      <c r="B68" s="59"/>
      <c r="C68" s="100"/>
      <c r="D68" s="61"/>
      <c r="E68" s="61"/>
      <c r="F68" s="61"/>
      <c r="G68" s="61"/>
      <c r="H68" s="61"/>
      <c r="I68" s="61"/>
      <c r="J68" s="61"/>
      <c r="K68" s="61"/>
      <c r="L68" s="61"/>
      <c r="R68" s="63"/>
      <c r="S68" s="63"/>
      <c r="T68" s="63"/>
      <c r="U68" s="63"/>
      <c r="V68" s="63"/>
      <c r="W68" s="63"/>
      <c r="X68" s="63"/>
      <c r="Y68" s="63"/>
      <c r="Z68" s="63"/>
      <c r="AA68" s="63"/>
      <c r="AB68" s="63"/>
      <c r="AC68" s="64"/>
      <c r="AD68" s="63"/>
      <c r="AE68" s="63"/>
    </row>
    <row r="69" s="58" customFormat="1" ht="21" customHeight="1" spans="2:31">
      <c r="B69" s="59"/>
      <c r="C69" s="100"/>
      <c r="D69" s="61"/>
      <c r="E69" s="61"/>
      <c r="F69" s="61"/>
      <c r="G69" s="61"/>
      <c r="H69" s="61"/>
      <c r="I69" s="61"/>
      <c r="J69" s="61"/>
      <c r="K69" s="61"/>
      <c r="L69" s="61"/>
      <c r="R69" s="63"/>
      <c r="S69" s="63"/>
      <c r="T69" s="63"/>
      <c r="U69" s="63"/>
      <c r="V69" s="63"/>
      <c r="W69" s="63"/>
      <c r="X69" s="63"/>
      <c r="Y69" s="63"/>
      <c r="Z69" s="63"/>
      <c r="AA69" s="63"/>
      <c r="AB69" s="63"/>
      <c r="AC69" s="64"/>
      <c r="AD69" s="63"/>
      <c r="AE69" s="63"/>
    </row>
    <row r="70" s="58" customFormat="1" ht="21" customHeight="1" spans="2:31">
      <c r="B70" s="59"/>
      <c r="C70" s="100"/>
      <c r="D70" s="61"/>
      <c r="E70" s="61"/>
      <c r="F70" s="61"/>
      <c r="G70" s="61"/>
      <c r="H70" s="61"/>
      <c r="I70" s="61"/>
      <c r="J70" s="61"/>
      <c r="K70" s="61"/>
      <c r="L70" s="61"/>
      <c r="R70" s="63"/>
      <c r="S70" s="63"/>
      <c r="T70" s="63"/>
      <c r="U70" s="63"/>
      <c r="V70" s="63"/>
      <c r="W70" s="63"/>
      <c r="X70" s="63"/>
      <c r="Y70" s="63"/>
      <c r="Z70" s="63"/>
      <c r="AA70" s="63"/>
      <c r="AB70" s="63"/>
      <c r="AC70" s="64"/>
      <c r="AD70" s="63"/>
      <c r="AE70" s="63"/>
    </row>
    <row r="71" s="58" customFormat="1" ht="21" customHeight="1" spans="2:31">
      <c r="B71" s="59"/>
      <c r="C71" s="100"/>
      <c r="D71" s="61"/>
      <c r="E71" s="61"/>
      <c r="F71" s="61"/>
      <c r="G71" s="61"/>
      <c r="H71" s="61"/>
      <c r="I71" s="61"/>
      <c r="J71" s="61"/>
      <c r="K71" s="61"/>
      <c r="L71" s="61"/>
      <c r="R71" s="63"/>
      <c r="S71" s="63"/>
      <c r="T71" s="63"/>
      <c r="U71" s="63"/>
      <c r="V71" s="63"/>
      <c r="W71" s="63"/>
      <c r="X71" s="63"/>
      <c r="Y71" s="63"/>
      <c r="Z71" s="63"/>
      <c r="AA71" s="63"/>
      <c r="AB71" s="63"/>
      <c r="AC71" s="64"/>
      <c r="AD71" s="63"/>
      <c r="AE71" s="63"/>
    </row>
    <row r="72" s="58" customFormat="1" ht="21" customHeight="1" spans="2:31">
      <c r="B72" s="59"/>
      <c r="C72" s="100"/>
      <c r="D72" s="61"/>
      <c r="E72" s="61"/>
      <c r="F72" s="61"/>
      <c r="G72" s="61"/>
      <c r="H72" s="61"/>
      <c r="I72" s="61"/>
      <c r="J72" s="61"/>
      <c r="K72" s="61"/>
      <c r="L72" s="61"/>
      <c r="R72" s="63"/>
      <c r="S72" s="63"/>
      <c r="T72" s="63"/>
      <c r="U72" s="63"/>
      <c r="V72" s="63"/>
      <c r="W72" s="63"/>
      <c r="X72" s="63"/>
      <c r="Y72" s="63"/>
      <c r="Z72" s="63"/>
      <c r="AA72" s="63"/>
      <c r="AB72" s="63"/>
      <c r="AC72" s="64"/>
      <c r="AD72" s="63"/>
      <c r="AE72" s="63"/>
    </row>
    <row r="73" s="58" customFormat="1" ht="21" customHeight="1" spans="2:31">
      <c r="B73" s="59"/>
      <c r="C73" s="100"/>
      <c r="D73" s="61"/>
      <c r="E73" s="61"/>
      <c r="F73" s="61"/>
      <c r="G73" s="61"/>
      <c r="H73" s="61"/>
      <c r="I73" s="61"/>
      <c r="J73" s="61"/>
      <c r="K73" s="61"/>
      <c r="L73" s="61"/>
      <c r="R73" s="63"/>
      <c r="S73" s="63"/>
      <c r="T73" s="63"/>
      <c r="U73" s="63"/>
      <c r="V73" s="63"/>
      <c r="W73" s="63"/>
      <c r="X73" s="63"/>
      <c r="Y73" s="63"/>
      <c r="Z73" s="63"/>
      <c r="AA73" s="63"/>
      <c r="AB73" s="63"/>
      <c r="AC73" s="64"/>
      <c r="AD73" s="63"/>
      <c r="AE73" s="63"/>
    </row>
    <row r="74" s="58" customFormat="1" ht="21" customHeight="1" spans="2:31">
      <c r="B74" s="59"/>
      <c r="C74" s="100"/>
      <c r="D74" s="61"/>
      <c r="E74" s="61"/>
      <c r="F74" s="61"/>
      <c r="G74" s="61"/>
      <c r="H74" s="61"/>
      <c r="I74" s="61"/>
      <c r="J74" s="61"/>
      <c r="K74" s="61"/>
      <c r="L74" s="61"/>
      <c r="R74" s="63"/>
      <c r="S74" s="63"/>
      <c r="T74" s="63"/>
      <c r="U74" s="63"/>
      <c r="V74" s="63"/>
      <c r="W74" s="63"/>
      <c r="X74" s="63"/>
      <c r="Y74" s="63"/>
      <c r="Z74" s="63"/>
      <c r="AA74" s="63"/>
      <c r="AB74" s="63"/>
      <c r="AC74" s="64"/>
      <c r="AD74" s="63"/>
      <c r="AE74" s="63"/>
    </row>
    <row r="75" s="58" customFormat="1" ht="21" customHeight="1" spans="2:31">
      <c r="B75" s="59"/>
      <c r="C75" s="100"/>
      <c r="D75" s="61"/>
      <c r="E75" s="61"/>
      <c r="F75" s="61"/>
      <c r="G75" s="61"/>
      <c r="H75" s="61"/>
      <c r="I75" s="61"/>
      <c r="J75" s="61"/>
      <c r="K75" s="61"/>
      <c r="L75" s="61"/>
      <c r="R75" s="63"/>
      <c r="S75" s="63"/>
      <c r="T75" s="63"/>
      <c r="U75" s="63"/>
      <c r="V75" s="63"/>
      <c r="W75" s="63"/>
      <c r="X75" s="63"/>
      <c r="Y75" s="63"/>
      <c r="Z75" s="63"/>
      <c r="AA75" s="63"/>
      <c r="AB75" s="63"/>
      <c r="AC75" s="64"/>
      <c r="AD75" s="63"/>
      <c r="AE75" s="63"/>
    </row>
    <row r="76" s="58" customFormat="1" ht="21" customHeight="1" spans="2:31">
      <c r="B76" s="59"/>
      <c r="C76" s="100"/>
      <c r="D76" s="61"/>
      <c r="E76" s="61"/>
      <c r="F76" s="61"/>
      <c r="G76" s="61"/>
      <c r="H76" s="61"/>
      <c r="I76" s="61"/>
      <c r="J76" s="61"/>
      <c r="K76" s="61"/>
      <c r="L76" s="61"/>
      <c r="R76" s="63"/>
      <c r="S76" s="63"/>
      <c r="T76" s="63"/>
      <c r="U76" s="63"/>
      <c r="V76" s="63"/>
      <c r="W76" s="63"/>
      <c r="X76" s="63"/>
      <c r="Y76" s="63"/>
      <c r="Z76" s="63"/>
      <c r="AA76" s="63"/>
      <c r="AB76" s="63"/>
      <c r="AC76" s="64"/>
      <c r="AD76" s="63"/>
      <c r="AE76" s="63"/>
    </row>
    <row r="77" s="58" customFormat="1" ht="21" customHeight="1" spans="2:31">
      <c r="B77" s="59"/>
      <c r="C77" s="100"/>
      <c r="D77" s="61"/>
      <c r="E77" s="61"/>
      <c r="F77" s="61"/>
      <c r="G77" s="61"/>
      <c r="H77" s="61"/>
      <c r="I77" s="61"/>
      <c r="J77" s="61"/>
      <c r="K77" s="61"/>
      <c r="L77" s="61"/>
      <c r="R77" s="63"/>
      <c r="S77" s="63"/>
      <c r="T77" s="63"/>
      <c r="U77" s="63"/>
      <c r="V77" s="63"/>
      <c r="W77" s="63"/>
      <c r="X77" s="63"/>
      <c r="Y77" s="63"/>
      <c r="Z77" s="63"/>
      <c r="AA77" s="63"/>
      <c r="AB77" s="63"/>
      <c r="AC77" s="64"/>
      <c r="AD77" s="63"/>
      <c r="AE77" s="63"/>
    </row>
    <row r="78" s="58" customFormat="1" ht="21" customHeight="1" spans="2:31">
      <c r="B78" s="59"/>
      <c r="C78" s="100"/>
      <c r="D78" s="61"/>
      <c r="E78" s="61"/>
      <c r="F78" s="61"/>
      <c r="G78" s="61"/>
      <c r="H78" s="61"/>
      <c r="I78" s="61"/>
      <c r="J78" s="61"/>
      <c r="K78" s="61"/>
      <c r="L78" s="61"/>
      <c r="R78" s="63"/>
      <c r="S78" s="63"/>
      <c r="T78" s="63"/>
      <c r="U78" s="63"/>
      <c r="V78" s="63"/>
      <c r="W78" s="63"/>
      <c r="X78" s="63"/>
      <c r="Y78" s="63"/>
      <c r="Z78" s="63"/>
      <c r="AA78" s="63"/>
      <c r="AB78" s="63"/>
      <c r="AC78" s="64"/>
      <c r="AD78" s="63"/>
      <c r="AE78" s="63"/>
    </row>
    <row r="79" s="58" customFormat="1" ht="21" customHeight="1" spans="2:31">
      <c r="B79" s="59"/>
      <c r="C79" s="100"/>
      <c r="D79" s="61"/>
      <c r="E79" s="61"/>
      <c r="F79" s="61"/>
      <c r="G79" s="61"/>
      <c r="H79" s="61"/>
      <c r="I79" s="61"/>
      <c r="J79" s="61"/>
      <c r="K79" s="61"/>
      <c r="L79" s="61"/>
      <c r="R79" s="63"/>
      <c r="S79" s="63"/>
      <c r="T79" s="63"/>
      <c r="U79" s="63"/>
      <c r="V79" s="63"/>
      <c r="W79" s="63"/>
      <c r="X79" s="63"/>
      <c r="Y79" s="63"/>
      <c r="Z79" s="63"/>
      <c r="AA79" s="63"/>
      <c r="AB79" s="63"/>
      <c r="AC79" s="64"/>
      <c r="AD79" s="63"/>
      <c r="AE79" s="63"/>
    </row>
    <row r="80" s="58" customFormat="1" ht="21" customHeight="1" spans="2:31">
      <c r="B80" s="59"/>
      <c r="C80" s="100"/>
      <c r="D80" s="61"/>
      <c r="E80" s="61"/>
      <c r="F80" s="61"/>
      <c r="G80" s="61"/>
      <c r="H80" s="61"/>
      <c r="I80" s="61"/>
      <c r="J80" s="61"/>
      <c r="K80" s="61"/>
      <c r="L80" s="61"/>
      <c r="R80" s="63"/>
      <c r="S80" s="63"/>
      <c r="T80" s="63"/>
      <c r="U80" s="63"/>
      <c r="V80" s="63"/>
      <c r="W80" s="63"/>
      <c r="X80" s="63"/>
      <c r="Y80" s="63"/>
      <c r="Z80" s="63"/>
      <c r="AA80" s="63"/>
      <c r="AB80" s="63"/>
      <c r="AC80" s="64"/>
      <c r="AD80" s="63"/>
      <c r="AE80" s="63"/>
    </row>
    <row r="81" s="58" customFormat="1" ht="21" customHeight="1" spans="2:31">
      <c r="B81" s="59"/>
      <c r="C81" s="100"/>
      <c r="D81" s="61"/>
      <c r="E81" s="61"/>
      <c r="F81" s="61"/>
      <c r="G81" s="61"/>
      <c r="H81" s="61"/>
      <c r="I81" s="61"/>
      <c r="J81" s="61"/>
      <c r="K81" s="61"/>
      <c r="L81" s="61"/>
      <c r="R81" s="63"/>
      <c r="S81" s="63"/>
      <c r="T81" s="63"/>
      <c r="U81" s="63"/>
      <c r="V81" s="63"/>
      <c r="W81" s="63"/>
      <c r="X81" s="63"/>
      <c r="Y81" s="63"/>
      <c r="Z81" s="63"/>
      <c r="AA81" s="63"/>
      <c r="AB81" s="63"/>
      <c r="AC81" s="64"/>
      <c r="AD81" s="63"/>
      <c r="AE81" s="63"/>
    </row>
    <row r="82" s="58" customFormat="1" ht="21" customHeight="1" spans="2:31">
      <c r="B82" s="59"/>
      <c r="C82" s="100"/>
      <c r="D82" s="61"/>
      <c r="E82" s="61"/>
      <c r="F82" s="61"/>
      <c r="G82" s="61"/>
      <c r="H82" s="61"/>
      <c r="I82" s="61"/>
      <c r="J82" s="61"/>
      <c r="K82" s="61"/>
      <c r="L82" s="61"/>
      <c r="R82" s="63"/>
      <c r="S82" s="63"/>
      <c r="T82" s="63"/>
      <c r="U82" s="63"/>
      <c r="V82" s="63"/>
      <c r="W82" s="63"/>
      <c r="X82" s="63"/>
      <c r="Y82" s="63"/>
      <c r="Z82" s="63"/>
      <c r="AA82" s="63"/>
      <c r="AB82" s="63"/>
      <c r="AC82" s="64"/>
      <c r="AD82" s="63"/>
      <c r="AE82" s="63"/>
    </row>
    <row r="83" s="58" customFormat="1" ht="21" customHeight="1" spans="2:31">
      <c r="B83" s="59"/>
      <c r="C83" s="100"/>
      <c r="D83" s="61"/>
      <c r="E83" s="61"/>
      <c r="F83" s="61"/>
      <c r="G83" s="61"/>
      <c r="H83" s="61"/>
      <c r="I83" s="61"/>
      <c r="J83" s="61"/>
      <c r="K83" s="61"/>
      <c r="L83" s="61"/>
      <c r="R83" s="63"/>
      <c r="S83" s="63"/>
      <c r="T83" s="63"/>
      <c r="U83" s="63"/>
      <c r="V83" s="63"/>
      <c r="W83" s="63"/>
      <c r="X83" s="63"/>
      <c r="Y83" s="63"/>
      <c r="Z83" s="63"/>
      <c r="AA83" s="63"/>
      <c r="AB83" s="63"/>
      <c r="AC83" s="64"/>
      <c r="AD83" s="63"/>
      <c r="AE83" s="63"/>
    </row>
    <row r="84" s="58" customFormat="1" ht="21" customHeight="1" spans="2:31">
      <c r="B84" s="59"/>
      <c r="C84" s="100"/>
      <c r="D84" s="61"/>
      <c r="E84" s="61"/>
      <c r="F84" s="61"/>
      <c r="G84" s="61"/>
      <c r="H84" s="61"/>
      <c r="I84" s="61"/>
      <c r="J84" s="61"/>
      <c r="K84" s="61"/>
      <c r="L84" s="61"/>
      <c r="R84" s="63"/>
      <c r="S84" s="63"/>
      <c r="T84" s="63"/>
      <c r="U84" s="63"/>
      <c r="V84" s="63"/>
      <c r="W84" s="63"/>
      <c r="X84" s="63"/>
      <c r="Y84" s="63"/>
      <c r="Z84" s="63"/>
      <c r="AA84" s="63"/>
      <c r="AB84" s="63"/>
      <c r="AC84" s="64"/>
      <c r="AD84" s="63"/>
      <c r="AE84" s="63"/>
    </row>
    <row r="85" s="58" customFormat="1" ht="21" customHeight="1" spans="2:31">
      <c r="B85" s="59"/>
      <c r="C85" s="100"/>
      <c r="D85" s="61"/>
      <c r="E85" s="61"/>
      <c r="F85" s="61"/>
      <c r="G85" s="61"/>
      <c r="H85" s="61"/>
      <c r="I85" s="61"/>
      <c r="J85" s="61"/>
      <c r="K85" s="61"/>
      <c r="L85" s="61"/>
      <c r="R85" s="63"/>
      <c r="S85" s="63"/>
      <c r="T85" s="63"/>
      <c r="U85" s="63"/>
      <c r="V85" s="63"/>
      <c r="W85" s="63"/>
      <c r="X85" s="63"/>
      <c r="Y85" s="63"/>
      <c r="Z85" s="63"/>
      <c r="AA85" s="63"/>
      <c r="AB85" s="63"/>
      <c r="AC85" s="64"/>
      <c r="AD85" s="63"/>
      <c r="AE85" s="63"/>
    </row>
    <row r="86" s="58" customFormat="1" ht="21" customHeight="1" spans="2:31">
      <c r="B86" s="59"/>
      <c r="C86" s="100"/>
      <c r="D86" s="61"/>
      <c r="E86" s="61"/>
      <c r="F86" s="61"/>
      <c r="G86" s="61"/>
      <c r="H86" s="61"/>
      <c r="I86" s="61"/>
      <c r="J86" s="61"/>
      <c r="K86" s="61"/>
      <c r="L86" s="61"/>
      <c r="R86" s="63"/>
      <c r="S86" s="63"/>
      <c r="T86" s="63"/>
      <c r="U86" s="63"/>
      <c r="V86" s="63"/>
      <c r="W86" s="63"/>
      <c r="X86" s="63"/>
      <c r="Y86" s="63"/>
      <c r="Z86" s="63"/>
      <c r="AA86" s="63"/>
      <c r="AB86" s="63"/>
      <c r="AC86" s="64"/>
      <c r="AD86" s="63"/>
      <c r="AE86" s="63"/>
    </row>
    <row r="87" s="58" customFormat="1" ht="21" customHeight="1" spans="2:31">
      <c r="B87" s="59"/>
      <c r="C87" s="100"/>
      <c r="D87" s="61"/>
      <c r="E87" s="61"/>
      <c r="F87" s="61"/>
      <c r="G87" s="61"/>
      <c r="H87" s="61"/>
      <c r="I87" s="61"/>
      <c r="J87" s="61"/>
      <c r="K87" s="61"/>
      <c r="L87" s="61"/>
      <c r="R87" s="63"/>
      <c r="S87" s="63"/>
      <c r="T87" s="63"/>
      <c r="U87" s="63"/>
      <c r="V87" s="63"/>
      <c r="W87" s="63"/>
      <c r="X87" s="63"/>
      <c r="Y87" s="63"/>
      <c r="Z87" s="63"/>
      <c r="AA87" s="63"/>
      <c r="AB87" s="63"/>
      <c r="AC87" s="64"/>
      <c r="AD87" s="63"/>
      <c r="AE87" s="63"/>
    </row>
    <row r="88" s="58" customFormat="1" ht="21" customHeight="1" spans="2:31">
      <c r="B88" s="59"/>
      <c r="C88" s="60"/>
      <c r="D88" s="61"/>
      <c r="E88" s="61"/>
      <c r="F88" s="61"/>
      <c r="G88" s="61"/>
      <c r="H88" s="61"/>
      <c r="I88" s="61"/>
      <c r="J88" s="61"/>
      <c r="K88" s="61"/>
      <c r="L88" s="61"/>
      <c r="R88" s="63"/>
      <c r="S88" s="63"/>
      <c r="T88" s="63"/>
      <c r="U88" s="63"/>
      <c r="V88" s="63"/>
      <c r="W88" s="63"/>
      <c r="X88" s="63"/>
      <c r="Y88" s="63"/>
      <c r="Z88" s="63"/>
      <c r="AA88" s="63"/>
      <c r="AB88" s="63"/>
      <c r="AC88" s="64"/>
      <c r="AD88" s="63"/>
      <c r="AE88" s="63"/>
    </row>
    <row r="89" s="58" customFormat="1" ht="21" customHeight="1" spans="2:31">
      <c r="B89" s="59"/>
      <c r="C89" s="60"/>
      <c r="D89" s="61"/>
      <c r="E89" s="61"/>
      <c r="F89" s="61"/>
      <c r="G89" s="61"/>
      <c r="H89" s="61"/>
      <c r="I89" s="61"/>
      <c r="J89" s="61"/>
      <c r="K89" s="61"/>
      <c r="L89" s="61"/>
      <c r="R89" s="63"/>
      <c r="S89" s="63"/>
      <c r="T89" s="63"/>
      <c r="U89" s="63"/>
      <c r="V89" s="63"/>
      <c r="W89" s="63"/>
      <c r="X89" s="63"/>
      <c r="Y89" s="63"/>
      <c r="Z89" s="63"/>
      <c r="AA89" s="63"/>
      <c r="AB89" s="63"/>
      <c r="AC89" s="64"/>
      <c r="AD89" s="63"/>
      <c r="AE89" s="63"/>
    </row>
    <row r="90" s="58" customFormat="1" ht="21" customHeight="1" spans="2:31">
      <c r="B90" s="59"/>
      <c r="C90" s="60"/>
      <c r="D90" s="61"/>
      <c r="E90" s="61"/>
      <c r="F90" s="61"/>
      <c r="G90" s="61"/>
      <c r="H90" s="61"/>
      <c r="I90" s="61"/>
      <c r="J90" s="61"/>
      <c r="K90" s="61"/>
      <c r="L90" s="61"/>
      <c r="R90" s="63"/>
      <c r="S90" s="63"/>
      <c r="T90" s="63"/>
      <c r="U90" s="63"/>
      <c r="V90" s="63"/>
      <c r="W90" s="63"/>
      <c r="X90" s="63"/>
      <c r="Y90" s="63"/>
      <c r="Z90" s="63"/>
      <c r="AA90" s="63"/>
      <c r="AB90" s="63"/>
      <c r="AC90" s="64"/>
      <c r="AD90" s="63"/>
      <c r="AE90" s="63"/>
    </row>
    <row r="91" s="58" customFormat="1" ht="21" customHeight="1" spans="2:31">
      <c r="B91" s="59"/>
      <c r="C91" s="60"/>
      <c r="D91" s="61"/>
      <c r="E91" s="61"/>
      <c r="F91" s="61"/>
      <c r="G91" s="61"/>
      <c r="H91" s="61"/>
      <c r="I91" s="61"/>
      <c r="J91" s="61"/>
      <c r="K91" s="61"/>
      <c r="L91" s="61"/>
      <c r="R91" s="63"/>
      <c r="S91" s="63"/>
      <c r="T91" s="63"/>
      <c r="U91" s="63"/>
      <c r="V91" s="63"/>
      <c r="W91" s="63"/>
      <c r="X91" s="63"/>
      <c r="Y91" s="63"/>
      <c r="Z91" s="63"/>
      <c r="AA91" s="63"/>
      <c r="AB91" s="63"/>
      <c r="AC91" s="64"/>
      <c r="AD91" s="63"/>
      <c r="AE91" s="63"/>
    </row>
    <row r="92" s="58" customFormat="1" ht="21" customHeight="1" spans="2:31">
      <c r="B92" s="59"/>
      <c r="C92" s="60"/>
      <c r="D92" s="61"/>
      <c r="E92" s="61"/>
      <c r="F92" s="61"/>
      <c r="G92" s="61"/>
      <c r="H92" s="61"/>
      <c r="I92" s="61"/>
      <c r="J92" s="61"/>
      <c r="K92" s="61"/>
      <c r="L92" s="61"/>
      <c r="R92" s="63"/>
      <c r="S92" s="63"/>
      <c r="T92" s="63"/>
      <c r="U92" s="63"/>
      <c r="V92" s="63"/>
      <c r="W92" s="63"/>
      <c r="X92" s="63"/>
      <c r="Y92" s="63"/>
      <c r="Z92" s="63"/>
      <c r="AA92" s="63"/>
      <c r="AB92" s="63"/>
      <c r="AC92" s="64"/>
      <c r="AD92" s="63"/>
      <c r="AE92" s="63"/>
    </row>
    <row r="93" s="58" customFormat="1" ht="21" customHeight="1" spans="2:31">
      <c r="B93" s="59"/>
      <c r="C93" s="97"/>
      <c r="D93" s="61"/>
      <c r="E93" s="61"/>
      <c r="F93" s="61"/>
      <c r="G93" s="61"/>
      <c r="H93" s="61"/>
      <c r="I93" s="61"/>
      <c r="J93" s="61"/>
      <c r="K93" s="61"/>
      <c r="L93" s="61"/>
      <c r="R93" s="63"/>
      <c r="S93" s="63"/>
      <c r="T93" s="63"/>
      <c r="U93" s="63"/>
      <c r="V93" s="63"/>
      <c r="W93" s="63"/>
      <c r="X93" s="63"/>
      <c r="Y93" s="63"/>
      <c r="Z93" s="63"/>
      <c r="AA93" s="63"/>
      <c r="AB93" s="63"/>
      <c r="AC93" s="64"/>
      <c r="AD93" s="63"/>
      <c r="AE93" s="63"/>
    </row>
    <row r="94" s="58" customFormat="1" ht="21" customHeight="1" spans="2:31">
      <c r="B94" s="59"/>
      <c r="C94" s="60"/>
      <c r="D94" s="61"/>
      <c r="E94" s="61"/>
      <c r="F94" s="61"/>
      <c r="G94" s="61"/>
      <c r="H94" s="61"/>
      <c r="I94" s="61"/>
      <c r="J94" s="61"/>
      <c r="K94" s="61"/>
      <c r="L94" s="61"/>
      <c r="R94" s="63"/>
      <c r="S94" s="63"/>
      <c r="T94" s="63"/>
      <c r="U94" s="63"/>
      <c r="V94" s="63"/>
      <c r="W94" s="63"/>
      <c r="X94" s="63"/>
      <c r="Y94" s="63"/>
      <c r="Z94" s="63"/>
      <c r="AA94" s="63"/>
      <c r="AB94" s="63"/>
      <c r="AC94" s="64"/>
      <c r="AD94" s="63"/>
      <c r="AE94" s="63"/>
    </row>
    <row r="95" s="58" customFormat="1" ht="21" customHeight="1" spans="2:31">
      <c r="B95" s="59"/>
      <c r="C95" s="60"/>
      <c r="D95" s="61"/>
      <c r="E95" s="61"/>
      <c r="F95" s="61"/>
      <c r="G95" s="61"/>
      <c r="H95" s="61"/>
      <c r="I95" s="61"/>
      <c r="J95" s="61"/>
      <c r="K95" s="61"/>
      <c r="L95" s="61"/>
      <c r="R95" s="63"/>
      <c r="S95" s="63"/>
      <c r="T95" s="63"/>
      <c r="U95" s="63"/>
      <c r="V95" s="63"/>
      <c r="W95" s="63"/>
      <c r="X95" s="63"/>
      <c r="Y95" s="63"/>
      <c r="Z95" s="63"/>
      <c r="AA95" s="63"/>
      <c r="AB95" s="63"/>
      <c r="AC95" s="64"/>
      <c r="AD95" s="63"/>
      <c r="AE95" s="63"/>
    </row>
    <row r="96" s="58" customFormat="1" ht="21" customHeight="1" spans="2:31">
      <c r="B96" s="59"/>
      <c r="C96" s="60"/>
      <c r="D96" s="61"/>
      <c r="E96" s="61"/>
      <c r="F96" s="61"/>
      <c r="G96" s="61"/>
      <c r="H96" s="61"/>
      <c r="I96" s="61"/>
      <c r="J96" s="61"/>
      <c r="K96" s="61"/>
      <c r="L96" s="61"/>
      <c r="R96" s="63"/>
      <c r="S96" s="63"/>
      <c r="T96" s="63"/>
      <c r="U96" s="63"/>
      <c r="V96" s="63"/>
      <c r="W96" s="63"/>
      <c r="X96" s="63"/>
      <c r="Y96" s="63"/>
      <c r="Z96" s="63"/>
      <c r="AA96" s="63"/>
      <c r="AB96" s="63"/>
      <c r="AC96" s="64"/>
      <c r="AD96" s="63"/>
      <c r="AE96" s="63"/>
    </row>
    <row r="97" s="58" customFormat="1" ht="21" customHeight="1" spans="2:31">
      <c r="B97" s="59"/>
      <c r="C97" s="60"/>
      <c r="D97" s="61"/>
      <c r="E97" s="61"/>
      <c r="F97" s="61"/>
      <c r="G97" s="61"/>
      <c r="H97" s="61"/>
      <c r="I97" s="61"/>
      <c r="J97" s="61"/>
      <c r="K97" s="61"/>
      <c r="L97" s="61"/>
      <c r="R97" s="63"/>
      <c r="S97" s="63"/>
      <c r="T97" s="63"/>
      <c r="U97" s="63"/>
      <c r="V97" s="63"/>
      <c r="W97" s="63"/>
      <c r="X97" s="63"/>
      <c r="Y97" s="63"/>
      <c r="Z97" s="63"/>
      <c r="AA97" s="63"/>
      <c r="AB97" s="63"/>
      <c r="AC97" s="64"/>
      <c r="AD97" s="63"/>
      <c r="AE97" s="63"/>
    </row>
    <row r="98" s="58" customFormat="1" ht="21" customHeight="1" spans="2:31">
      <c r="B98" s="59"/>
      <c r="C98" s="100"/>
      <c r="D98" s="61"/>
      <c r="E98" s="61"/>
      <c r="F98" s="61"/>
      <c r="G98" s="61"/>
      <c r="H98" s="61"/>
      <c r="I98" s="61"/>
      <c r="J98" s="61"/>
      <c r="K98" s="61"/>
      <c r="L98" s="61"/>
      <c r="R98" s="63"/>
      <c r="S98" s="63"/>
      <c r="T98" s="63"/>
      <c r="U98" s="63"/>
      <c r="V98" s="63"/>
      <c r="W98" s="63"/>
      <c r="X98" s="63"/>
      <c r="Y98" s="63"/>
      <c r="Z98" s="63"/>
      <c r="AA98" s="63"/>
      <c r="AB98" s="63"/>
      <c r="AC98" s="64"/>
      <c r="AD98" s="63"/>
      <c r="AE98" s="63"/>
    </row>
    <row r="99" s="58" customFormat="1" ht="21" customHeight="1" spans="2:31">
      <c r="B99" s="59"/>
      <c r="C99" s="100"/>
      <c r="D99" s="61"/>
      <c r="E99" s="61"/>
      <c r="F99" s="61"/>
      <c r="G99" s="61"/>
      <c r="H99" s="61"/>
      <c r="I99" s="61"/>
      <c r="J99" s="61"/>
      <c r="K99" s="61"/>
      <c r="L99" s="61"/>
      <c r="R99" s="63"/>
      <c r="S99" s="63"/>
      <c r="T99" s="63"/>
      <c r="U99" s="63"/>
      <c r="V99" s="63"/>
      <c r="W99" s="63"/>
      <c r="X99" s="63"/>
      <c r="Y99" s="63"/>
      <c r="Z99" s="63"/>
      <c r="AA99" s="63"/>
      <c r="AB99" s="63"/>
      <c r="AC99" s="64"/>
      <c r="AD99" s="63"/>
      <c r="AE99" s="63"/>
    </row>
    <row r="100" s="58" customFormat="1" ht="21" customHeight="1" spans="2:31">
      <c r="B100" s="59"/>
      <c r="C100" s="100"/>
      <c r="D100" s="61"/>
      <c r="E100" s="61"/>
      <c r="F100" s="61"/>
      <c r="G100" s="61"/>
      <c r="H100" s="61"/>
      <c r="I100" s="61"/>
      <c r="J100" s="61"/>
      <c r="K100" s="61"/>
      <c r="L100" s="61"/>
      <c r="R100" s="63"/>
      <c r="S100" s="63"/>
      <c r="T100" s="63"/>
      <c r="U100" s="63"/>
      <c r="V100" s="63"/>
      <c r="W100" s="63"/>
      <c r="X100" s="63"/>
      <c r="Y100" s="63"/>
      <c r="Z100" s="63"/>
      <c r="AA100" s="63"/>
      <c r="AB100" s="63"/>
      <c r="AC100" s="64"/>
      <c r="AD100" s="63"/>
      <c r="AE100" s="63"/>
    </row>
    <row r="101" s="58" customFormat="1" ht="21" customHeight="1" spans="2:31">
      <c r="B101" s="59"/>
      <c r="C101" s="100"/>
      <c r="D101" s="61"/>
      <c r="E101" s="61"/>
      <c r="F101" s="61"/>
      <c r="G101" s="61"/>
      <c r="H101" s="61"/>
      <c r="I101" s="61"/>
      <c r="J101" s="61"/>
      <c r="K101" s="61"/>
      <c r="L101" s="61"/>
      <c r="R101" s="63"/>
      <c r="S101" s="63"/>
      <c r="T101" s="63"/>
      <c r="U101" s="63"/>
      <c r="V101" s="63"/>
      <c r="W101" s="63"/>
      <c r="X101" s="63"/>
      <c r="Y101" s="63"/>
      <c r="Z101" s="63"/>
      <c r="AA101" s="63"/>
      <c r="AB101" s="63"/>
      <c r="AC101" s="64"/>
      <c r="AD101" s="63"/>
      <c r="AE101" s="63"/>
    </row>
    <row r="102" s="58" customFormat="1" ht="21" customHeight="1" spans="2:31">
      <c r="B102" s="59"/>
      <c r="C102" s="100"/>
      <c r="D102" s="61"/>
      <c r="E102" s="61"/>
      <c r="F102" s="61"/>
      <c r="G102" s="61"/>
      <c r="H102" s="61"/>
      <c r="I102" s="61"/>
      <c r="J102" s="61"/>
      <c r="K102" s="61"/>
      <c r="L102" s="61"/>
      <c r="R102" s="63"/>
      <c r="S102" s="63"/>
      <c r="T102" s="63"/>
      <c r="U102" s="63"/>
      <c r="V102" s="63"/>
      <c r="W102" s="63"/>
      <c r="X102" s="63"/>
      <c r="Y102" s="63"/>
      <c r="Z102" s="63"/>
      <c r="AA102" s="63"/>
      <c r="AB102" s="63"/>
      <c r="AC102" s="64"/>
      <c r="AD102" s="63"/>
      <c r="AE102" s="63"/>
    </row>
    <row r="103" s="58" customFormat="1" ht="21" customHeight="1" spans="2:31">
      <c r="B103" s="102"/>
      <c r="C103" s="103"/>
      <c r="D103" s="61"/>
      <c r="E103" s="61"/>
      <c r="F103" s="61"/>
      <c r="G103" s="61"/>
      <c r="H103" s="61"/>
      <c r="I103" s="61"/>
      <c r="J103" s="61"/>
      <c r="K103" s="61"/>
      <c r="L103" s="61"/>
      <c r="R103" s="63"/>
      <c r="S103" s="63"/>
      <c r="T103" s="63"/>
      <c r="U103" s="63"/>
      <c r="V103" s="63"/>
      <c r="W103" s="63"/>
      <c r="X103" s="63"/>
      <c r="Y103" s="63"/>
      <c r="Z103" s="63"/>
      <c r="AA103" s="63"/>
      <c r="AB103" s="63"/>
      <c r="AC103" s="64"/>
      <c r="AD103" s="63"/>
      <c r="AE103" s="63"/>
    </row>
    <row r="104" s="58" customFormat="1" ht="21" customHeight="1" spans="2:31">
      <c r="B104" s="102"/>
      <c r="C104" s="103"/>
      <c r="D104" s="61"/>
      <c r="E104" s="61"/>
      <c r="F104" s="61"/>
      <c r="G104" s="61"/>
      <c r="H104" s="61"/>
      <c r="I104" s="61"/>
      <c r="J104" s="61"/>
      <c r="K104" s="61"/>
      <c r="L104" s="61"/>
      <c r="R104" s="63"/>
      <c r="S104" s="63"/>
      <c r="T104" s="63"/>
      <c r="U104" s="63"/>
      <c r="V104" s="63"/>
      <c r="W104" s="63"/>
      <c r="X104" s="63"/>
      <c r="Y104" s="63"/>
      <c r="Z104" s="63"/>
      <c r="AA104" s="63"/>
      <c r="AB104" s="63"/>
      <c r="AC104" s="64"/>
      <c r="AD104" s="63"/>
      <c r="AE104" s="63"/>
    </row>
    <row r="105" s="58" customFormat="1" ht="21" customHeight="1" spans="2:31">
      <c r="B105" s="102"/>
      <c r="C105" s="103"/>
      <c r="D105" s="61"/>
      <c r="E105" s="61"/>
      <c r="F105" s="61"/>
      <c r="G105" s="61"/>
      <c r="H105" s="61"/>
      <c r="I105" s="61"/>
      <c r="J105" s="61"/>
      <c r="K105" s="61"/>
      <c r="L105" s="61"/>
      <c r="R105" s="63"/>
      <c r="S105" s="63"/>
      <c r="T105" s="63"/>
      <c r="U105" s="63"/>
      <c r="V105" s="63"/>
      <c r="W105" s="63"/>
      <c r="X105" s="63"/>
      <c r="Y105" s="63"/>
      <c r="Z105" s="63"/>
      <c r="AA105" s="63"/>
      <c r="AB105" s="63"/>
      <c r="AC105" s="64"/>
      <c r="AD105" s="63"/>
      <c r="AE105" s="63"/>
    </row>
    <row r="106" s="58" customFormat="1" ht="21" customHeight="1" spans="2:31">
      <c r="B106" s="102"/>
      <c r="C106" s="103"/>
      <c r="D106" s="61"/>
      <c r="E106" s="61"/>
      <c r="F106" s="61"/>
      <c r="G106" s="61"/>
      <c r="H106" s="61"/>
      <c r="I106" s="61"/>
      <c r="J106" s="61"/>
      <c r="K106" s="61"/>
      <c r="L106" s="61"/>
      <c r="R106" s="63"/>
      <c r="S106" s="63"/>
      <c r="T106" s="63"/>
      <c r="U106" s="63"/>
      <c r="V106" s="63"/>
      <c r="W106" s="63"/>
      <c r="X106" s="63"/>
      <c r="Y106" s="63"/>
      <c r="Z106" s="63"/>
      <c r="AA106" s="63"/>
      <c r="AB106" s="63"/>
      <c r="AC106" s="64"/>
      <c r="AD106" s="63"/>
      <c r="AE106" s="63"/>
    </row>
    <row r="107" s="58" customFormat="1" ht="21" customHeight="1" spans="2:31">
      <c r="B107" s="102"/>
      <c r="C107" s="103"/>
      <c r="D107" s="61"/>
      <c r="E107" s="61"/>
      <c r="F107" s="61"/>
      <c r="G107" s="61"/>
      <c r="H107" s="61"/>
      <c r="I107" s="61"/>
      <c r="J107" s="61"/>
      <c r="K107" s="61"/>
      <c r="L107" s="61"/>
      <c r="R107" s="63"/>
      <c r="S107" s="63"/>
      <c r="T107" s="63"/>
      <c r="U107" s="63"/>
      <c r="V107" s="63"/>
      <c r="W107" s="63"/>
      <c r="X107" s="63"/>
      <c r="Y107" s="63"/>
      <c r="Z107" s="63"/>
      <c r="AA107" s="63"/>
      <c r="AB107" s="63"/>
      <c r="AC107" s="64"/>
      <c r="AD107" s="63"/>
      <c r="AE107" s="63"/>
    </row>
    <row r="108" s="58" customFormat="1" ht="21" customHeight="1" spans="2:31">
      <c r="B108" s="102"/>
      <c r="C108" s="103"/>
      <c r="D108" s="61"/>
      <c r="E108" s="61"/>
      <c r="F108" s="61"/>
      <c r="G108" s="61"/>
      <c r="H108" s="61"/>
      <c r="I108" s="61"/>
      <c r="J108" s="61"/>
      <c r="K108" s="61"/>
      <c r="L108" s="61"/>
      <c r="R108" s="63"/>
      <c r="S108" s="63"/>
      <c r="T108" s="63"/>
      <c r="U108" s="63"/>
      <c r="V108" s="63"/>
      <c r="W108" s="63"/>
      <c r="X108" s="63"/>
      <c r="Y108" s="63"/>
      <c r="Z108" s="63"/>
      <c r="AA108" s="63"/>
      <c r="AB108" s="63"/>
      <c r="AC108" s="64"/>
      <c r="AD108" s="63"/>
      <c r="AE108" s="63"/>
    </row>
    <row r="109" s="58" customFormat="1" ht="21" customHeight="1" spans="2:31">
      <c r="B109" s="102"/>
      <c r="C109" s="103"/>
      <c r="D109" s="61"/>
      <c r="E109" s="61"/>
      <c r="F109" s="61"/>
      <c r="G109" s="61"/>
      <c r="H109" s="61"/>
      <c r="I109" s="61"/>
      <c r="J109" s="61"/>
      <c r="K109" s="61"/>
      <c r="L109" s="61"/>
      <c r="R109" s="63"/>
      <c r="S109" s="63"/>
      <c r="T109" s="63"/>
      <c r="U109" s="63"/>
      <c r="V109" s="63"/>
      <c r="W109" s="63"/>
      <c r="X109" s="63"/>
      <c r="Y109" s="63"/>
      <c r="Z109" s="63"/>
      <c r="AA109" s="63"/>
      <c r="AB109" s="63"/>
      <c r="AC109" s="64"/>
      <c r="AD109" s="63"/>
      <c r="AE109" s="63"/>
    </row>
    <row r="110" s="58" customFormat="1" ht="21" customHeight="1" spans="2:31">
      <c r="B110" s="102"/>
      <c r="C110" s="103"/>
      <c r="D110" s="61"/>
      <c r="E110" s="61"/>
      <c r="F110" s="61"/>
      <c r="G110" s="61"/>
      <c r="H110" s="61"/>
      <c r="I110" s="61"/>
      <c r="J110" s="61"/>
      <c r="K110" s="61"/>
      <c r="L110" s="61"/>
      <c r="R110" s="63"/>
      <c r="S110" s="63"/>
      <c r="T110" s="63"/>
      <c r="U110" s="63"/>
      <c r="V110" s="63"/>
      <c r="W110" s="63"/>
      <c r="X110" s="63"/>
      <c r="Y110" s="63"/>
      <c r="Z110" s="63"/>
      <c r="AA110" s="63"/>
      <c r="AB110" s="63"/>
      <c r="AC110" s="64"/>
      <c r="AD110" s="63"/>
      <c r="AE110" s="63"/>
    </row>
    <row r="111" s="58" customFormat="1" ht="21" customHeight="1" spans="2:31">
      <c r="B111" s="102"/>
      <c r="C111" s="103"/>
      <c r="D111" s="61"/>
      <c r="E111" s="61"/>
      <c r="F111" s="61"/>
      <c r="G111" s="61"/>
      <c r="H111" s="61"/>
      <c r="I111" s="61"/>
      <c r="J111" s="61"/>
      <c r="K111" s="61"/>
      <c r="L111" s="61"/>
      <c r="R111" s="63"/>
      <c r="S111" s="63"/>
      <c r="T111" s="63"/>
      <c r="U111" s="63"/>
      <c r="V111" s="63"/>
      <c r="W111" s="63"/>
      <c r="X111" s="63"/>
      <c r="Y111" s="63"/>
      <c r="Z111" s="63"/>
      <c r="AA111" s="63"/>
      <c r="AB111" s="63"/>
      <c r="AC111" s="64"/>
      <c r="AD111" s="63"/>
      <c r="AE111" s="63"/>
    </row>
    <row r="112" s="58" customFormat="1" ht="21" customHeight="1" spans="2:31">
      <c r="B112" s="102"/>
      <c r="C112" s="103"/>
      <c r="D112" s="61"/>
      <c r="E112" s="61"/>
      <c r="F112" s="61"/>
      <c r="G112" s="61"/>
      <c r="H112" s="61"/>
      <c r="I112" s="61"/>
      <c r="J112" s="61"/>
      <c r="K112" s="61"/>
      <c r="L112" s="61"/>
      <c r="R112" s="63"/>
      <c r="S112" s="63"/>
      <c r="T112" s="63"/>
      <c r="U112" s="63"/>
      <c r="V112" s="63"/>
      <c r="W112" s="63"/>
      <c r="X112" s="63"/>
      <c r="Y112" s="63"/>
      <c r="Z112" s="63"/>
      <c r="AA112" s="63"/>
      <c r="AB112" s="63"/>
      <c r="AC112" s="64"/>
      <c r="AD112" s="63"/>
      <c r="AE112" s="63"/>
    </row>
    <row r="113" s="58" customFormat="1" ht="21" customHeight="1" spans="2:31">
      <c r="B113" s="102"/>
      <c r="C113" s="104"/>
      <c r="D113" s="61"/>
      <c r="E113" s="61"/>
      <c r="F113" s="61"/>
      <c r="G113" s="61"/>
      <c r="H113" s="61"/>
      <c r="I113" s="61"/>
      <c r="J113" s="61"/>
      <c r="K113" s="61"/>
      <c r="L113" s="61"/>
      <c r="R113" s="63"/>
      <c r="S113" s="63"/>
      <c r="T113" s="63"/>
      <c r="U113" s="63"/>
      <c r="V113" s="63"/>
      <c r="W113" s="63"/>
      <c r="X113" s="63"/>
      <c r="Y113" s="63"/>
      <c r="Z113" s="63"/>
      <c r="AA113" s="63"/>
      <c r="AB113" s="63"/>
      <c r="AC113" s="64"/>
      <c r="AD113" s="63"/>
      <c r="AE113" s="63"/>
    </row>
    <row r="114" s="58" customFormat="1" ht="21" customHeight="1" spans="2:31">
      <c r="B114" s="102"/>
      <c r="C114" s="104"/>
      <c r="D114" s="61"/>
      <c r="E114" s="61"/>
      <c r="F114" s="61"/>
      <c r="G114" s="61"/>
      <c r="H114" s="61"/>
      <c r="I114" s="61"/>
      <c r="J114" s="61"/>
      <c r="K114" s="61"/>
      <c r="L114" s="61"/>
      <c r="R114" s="63"/>
      <c r="S114" s="63"/>
      <c r="T114" s="63"/>
      <c r="U114" s="63"/>
      <c r="V114" s="63"/>
      <c r="W114" s="63"/>
      <c r="X114" s="63"/>
      <c r="Y114" s="63"/>
      <c r="Z114" s="63"/>
      <c r="AA114" s="63"/>
      <c r="AB114" s="63"/>
      <c r="AC114" s="64"/>
      <c r="AD114" s="63"/>
      <c r="AE114" s="63"/>
    </row>
    <row r="115" s="58" customFormat="1" ht="21" customHeight="1" spans="2:31">
      <c r="B115" s="102"/>
      <c r="C115" s="104"/>
      <c r="D115" s="61"/>
      <c r="E115" s="61"/>
      <c r="F115" s="61"/>
      <c r="G115" s="61"/>
      <c r="H115" s="61"/>
      <c r="I115" s="61"/>
      <c r="J115" s="61"/>
      <c r="K115" s="61"/>
      <c r="L115" s="61"/>
      <c r="R115" s="63"/>
      <c r="S115" s="63"/>
      <c r="T115" s="63"/>
      <c r="U115" s="63"/>
      <c r="V115" s="63"/>
      <c r="W115" s="63"/>
      <c r="X115" s="63"/>
      <c r="Y115" s="63"/>
      <c r="Z115" s="63"/>
      <c r="AA115" s="63"/>
      <c r="AB115" s="63"/>
      <c r="AC115" s="64"/>
      <c r="AD115" s="63"/>
      <c r="AE115" s="63"/>
    </row>
    <row r="116" s="58" customFormat="1" ht="21" customHeight="1" spans="2:31">
      <c r="B116" s="102"/>
      <c r="C116" s="104"/>
      <c r="D116" s="61"/>
      <c r="E116" s="61"/>
      <c r="F116" s="61"/>
      <c r="G116" s="61"/>
      <c r="H116" s="61"/>
      <c r="I116" s="61"/>
      <c r="J116" s="61"/>
      <c r="K116" s="61"/>
      <c r="L116" s="61"/>
      <c r="R116" s="63"/>
      <c r="S116" s="63"/>
      <c r="T116" s="63"/>
      <c r="U116" s="63"/>
      <c r="V116" s="63"/>
      <c r="W116" s="63"/>
      <c r="X116" s="63"/>
      <c r="Y116" s="63"/>
      <c r="Z116" s="63"/>
      <c r="AA116" s="63"/>
      <c r="AB116" s="63"/>
      <c r="AC116" s="64"/>
      <c r="AD116" s="63"/>
      <c r="AE116" s="63"/>
    </row>
    <row r="117" s="58" customFormat="1" ht="21" customHeight="1" spans="2:31">
      <c r="B117" s="102"/>
      <c r="C117" s="104"/>
      <c r="D117" s="61"/>
      <c r="E117" s="61"/>
      <c r="F117" s="61"/>
      <c r="G117" s="61"/>
      <c r="H117" s="61"/>
      <c r="I117" s="61"/>
      <c r="J117" s="61"/>
      <c r="K117" s="61"/>
      <c r="L117" s="61"/>
      <c r="R117" s="63"/>
      <c r="S117" s="63"/>
      <c r="T117" s="63"/>
      <c r="U117" s="63"/>
      <c r="V117" s="63"/>
      <c r="W117" s="63"/>
      <c r="X117" s="63"/>
      <c r="Y117" s="63"/>
      <c r="Z117" s="63"/>
      <c r="AA117" s="63"/>
      <c r="AB117" s="63"/>
      <c r="AC117" s="64"/>
      <c r="AD117" s="63"/>
      <c r="AE117" s="63"/>
    </row>
    <row r="118" s="58" customFormat="1" ht="21" customHeight="1" spans="2:31">
      <c r="B118" s="102"/>
      <c r="C118" s="103"/>
      <c r="D118" s="61"/>
      <c r="E118" s="61"/>
      <c r="F118" s="61"/>
      <c r="G118" s="61"/>
      <c r="H118" s="61"/>
      <c r="I118" s="61"/>
      <c r="J118" s="61"/>
      <c r="K118" s="61"/>
      <c r="L118" s="61"/>
      <c r="R118" s="63"/>
      <c r="S118" s="63"/>
      <c r="T118" s="63"/>
      <c r="U118" s="63"/>
      <c r="V118" s="63"/>
      <c r="W118" s="63"/>
      <c r="X118" s="63"/>
      <c r="Y118" s="63"/>
      <c r="Z118" s="63"/>
      <c r="AA118" s="63"/>
      <c r="AB118" s="63"/>
      <c r="AC118" s="64"/>
      <c r="AD118" s="63"/>
      <c r="AE118" s="63"/>
    </row>
    <row r="119" s="58" customFormat="1" ht="21" customHeight="1" spans="2:31">
      <c r="B119" s="102"/>
      <c r="C119" s="103"/>
      <c r="D119" s="61"/>
      <c r="E119" s="61"/>
      <c r="F119" s="61"/>
      <c r="G119" s="61"/>
      <c r="H119" s="61"/>
      <c r="I119" s="61"/>
      <c r="J119" s="61"/>
      <c r="K119" s="61"/>
      <c r="L119" s="61"/>
      <c r="R119" s="63"/>
      <c r="S119" s="63"/>
      <c r="T119" s="63"/>
      <c r="U119" s="63"/>
      <c r="V119" s="63"/>
      <c r="W119" s="63"/>
      <c r="X119" s="63"/>
      <c r="Y119" s="63"/>
      <c r="Z119" s="63"/>
      <c r="AA119" s="63"/>
      <c r="AB119" s="63"/>
      <c r="AC119" s="64"/>
      <c r="AD119" s="63"/>
      <c r="AE119" s="63"/>
    </row>
    <row r="120" s="58" customFormat="1" ht="21" customHeight="1" spans="2:31">
      <c r="B120" s="102"/>
      <c r="C120" s="103"/>
      <c r="D120" s="61"/>
      <c r="E120" s="61"/>
      <c r="F120" s="61"/>
      <c r="G120" s="61"/>
      <c r="H120" s="61"/>
      <c r="I120" s="61"/>
      <c r="J120" s="61"/>
      <c r="K120" s="61"/>
      <c r="L120" s="61"/>
      <c r="R120" s="63"/>
      <c r="S120" s="63"/>
      <c r="T120" s="63"/>
      <c r="U120" s="63"/>
      <c r="V120" s="63"/>
      <c r="W120" s="63"/>
      <c r="X120" s="63"/>
      <c r="Y120" s="63"/>
      <c r="Z120" s="63"/>
      <c r="AA120" s="63"/>
      <c r="AB120" s="63"/>
      <c r="AC120" s="64"/>
      <c r="AD120" s="63"/>
      <c r="AE120" s="63"/>
    </row>
    <row r="121" s="58" customFormat="1" ht="21" customHeight="1" spans="2:31">
      <c r="B121" s="102"/>
      <c r="C121" s="103"/>
      <c r="D121" s="61"/>
      <c r="E121" s="61"/>
      <c r="F121" s="61"/>
      <c r="G121" s="61"/>
      <c r="H121" s="61"/>
      <c r="I121" s="61"/>
      <c r="J121" s="61"/>
      <c r="K121" s="61"/>
      <c r="L121" s="61"/>
      <c r="R121" s="63"/>
      <c r="S121" s="63"/>
      <c r="T121" s="63"/>
      <c r="U121" s="63"/>
      <c r="V121" s="63"/>
      <c r="W121" s="63"/>
      <c r="X121" s="63"/>
      <c r="Y121" s="63"/>
      <c r="Z121" s="63"/>
      <c r="AA121" s="63"/>
      <c r="AB121" s="63"/>
      <c r="AC121" s="64"/>
      <c r="AD121" s="63"/>
      <c r="AE121" s="63"/>
    </row>
    <row r="122" s="58" customFormat="1" ht="21" customHeight="1" spans="2:31">
      <c r="B122" s="102"/>
      <c r="C122" s="103"/>
      <c r="D122" s="61"/>
      <c r="E122" s="61"/>
      <c r="F122" s="61"/>
      <c r="G122" s="61"/>
      <c r="H122" s="61"/>
      <c r="I122" s="61"/>
      <c r="J122" s="61"/>
      <c r="K122" s="61"/>
      <c r="L122" s="61"/>
      <c r="R122" s="63"/>
      <c r="S122" s="63"/>
      <c r="T122" s="63"/>
      <c r="U122" s="63"/>
      <c r="V122" s="63"/>
      <c r="W122" s="63"/>
      <c r="X122" s="63"/>
      <c r="Y122" s="63"/>
      <c r="Z122" s="63"/>
      <c r="AA122" s="63"/>
      <c r="AB122" s="63"/>
      <c r="AC122" s="64"/>
      <c r="AD122" s="63"/>
      <c r="AE122" s="63"/>
    </row>
    <row r="123" s="58" customFormat="1" ht="21" customHeight="1" spans="2:31">
      <c r="B123" s="102"/>
      <c r="C123" s="104"/>
      <c r="D123" s="61"/>
      <c r="E123" s="61"/>
      <c r="F123" s="61"/>
      <c r="G123" s="61"/>
      <c r="H123" s="61"/>
      <c r="I123" s="61"/>
      <c r="J123" s="61"/>
      <c r="K123" s="61"/>
      <c r="L123" s="61"/>
      <c r="R123" s="63"/>
      <c r="S123" s="63"/>
      <c r="T123" s="63"/>
      <c r="U123" s="63"/>
      <c r="V123" s="63"/>
      <c r="W123" s="63"/>
      <c r="X123" s="63"/>
      <c r="Y123" s="63"/>
      <c r="Z123" s="63"/>
      <c r="AA123" s="63"/>
      <c r="AB123" s="63"/>
      <c r="AC123" s="64"/>
      <c r="AD123" s="63"/>
      <c r="AE123" s="63"/>
    </row>
    <row r="124" s="58" customFormat="1" ht="21" customHeight="1" spans="2:31">
      <c r="B124" s="102"/>
      <c r="C124" s="104"/>
      <c r="D124" s="61"/>
      <c r="E124" s="61"/>
      <c r="F124" s="61"/>
      <c r="G124" s="61"/>
      <c r="H124" s="61"/>
      <c r="I124" s="61"/>
      <c r="J124" s="61"/>
      <c r="K124" s="61"/>
      <c r="L124" s="61"/>
      <c r="R124" s="63"/>
      <c r="S124" s="63"/>
      <c r="T124" s="63"/>
      <c r="U124" s="63"/>
      <c r="V124" s="63"/>
      <c r="W124" s="63"/>
      <c r="X124" s="63"/>
      <c r="Y124" s="63"/>
      <c r="Z124" s="63"/>
      <c r="AA124" s="63"/>
      <c r="AB124" s="63"/>
      <c r="AC124" s="64"/>
      <c r="AD124" s="63"/>
      <c r="AE124" s="63"/>
    </row>
    <row r="125" s="58" customFormat="1" ht="21" customHeight="1" spans="2:31">
      <c r="B125" s="102"/>
      <c r="C125" s="104"/>
      <c r="D125" s="61"/>
      <c r="E125" s="61"/>
      <c r="F125" s="61"/>
      <c r="G125" s="61"/>
      <c r="H125" s="61"/>
      <c r="I125" s="61"/>
      <c r="J125" s="61"/>
      <c r="K125" s="61"/>
      <c r="L125" s="61"/>
      <c r="R125" s="63"/>
      <c r="S125" s="63"/>
      <c r="T125" s="63"/>
      <c r="U125" s="63"/>
      <c r="V125" s="63"/>
      <c r="W125" s="63"/>
      <c r="X125" s="63"/>
      <c r="Y125" s="63"/>
      <c r="Z125" s="63"/>
      <c r="AA125" s="63"/>
      <c r="AB125" s="63"/>
      <c r="AC125" s="64"/>
      <c r="AD125" s="63"/>
      <c r="AE125" s="63"/>
    </row>
    <row r="126" s="58" customFormat="1" ht="21" customHeight="1" spans="2:31">
      <c r="B126" s="102"/>
      <c r="C126" s="104"/>
      <c r="D126" s="61"/>
      <c r="E126" s="61"/>
      <c r="F126" s="61"/>
      <c r="G126" s="61"/>
      <c r="H126" s="61"/>
      <c r="I126" s="61"/>
      <c r="J126" s="61"/>
      <c r="K126" s="61"/>
      <c r="L126" s="61"/>
      <c r="R126" s="63"/>
      <c r="S126" s="63"/>
      <c r="T126" s="63"/>
      <c r="U126" s="63"/>
      <c r="V126" s="63"/>
      <c r="W126" s="63"/>
      <c r="X126" s="63"/>
      <c r="Y126" s="63"/>
      <c r="Z126" s="63"/>
      <c r="AA126" s="63"/>
      <c r="AB126" s="63"/>
      <c r="AC126" s="64"/>
      <c r="AD126" s="63"/>
      <c r="AE126" s="63"/>
    </row>
    <row r="127" s="58" customFormat="1" ht="21" customHeight="1" spans="2:31">
      <c r="B127" s="102"/>
      <c r="C127" s="104"/>
      <c r="D127" s="61"/>
      <c r="E127" s="61"/>
      <c r="F127" s="61"/>
      <c r="G127" s="61"/>
      <c r="H127" s="61"/>
      <c r="I127" s="61"/>
      <c r="J127" s="61"/>
      <c r="K127" s="61"/>
      <c r="L127" s="61"/>
      <c r="R127" s="63"/>
      <c r="S127" s="63"/>
      <c r="T127" s="63"/>
      <c r="U127" s="63"/>
      <c r="V127" s="63"/>
      <c r="W127" s="63"/>
      <c r="X127" s="63"/>
      <c r="Y127" s="63"/>
      <c r="Z127" s="63"/>
      <c r="AA127" s="63"/>
      <c r="AB127" s="63"/>
      <c r="AC127" s="64"/>
      <c r="AD127" s="63"/>
      <c r="AE127" s="63"/>
    </row>
    <row r="128" s="58" customFormat="1" ht="21" customHeight="1" spans="2:31">
      <c r="B128" s="59"/>
      <c r="C128" s="60"/>
      <c r="D128" s="61"/>
      <c r="E128" s="62"/>
      <c r="F128" s="61"/>
      <c r="G128" s="61"/>
      <c r="H128" s="61"/>
      <c r="I128" s="61"/>
      <c r="J128" s="61"/>
      <c r="K128" s="61"/>
      <c r="L128" s="61"/>
      <c r="R128" s="63"/>
      <c r="S128" s="63"/>
      <c r="T128" s="63"/>
      <c r="U128" s="63"/>
      <c r="V128" s="63"/>
      <c r="W128" s="63"/>
      <c r="X128" s="63"/>
      <c r="Y128" s="63"/>
      <c r="Z128" s="63"/>
      <c r="AA128" s="63"/>
      <c r="AB128" s="63"/>
      <c r="AC128" s="64"/>
      <c r="AD128" s="63"/>
      <c r="AE128" s="63"/>
    </row>
    <row r="129" spans="7:11">
      <c r="G129" s="61"/>
      <c r="H129" s="61"/>
      <c r="I129" s="61"/>
      <c r="J129" s="61"/>
      <c r="K129" s="61"/>
    </row>
    <row r="130" spans="7:11">
      <c r="K130" s="61"/>
    </row>
  </sheetData>
  <mergeCells count="46">
    <mergeCell ref="R3:S3"/>
    <mergeCell ref="R4:S4"/>
    <mergeCell ref="W4:X4"/>
    <mergeCell ref="R5:S5"/>
    <mergeCell ref="R6:S6"/>
    <mergeCell ref="R7:S7"/>
    <mergeCell ref="R8:S8"/>
    <mergeCell ref="B38:B42"/>
    <mergeCell ref="B43:B47"/>
    <mergeCell ref="B48:B52"/>
    <mergeCell ref="B53:B57"/>
    <mergeCell ref="B58:B62"/>
    <mergeCell ref="B63:B67"/>
    <mergeCell ref="B68:B72"/>
    <mergeCell ref="B73:B77"/>
    <mergeCell ref="B78:B82"/>
    <mergeCell ref="B83:B87"/>
    <mergeCell ref="B88:B92"/>
    <mergeCell ref="B93:B97"/>
    <mergeCell ref="B98:B102"/>
    <mergeCell ref="B103:B107"/>
    <mergeCell ref="B108:B112"/>
    <mergeCell ref="B113:B117"/>
    <mergeCell ref="B118:B122"/>
    <mergeCell ref="B123:B127"/>
    <mergeCell ref="C38:C42"/>
    <mergeCell ref="C43:C47"/>
    <mergeCell ref="C48:C52"/>
    <mergeCell ref="C53:C57"/>
    <mergeCell ref="C58:C62"/>
    <mergeCell ref="C63:C67"/>
    <mergeCell ref="C68:C72"/>
    <mergeCell ref="C73:C77"/>
    <mergeCell ref="C78:C82"/>
    <mergeCell ref="C83:C87"/>
    <mergeCell ref="C88:C92"/>
    <mergeCell ref="C93:C97"/>
    <mergeCell ref="C98:C102"/>
    <mergeCell ref="C103:C107"/>
    <mergeCell ref="C108:C112"/>
    <mergeCell ref="C113:C117"/>
    <mergeCell ref="C118:C122"/>
    <mergeCell ref="C123:C127"/>
    <mergeCell ref="I2:I7"/>
    <mergeCell ref="P8:P9"/>
    <mergeCell ref="Q8:Q9"/>
  </mergeCells>
  <conditionalFormatting sqref="C8:C14">
    <cfRule type="duplicateValues" dxfId="0" priority="1"/>
  </conditionalFormatting>
  <conditionalFormatting sqref="C15:C19">
    <cfRule type="duplicateValues" dxfId="0" priority="2"/>
  </conditionalFormatting>
  <conditionalFormatting sqref="C20:C1048576">
    <cfRule type="duplicateValues" dxfId="1" priority="3"/>
  </conditionalFormatting>
  <conditionalFormatting sqref="B23 B28 B33 B38 B43 B48 B53 B58 B63 B68 B73 B78 B83 B88 B93 B98 B103 B108 B113 B118 B123">
    <cfRule type="duplicateValues" dxfId="0" priority="4"/>
  </conditionalFormatting>
  <hyperlinks>
    <hyperlink ref="C2" r:id="rId2" display="B0GG3Q92LS" tooltip="https://www.amazon.com/dp/B0GG3Q92LS"/>
    <hyperlink ref="C3" r:id="rId3" display="B0FCMMBHGM" tooltip="https://www.amazon.com/dp/B0FCMMBHGM"/>
    <hyperlink ref="C4" r:id="rId4" display="B0FRQBC873" tooltip="https://www.amazon.com/dp/B0FRQBC873"/>
    <hyperlink ref="C6" r:id="rId5" display="B0FSKYWLNS" tooltip="https://www.amazon.com/dp/B0FSKYWLNS"/>
    <hyperlink ref="C7" r:id="rId6" display="B0FX7NXTR4" tooltip="https://www.amazon.com/dp/B0FX7NXTR4"/>
  </hyperlink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1"/>
  <sheetViews>
    <sheetView zoomScale="85" zoomScaleNormal="85" topLeftCell="A6" workbookViewId="0">
      <selection activeCell="T9" sqref="T9"/>
    </sheetView>
  </sheetViews>
  <sheetFormatPr defaultColWidth="9" defaultRowHeight="13.5"/>
  <cols>
    <col min="1" max="10" width="9" style="41"/>
    <col min="11" max="11" width="4.4" style="41" customWidth="1"/>
    <col min="12" max="19" width="9" style="49"/>
    <col min="20" max="20" width="35.875" style="50" customWidth="1"/>
    <col min="21" max="21" width="33.6666666666667" customWidth="1"/>
  </cols>
  <sheetData>
    <row r="1" ht="26" customHeight="1" spans="1:21">
      <c r="A1" s="51" t="s">
        <v>68</v>
      </c>
      <c r="B1" s="51"/>
      <c r="C1" s="51"/>
      <c r="D1" s="51"/>
      <c r="E1" s="51"/>
      <c r="F1" s="51"/>
      <c r="G1" s="51"/>
      <c r="H1" s="51"/>
      <c r="I1" s="51"/>
      <c r="J1" s="51"/>
      <c r="L1" s="52" t="s">
        <v>69</v>
      </c>
      <c r="M1" s="52"/>
      <c r="N1" s="52"/>
      <c r="O1" s="52"/>
      <c r="P1" s="52"/>
      <c r="Q1" s="52"/>
      <c r="R1" s="52"/>
      <c r="S1" s="52"/>
      <c r="T1" s="50" t="s">
        <v>70</v>
      </c>
    </row>
    <row r="2" ht="88" customHeight="1" spans="1:21">
      <c r="A2" s="51" t="s">
        <v>71</v>
      </c>
      <c r="B2" s="51"/>
      <c r="C2" s="51"/>
      <c r="D2" s="51"/>
      <c r="E2" s="51"/>
      <c r="F2" s="51"/>
      <c r="G2" s="51"/>
      <c r="H2" s="51"/>
      <c r="I2" s="51"/>
      <c r="J2" s="51"/>
      <c r="L2" s="52" t="s">
        <v>72</v>
      </c>
      <c r="M2" s="52"/>
      <c r="N2" s="52"/>
      <c r="O2" s="52"/>
      <c r="P2" s="52"/>
      <c r="Q2" s="52"/>
      <c r="R2" s="52"/>
      <c r="S2" s="52"/>
      <c r="T2" s="50">
        <f>LEN(L2)</f>
        <v>371</v>
      </c>
    </row>
    <row r="3" ht="26" customHeight="1" spans="1:21">
      <c r="A3" s="51" t="s">
        <v>73</v>
      </c>
      <c r="B3" s="51"/>
      <c r="C3" s="51"/>
      <c r="D3" s="51"/>
      <c r="E3" s="51"/>
      <c r="F3" s="51"/>
      <c r="G3" s="51"/>
      <c r="H3" s="51"/>
      <c r="I3" s="51"/>
      <c r="J3" s="51"/>
      <c r="L3" s="53" t="s">
        <v>74</v>
      </c>
      <c r="M3" s="53"/>
      <c r="N3" s="53"/>
      <c r="O3" s="53"/>
      <c r="P3" s="53"/>
      <c r="Q3" s="53"/>
      <c r="R3" s="53"/>
      <c r="S3" s="53"/>
    </row>
    <row r="4" ht="85" customHeight="1" spans="1:21">
      <c r="L4" s="52" t="s">
        <v>75</v>
      </c>
      <c r="M4" s="52"/>
      <c r="N4" s="52"/>
      <c r="O4" s="52"/>
      <c r="P4" s="52"/>
      <c r="Q4" s="52"/>
      <c r="R4" s="52"/>
      <c r="S4" s="52"/>
      <c r="T4" s="50" t="s">
        <v>76</v>
      </c>
    </row>
    <row r="5" ht="116" customHeight="1" spans="1:21">
      <c r="A5" s="54" t="s">
        <v>77</v>
      </c>
      <c r="B5" s="54"/>
      <c r="C5" s="54"/>
      <c r="D5" s="54"/>
      <c r="E5" s="54"/>
      <c r="F5" s="54"/>
      <c r="G5" s="54"/>
      <c r="H5" s="54"/>
      <c r="I5" s="54"/>
      <c r="J5" s="54"/>
      <c r="L5" s="52" t="s">
        <v>78</v>
      </c>
      <c r="M5" s="52"/>
      <c r="N5" s="52"/>
      <c r="O5" s="52"/>
      <c r="P5" s="52"/>
      <c r="Q5" s="52"/>
      <c r="R5" s="52"/>
      <c r="S5" s="52"/>
      <c r="T5" s="50">
        <f>LEN(L5)</f>
        <v>365</v>
      </c>
    </row>
    <row r="6" ht="86" customHeight="1" spans="1:21">
      <c r="A6" s="51" t="s">
        <v>79</v>
      </c>
      <c r="B6" s="51"/>
      <c r="C6" s="51"/>
      <c r="D6" s="51"/>
      <c r="E6" s="51"/>
      <c r="F6" s="51"/>
      <c r="G6" s="51"/>
      <c r="H6" s="51"/>
      <c r="I6" s="51"/>
      <c r="J6" s="51"/>
      <c r="L6" s="55" t="s">
        <v>80</v>
      </c>
      <c r="M6" s="55"/>
      <c r="N6" s="55"/>
      <c r="O6" s="55"/>
      <c r="P6" s="55"/>
      <c r="Q6" s="55"/>
      <c r="R6" s="55"/>
      <c r="S6" s="55"/>
    </row>
    <row r="7" ht="63" customHeight="1" spans="1:21">
      <c r="A7" s="51" t="s">
        <v>81</v>
      </c>
      <c r="B7" s="51"/>
      <c r="C7" s="51"/>
      <c r="D7" s="51"/>
      <c r="E7" s="51"/>
      <c r="F7" s="51"/>
      <c r="G7" s="51"/>
      <c r="H7" s="51"/>
      <c r="I7" s="51"/>
      <c r="J7" s="51"/>
      <c r="L7" s="52" t="s">
        <v>82</v>
      </c>
      <c r="M7" s="52"/>
      <c r="N7" s="52"/>
      <c r="O7" s="52"/>
      <c r="P7" s="52"/>
      <c r="Q7" s="52"/>
      <c r="R7" s="52"/>
      <c r="S7" s="52"/>
      <c r="T7" s="50" t="s">
        <v>83</v>
      </c>
      <c r="U7" t="s">
        <v>84</v>
      </c>
    </row>
    <row r="8" ht="75" customHeight="1" spans="1:21">
      <c r="L8" s="52" t="s">
        <v>85</v>
      </c>
      <c r="M8" s="52"/>
      <c r="N8" s="52"/>
      <c r="O8" s="52"/>
      <c r="P8" s="52"/>
      <c r="Q8" s="52"/>
      <c r="R8" s="52"/>
      <c r="S8" s="52"/>
      <c r="T8" s="50">
        <f>LEN(L8)</f>
        <v>352</v>
      </c>
      <c r="U8" s="46" t="s">
        <v>86</v>
      </c>
    </row>
    <row r="9" ht="146" customHeight="1" spans="1:21">
      <c r="A9" s="51" t="s">
        <v>87</v>
      </c>
      <c r="B9" s="51"/>
      <c r="C9" s="51"/>
      <c r="D9" s="51"/>
      <c r="E9" s="51"/>
      <c r="F9" s="51"/>
      <c r="G9" s="51"/>
      <c r="H9" s="51"/>
      <c r="I9" s="51"/>
      <c r="J9" s="51"/>
      <c r="L9" s="56" t="s">
        <v>88</v>
      </c>
      <c r="M9" s="57"/>
      <c r="N9" s="57"/>
      <c r="O9" s="57"/>
      <c r="P9" s="57"/>
      <c r="Q9" s="57"/>
      <c r="R9" s="57"/>
      <c r="S9" s="57"/>
    </row>
    <row r="10" ht="26" customHeight="1" spans="1:21">
      <c r="A10" s="51" t="s">
        <v>89</v>
      </c>
      <c r="B10" s="51"/>
      <c r="C10" s="51"/>
      <c r="D10" s="51"/>
      <c r="E10" s="51"/>
      <c r="F10" s="51"/>
      <c r="G10" s="51"/>
      <c r="H10" s="51"/>
      <c r="I10" s="51"/>
      <c r="J10" s="51"/>
      <c r="L10" s="52" t="s">
        <v>90</v>
      </c>
      <c r="M10" s="52"/>
      <c r="N10" s="52"/>
      <c r="O10" s="52"/>
      <c r="P10" s="52"/>
      <c r="Q10" s="52"/>
      <c r="R10" s="52"/>
      <c r="S10" s="52"/>
      <c r="T10" s="50" t="s">
        <v>91</v>
      </c>
    </row>
    <row r="11" ht="111" customHeight="1" spans="1:21">
      <c r="A11" s="51" t="s">
        <v>92</v>
      </c>
      <c r="B11" s="51"/>
      <c r="C11" s="51"/>
      <c r="D11" s="51"/>
      <c r="E11" s="51"/>
      <c r="F11" s="51"/>
      <c r="G11" s="51"/>
      <c r="H11" s="51"/>
      <c r="I11" s="51"/>
      <c r="J11" s="51"/>
      <c r="L11" s="52" t="s">
        <v>93</v>
      </c>
      <c r="M11" s="52"/>
      <c r="N11" s="52"/>
      <c r="O11" s="52"/>
      <c r="P11" s="52"/>
      <c r="Q11" s="52"/>
      <c r="R11" s="52"/>
      <c r="S11" s="52"/>
      <c r="T11" s="50">
        <f>LEN(L11)</f>
        <v>333</v>
      </c>
    </row>
    <row r="12" ht="79" customHeight="1" spans="1:21">
      <c r="L12" s="52" t="s">
        <v>94</v>
      </c>
      <c r="M12" s="52"/>
      <c r="N12" s="52"/>
      <c r="O12" s="52"/>
      <c r="P12" s="52"/>
      <c r="Q12" s="52"/>
      <c r="R12" s="52"/>
      <c r="S12" s="52"/>
    </row>
    <row r="13" ht="99" customHeight="1" spans="1:21">
      <c r="A13" s="51" t="s">
        <v>95</v>
      </c>
      <c r="B13" s="51"/>
      <c r="C13" s="51"/>
      <c r="D13" s="51"/>
      <c r="E13" s="51"/>
      <c r="F13" s="51"/>
      <c r="G13" s="51"/>
      <c r="H13" s="51"/>
      <c r="I13" s="51"/>
      <c r="J13" s="51"/>
      <c r="L13" s="52" t="s">
        <v>96</v>
      </c>
      <c r="M13" s="52"/>
      <c r="N13" s="52"/>
      <c r="O13" s="52"/>
      <c r="P13" s="52"/>
      <c r="Q13" s="52"/>
      <c r="R13" s="52"/>
      <c r="S13" s="52"/>
      <c r="T13" s="50" t="s">
        <v>97</v>
      </c>
    </row>
    <row r="14" ht="58" customHeight="1" spans="1:21">
      <c r="A14" s="51" t="s">
        <v>98</v>
      </c>
      <c r="B14" s="51"/>
      <c r="C14" s="51"/>
      <c r="D14" s="51"/>
      <c r="E14" s="51"/>
      <c r="F14" s="51"/>
      <c r="G14" s="51"/>
      <c r="H14" s="51"/>
      <c r="I14" s="51"/>
      <c r="J14" s="51"/>
      <c r="L14" s="55" t="s">
        <v>99</v>
      </c>
      <c r="M14" s="55"/>
      <c r="N14" s="55"/>
      <c r="O14" s="55"/>
      <c r="P14" s="55"/>
      <c r="Q14" s="55"/>
      <c r="R14" s="55"/>
      <c r="S14" s="55"/>
    </row>
    <row r="15" ht="37" customHeight="1" spans="1:21">
      <c r="A15" s="51" t="s">
        <v>100</v>
      </c>
      <c r="B15" s="51"/>
      <c r="C15" s="51"/>
      <c r="D15" s="51"/>
      <c r="E15" s="51"/>
      <c r="F15" s="51"/>
      <c r="G15" s="51"/>
      <c r="H15" s="51"/>
      <c r="I15" s="51"/>
      <c r="J15" s="51"/>
      <c r="L15" s="55"/>
      <c r="M15" s="55"/>
      <c r="N15" s="55"/>
      <c r="O15" s="55"/>
      <c r="P15" s="55"/>
      <c r="Q15" s="55"/>
      <c r="R15" s="55"/>
      <c r="S15" s="55"/>
      <c r="T15" s="50">
        <f>LEN(L14)</f>
        <v>336</v>
      </c>
    </row>
    <row r="16" ht="113" customHeight="1" spans="1:21">
      <c r="L16" s="52" t="s">
        <v>101</v>
      </c>
      <c r="M16" s="52"/>
      <c r="N16" s="52"/>
      <c r="O16" s="52"/>
      <c r="P16" s="52"/>
      <c r="Q16" s="52"/>
      <c r="R16" s="52"/>
      <c r="S16" s="52"/>
    </row>
    <row r="17" ht="78" customHeight="1" spans="1:19">
      <c r="A17" s="51" t="s">
        <v>102</v>
      </c>
      <c r="B17" s="51"/>
      <c r="C17" s="51"/>
      <c r="D17" s="51"/>
      <c r="E17" s="51"/>
      <c r="F17" s="51"/>
      <c r="G17" s="51"/>
      <c r="H17" s="51"/>
      <c r="I17" s="51"/>
      <c r="J17" s="51"/>
      <c r="L17" s="52"/>
      <c r="M17" s="52"/>
      <c r="N17" s="52"/>
      <c r="O17" s="52"/>
      <c r="P17" s="52"/>
      <c r="Q17" s="52"/>
      <c r="R17" s="52"/>
      <c r="S17" s="52"/>
    </row>
    <row r="18" ht="26" customHeight="1" spans="1:19">
      <c r="A18" s="51" t="s">
        <v>103</v>
      </c>
      <c r="B18" s="51"/>
      <c r="C18" s="51"/>
      <c r="D18" s="51"/>
      <c r="E18" s="51"/>
      <c r="F18" s="51"/>
      <c r="G18" s="51"/>
      <c r="H18" s="51"/>
      <c r="I18" s="51"/>
      <c r="J18" s="51"/>
    </row>
    <row r="19" ht="65" customHeight="1" spans="1:19">
      <c r="A19" s="51" t="s">
        <v>104</v>
      </c>
      <c r="B19" s="51"/>
      <c r="C19" s="51"/>
      <c r="D19" s="51"/>
      <c r="E19" s="51"/>
      <c r="F19" s="51"/>
      <c r="G19" s="51"/>
      <c r="H19" s="51"/>
      <c r="I19" s="51"/>
      <c r="J19" s="51"/>
    </row>
    <row r="20" ht="26" customHeight="1"/>
    <row r="21" ht="26" customHeight="1" spans="1:19">
      <c r="A21" s="41" t="s">
        <v>105</v>
      </c>
    </row>
    <row r="22" ht="26" customHeight="1" spans="1:19">
      <c r="A22" s="41" t="s">
        <v>106</v>
      </c>
    </row>
    <row r="23" ht="60" customHeight="1"/>
    <row r="24" ht="26" customHeight="1"/>
    <row r="25" ht="26" customHeight="1"/>
    <row r="26" ht="26" customHeight="1"/>
    <row r="27" ht="26" customHeight="1" spans="1:19">
      <c r="A27" s="41" t="s">
        <v>107</v>
      </c>
    </row>
    <row r="28" ht="26" customHeight="1"/>
    <row r="29" ht="26" customHeight="1"/>
    <row r="30" ht="26" customHeight="1"/>
    <row r="31" ht="26" customHeight="1"/>
  </sheetData>
  <mergeCells count="32">
    <mergeCell ref="A1:J1"/>
    <mergeCell ref="L1:S1"/>
    <mergeCell ref="A2:J2"/>
    <mergeCell ref="L2:S2"/>
    <mergeCell ref="A3:J3"/>
    <mergeCell ref="L3:S3"/>
    <mergeCell ref="L4:S4"/>
    <mergeCell ref="A5:J5"/>
    <mergeCell ref="L5:S5"/>
    <mergeCell ref="A6:J6"/>
    <mergeCell ref="L6:S6"/>
    <mergeCell ref="A7:J7"/>
    <mergeCell ref="L7:S7"/>
    <mergeCell ref="L8:S8"/>
    <mergeCell ref="A9:J9"/>
    <mergeCell ref="L9:S9"/>
    <mergeCell ref="A10:J10"/>
    <mergeCell ref="L10:S10"/>
    <mergeCell ref="A11:J11"/>
    <mergeCell ref="L11:S11"/>
    <mergeCell ref="L12:S12"/>
    <mergeCell ref="A13:J13"/>
    <mergeCell ref="L13:S13"/>
    <mergeCell ref="A14:J14"/>
    <mergeCell ref="A15:J15"/>
    <mergeCell ref="A17:J17"/>
    <mergeCell ref="A18:J18"/>
    <mergeCell ref="A19:J19"/>
    <mergeCell ref="A22:J26"/>
    <mergeCell ref="A27:J31"/>
    <mergeCell ref="L16:S17"/>
    <mergeCell ref="L14:S15"/>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
  <sheetViews>
    <sheetView tabSelected="1" zoomScale="85" zoomScaleNormal="85" workbookViewId="0">
      <selection activeCell="E3" sqref="E3"/>
    </sheetView>
  </sheetViews>
  <sheetFormatPr defaultColWidth="9" defaultRowHeight="13.5" outlineLevelRow="6"/>
  <cols>
    <col min="1" max="1" width="56.1666666666667" customWidth="1"/>
    <col min="2" max="2" width="37.2083333333333" customWidth="1"/>
    <col min="3" max="3" width="56.075" customWidth="1"/>
    <col min="4" max="5" width="50.3583333333333" customWidth="1"/>
    <col min="6" max="6" width="37.7166666666667" customWidth="1"/>
    <col min="7" max="7" width="33.7916666666667" customWidth="1"/>
    <col min="8" max="8" width="39.7833333333333" customWidth="1"/>
    <col min="9" max="9" width="22.825" customWidth="1"/>
    <col min="10" max="10" width="29.7833333333333" customWidth="1"/>
  </cols>
  <sheetData>
    <row r="1" ht="58" customHeight="1" spans="1:9">
      <c r="A1" s="47" t="s">
        <v>108</v>
      </c>
      <c r="C1" s="47" t="s">
        <v>109</v>
      </c>
    </row>
    <row r="2" ht="152" customHeight="1" spans="1:9">
      <c r="A2" s="46" t="s">
        <v>110</v>
      </c>
      <c r="B2" s="46" t="s">
        <v>111</v>
      </c>
      <c r="C2" s="42" t="s">
        <v>112</v>
      </c>
      <c r="D2" s="41"/>
      <c r="E2" s="41"/>
    </row>
    <row r="3" ht="148" customHeight="1" spans="1:9">
      <c r="A3" s="46" t="s">
        <v>113</v>
      </c>
      <c r="B3" s="46" t="s">
        <v>114</v>
      </c>
      <c r="C3" s="42" t="s">
        <v>115</v>
      </c>
      <c r="D3" s="41"/>
      <c r="E3" s="41"/>
      <c r="F3" s="41"/>
    </row>
    <row r="4" ht="166" customHeight="1" spans="1:9">
      <c r="A4" s="46" t="s">
        <v>116</v>
      </c>
      <c r="B4" s="46" t="s">
        <v>117</v>
      </c>
      <c r="C4" s="44" t="s">
        <v>118</v>
      </c>
      <c r="D4" s="44" t="s">
        <v>119</v>
      </c>
      <c r="E4" s="48" t="s">
        <v>120</v>
      </c>
      <c r="F4" s="41"/>
      <c r="G4"/>
      <c r="I4" s="41"/>
    </row>
    <row r="5" ht="155" customHeight="1" spans="1:9">
      <c r="A5" s="46" t="s">
        <v>121</v>
      </c>
      <c r="B5" s="46" t="s">
        <v>122</v>
      </c>
      <c r="C5" s="41" t="s">
        <v>123</v>
      </c>
      <c r="D5" s="46"/>
      <c r="E5" s="46"/>
      <c r="F5" s="41"/>
    </row>
    <row r="6" ht="231" customHeight="1" spans="1:9">
      <c r="A6" s="46" t="s">
        <v>124</v>
      </c>
      <c r="B6" s="46" t="s">
        <v>125</v>
      </c>
      <c r="C6" s="44" t="s">
        <v>126</v>
      </c>
      <c r="D6" s="41"/>
      <c r="E6" s="41"/>
      <c r="F6" s="41"/>
    </row>
    <row r="7" ht="139" customHeight="1"/>
  </sheetData>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12"/>
  <sheetViews>
    <sheetView zoomScale="85" zoomScaleNormal="85" workbookViewId="0">
      <selection activeCell="C6" sqref="C6"/>
    </sheetView>
  </sheetViews>
  <sheetFormatPr defaultColWidth="9" defaultRowHeight="13.5" outlineLevelCol="4"/>
  <cols>
    <col min="1" max="1" width="56.075" customWidth="1"/>
    <col min="2" max="2" width="37.7166666666667" customWidth="1"/>
    <col min="3" max="3" width="33.7916666666667" customWidth="1"/>
    <col min="4" max="4" width="39.7833333333333" customWidth="1"/>
    <col min="5" max="5" width="22.825" customWidth="1"/>
    <col min="6" max="6" width="29.7833333333333" customWidth="1"/>
  </cols>
  <sheetData>
    <row r="2" ht="80" customHeight="1" spans="1:5">
      <c r="B2" s="40"/>
      <c r="C2" t="str">
        <f>_xlfn.DISPIMG("ID_B123FBFF183C4E629F83A9D573401656",1)</f>
        <v>=DISPIMG("ID_B123FBFF183C4E629F83A9D573401656",1)</v>
      </c>
      <c r="D2" s="41" t="s">
        <v>127</v>
      </c>
      <c r="E2" t="str">
        <f>_xlfn.DISPIMG("ID_01A7EAAB1B824AFF9C709EB216E57DFE",1)</f>
        <v>=DISPIMG("ID_01A7EAAB1B824AFF9C709EB216E57DFE",1)</v>
      </c>
    </row>
    <row r="3" ht="49.25" customHeight="1"/>
    <row r="4" ht="169.8" spans="1:5">
      <c r="A4" s="42" t="s">
        <v>115</v>
      </c>
      <c r="B4" t="str">
        <f>_xlfn.DISPIMG("ID_53C3318C49304AB7B3C4D0F39425587D",1)</f>
        <v>=DISPIMG("ID_53C3318C49304AB7B3C4D0F39425587D",1)</v>
      </c>
      <c r="C4" t="str">
        <f>_xlfn.DISPIMG("ID_CADC4FD40CFF4E6BB89D9CC3386C7585",1)</f>
        <v>=DISPIMG("ID_CADC4FD40CFF4E6BB89D9CC3386C7585",1)</v>
      </c>
      <c r="D4" t="str">
        <f>_xlfn.DISPIMG("ID_13997AE6F6134A42A6F9AEB60D7EBB55",1)</f>
        <v>=DISPIMG("ID_13997AE6F6134A42A6F9AEB60D7EBB55",1)</v>
      </c>
      <c r="E4" t="str">
        <f>_xlfn.DISPIMG("ID_D97775D3B2F6475196BE0C5CB176E916",1)</f>
        <v>=DISPIMG("ID_D97775D3B2F6475196BE0C5CB176E916",1)</v>
      </c>
    </row>
    <row r="5" ht="210.15" spans="1:5">
      <c r="A5" s="42" t="s">
        <v>112</v>
      </c>
      <c r="B5" t="str">
        <f>_xlfn.DISPIMG("ID_531C985C582F40EB8EF9D429CC28E4A7",1)</f>
        <v>=DISPIMG("ID_531C985C582F40EB8EF9D429CC28E4A7",1)</v>
      </c>
      <c r="C5" t="str">
        <f>_xlfn.DISPIMG("ID_B19194E912FF47BF868252A7B2DF0950",1)</f>
        <v>=DISPIMG("ID_B19194E912FF47BF868252A7B2DF0950",1)</v>
      </c>
    </row>
    <row r="6" spans="1:5">
      <c r="A6" s="43"/>
    </row>
    <row r="7" ht="231" customHeight="1" spans="1:5">
      <c r="A7" s="44" t="s">
        <v>128</v>
      </c>
      <c r="B7" t="str">
        <f>_xlfn.DISPIMG("ID_8733A4E8B0D64490A296A7C66830BA6C",1)</f>
        <v>=DISPIMG("ID_8733A4E8B0D64490A296A7C66830BA6C",1)</v>
      </c>
    </row>
    <row r="8" ht="166" customHeight="1" spans="1:5">
      <c r="A8" s="44" t="s">
        <v>129</v>
      </c>
      <c r="B8" t="str">
        <f>_xlfn.DISPIMG("ID_578A92CB31D84590A35B140D1369E22F",1)</f>
        <v>=DISPIMG("ID_578A92CB31D84590A35B140D1369E22F",1)</v>
      </c>
      <c r="C8" t="str">
        <f>_xlfn.DISPIMG("ID_098D04A366B94C198C65003D653756C4",1)</f>
        <v>=DISPIMG("ID_098D04A366B94C198C65003D653756C4",1)</v>
      </c>
      <c r="E8" s="41"/>
    </row>
    <row r="9" ht="22" hidden="1" customHeight="1" spans="1:5">
      <c r="C9" s="45" t="s">
        <v>130</v>
      </c>
      <c r="D9" s="41" t="s">
        <v>131</v>
      </c>
    </row>
    <row r="10" ht="105" customHeight="1" spans="1:5">
      <c r="A10" s="42" t="s">
        <v>132</v>
      </c>
      <c r="B10" s="41"/>
    </row>
    <row r="11" ht="155" customHeight="1" spans="1:5">
      <c r="A11" s="41" t="s">
        <v>133</v>
      </c>
      <c r="B11" s="41"/>
    </row>
    <row r="12" ht="139" customHeight="1"/>
  </sheetData>
  <hyperlinks>
    <hyperlink ref="C9" r:id="rId1" display="https://www.amazon.com/Magnetic-Wireless-Rechargeable-Vehicle-Underglow/dp/B0H6RVN11R/ref=sr_1_17?crid=2S9EWX7QLDDOX&amp;dib=eyJ2IjoiMSJ9.Npe7Ce167KvPmUmiUkjC877cfP_oGDGjgw1onrwIU1w8Ldu20lnsqvKDdac5DpiTiiBpO0RyjELGL6Ghzzb1URPJoFZIA9SZRLkAO1FCpryAOaRYxzvOnAow-zd1jIXi7ZfSY6o-8sgKCn2m2Zr151fm7yRvTw9578brVdaB62Q8hB_qJe3R1dEgmMXPOcSclE9-w5R6uNvQNXV_X5OduEvThbfOWEzXnylVwACzeKKbHSisFWIt05xwCU9c08TFvYhbWat2J1BTUr8OvlxWZjY4LTpbvikKvwhbJRAx48I.M3x7dedtLv5DRH0sJ95JqljEXF7Lrkh11OlcjuaYpho&amp;dib_tag=se&amp;keywords=Wireless%2BRechargeable%2BMagnetic%2BLED%2Blight&amp;qid=1788416146&amp;sprefix=wireless%2Brechargeable%2Bmagnetic%2Bled%2Blight%2Caps%2C654&amp;sr=8-17&amp;th=1"/>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12"/>
  <sheetViews>
    <sheetView zoomScale="85" zoomScaleNormal="85" topLeftCell="A4" workbookViewId="0">
      <selection activeCell="C4" sqref="C4:D4"/>
    </sheetView>
  </sheetViews>
  <sheetFormatPr defaultColWidth="9" defaultRowHeight="13.5"/>
  <cols>
    <col min="2" max="2" width="56.075" customWidth="1"/>
    <col min="3" max="4" width="50.3583333333333" customWidth="1"/>
    <col min="5" max="5" width="37.7166666666667" customWidth="1"/>
    <col min="6" max="6" width="33.7916666666667" customWidth="1"/>
    <col min="7" max="7" width="39.7833333333333" customWidth="1"/>
    <col min="8" max="8" width="22.825" customWidth="1"/>
    <col min="9" max="9" width="29.7833333333333" customWidth="1"/>
  </cols>
  <sheetData>
    <row r="1" spans="2:9">
      <c r="C1" t="s">
        <v>134</v>
      </c>
    </row>
    <row r="2" ht="80" customHeight="1" spans="2:9">
      <c r="C2" s="40" t="s">
        <v>135</v>
      </c>
      <c r="D2" s="40"/>
      <c r="E2" s="40"/>
      <c r="F2" t="str">
        <f>_xlfn.DISPIMG("ID_B123FBFF183C4E629F83A9D573401656",1)</f>
        <v>=DISPIMG("ID_B123FBFF183C4E629F83A9D573401656",1)</v>
      </c>
      <c r="G2" s="41" t="s">
        <v>127</v>
      </c>
      <c r="H2" t="str">
        <f>_xlfn.DISPIMG("ID_01A7EAAB1B824AFF9C709EB216E57DFE",1)</f>
        <v>=DISPIMG("ID_01A7EAAB1B824AFF9C709EB216E57DFE",1)</v>
      </c>
    </row>
    <row r="3" ht="49.25" customHeight="1" spans="2:9">
      <c r="C3" t="s">
        <v>136</v>
      </c>
    </row>
    <row r="4" ht="181" spans="2:9">
      <c r="B4" s="42" t="s">
        <v>115</v>
      </c>
      <c r="C4" s="41" t="s">
        <v>137</v>
      </c>
      <c r="D4" s="41" t="s">
        <v>138</v>
      </c>
      <c r="F4" t="str">
        <f>_xlfn.DISPIMG("ID_53C3318C49304AB7B3C4D0F39425587D",1)</f>
        <v>=DISPIMG("ID_53C3318C49304AB7B3C4D0F39425587D",1)</v>
      </c>
      <c r="G4" t="str">
        <f>_xlfn.DISPIMG("ID_CADC4FD40CFF4E6BB89D9CC3386C7585",1)</f>
        <v>=DISPIMG("ID_CADC4FD40CFF4E6BB89D9CC3386C7585",1)</v>
      </c>
      <c r="H4" t="str">
        <f>_xlfn.DISPIMG("ID_13997AE6F6134A42A6F9AEB60D7EBB55",1)</f>
        <v>=DISPIMG("ID_13997AE6F6134A42A6F9AEB60D7EBB55",1)</v>
      </c>
      <c r="I4" t="str">
        <f>_xlfn.DISPIMG("ID_D97775D3B2F6475196BE0C5CB176E916",1)</f>
        <v>=DISPIMG("ID_D97775D3B2F6475196BE0C5CB176E916",1)</v>
      </c>
    </row>
    <row r="5" ht="296.25" spans="2:9">
      <c r="B5" s="42" t="s">
        <v>112</v>
      </c>
      <c r="C5" s="41" t="s">
        <v>139</v>
      </c>
      <c r="D5" s="41" t="s">
        <v>140</v>
      </c>
      <c r="E5" t="str">
        <f>_xlfn.DISPIMG("ID_531C985C582F40EB8EF9D429CC28E4A7",1)</f>
        <v>=DISPIMG("ID_531C985C582F40EB8EF9D429CC28E4A7",1)</v>
      </c>
      <c r="F5" t="str">
        <f>_xlfn.DISPIMG("ID_B19194E912FF47BF868252A7B2DF0950",1)</f>
        <v>=DISPIMG("ID_B19194E912FF47BF868252A7B2DF0950",1)</v>
      </c>
      <c r="G5" t="str">
        <f>_xlfn.DISPIMG("ID_D373F30DCAA64C5C8892F1E5D66322A3",1)</f>
        <v>=DISPIMG("ID_D373F30DCAA64C5C8892F1E5D66322A3",1)</v>
      </c>
    </row>
    <row r="6" spans="2:9">
      <c r="B6" s="43"/>
      <c r="C6" s="41"/>
      <c r="D6" s="41"/>
      <c r="G6" t="s">
        <v>141</v>
      </c>
    </row>
    <row r="7" ht="231" customHeight="1" spans="2:9">
      <c r="B7" s="44" t="s">
        <v>128</v>
      </c>
      <c r="C7" s="41" t="s">
        <v>142</v>
      </c>
      <c r="D7" s="41" t="s">
        <v>143</v>
      </c>
      <c r="E7" s="41" t="s">
        <v>144</v>
      </c>
      <c r="F7" t="str">
        <f>_xlfn.DISPIMG("ID_8733A4E8B0D64490A296A7C66830BA6C",1)</f>
        <v>=DISPIMG("ID_8733A4E8B0D64490A296A7C66830BA6C",1)</v>
      </c>
      <c r="G7" t="str">
        <f>_xlfn.DISPIMG("ID_BFD19F690AFC41FE9481A36AD0840C02",1)</f>
        <v>=DISPIMG("ID_BFD19F690AFC41FE9481A36AD0840C02",1)</v>
      </c>
    </row>
    <row r="8" ht="166" customHeight="1" spans="2:9">
      <c r="B8" s="44" t="s">
        <v>145</v>
      </c>
      <c r="C8" s="41" t="s">
        <v>146</v>
      </c>
      <c r="D8" s="41" t="s">
        <v>147</v>
      </c>
      <c r="E8" s="41" t="s">
        <v>148</v>
      </c>
      <c r="F8" t="str">
        <f>_xlfn.DISPIMG("ID_578A92CB31D84590A35B140D1369E22F",1)</f>
        <v>=DISPIMG("ID_578A92CB31D84590A35B140D1369E22F",1)</v>
      </c>
      <c r="H8" s="41"/>
    </row>
    <row r="9" ht="22" hidden="1" customHeight="1" spans="2:9">
      <c r="F9" s="45" t="s">
        <v>130</v>
      </c>
      <c r="G9" s="41" t="s">
        <v>131</v>
      </c>
    </row>
    <row r="10" ht="105" customHeight="1" spans="2:9">
      <c r="B10" s="42" t="s">
        <v>132</v>
      </c>
      <c r="C10" s="41"/>
      <c r="D10" s="41"/>
      <c r="E10" s="41"/>
    </row>
    <row r="11" ht="155" customHeight="1" spans="2:9">
      <c r="B11" s="41" t="s">
        <v>133</v>
      </c>
      <c r="C11" s="46" t="s">
        <v>149</v>
      </c>
      <c r="D11" s="46"/>
      <c r="E11" s="41" t="s">
        <v>150</v>
      </c>
    </row>
    <row r="12" ht="139" customHeight="1"/>
  </sheetData>
  <hyperlinks>
    <hyperlink ref="F9" r:id="rId2" display="https://www.amazon.com/Magnetic-Wireless-Rechargeable-Vehicle-Underglow/dp/B0H6RVN11R/ref=sr_1_17?crid=2S9EWX7QLDDOX&amp;dib=eyJ2IjoiMSJ9.Npe7Ce167KvPmUmiUkjC877cfP_oGDGjgw1onrwIU1w8Ldu20lnsqvKDdac5DpiTiiBpO0RyjELGL6Ghzzb1URPJoFZIA9SZRLkAO1FCpryAOaRYxzvOnAow-zd1jIXi7ZfSY6o-8sgKCn2m2Zr151fm7yRvTw9578brVdaB62Q8hB_qJe3R1dEgmMXPOcSclE9-w5R6uNvQNXV_X5OduEvThbfOWEzXnylVwACzeKKbHSisFWIt05xwCU9c08TFvYhbWat2J1BTUr8OvlxWZjY4LTpbvikKvwhbJRAx48I.M3x7dedtLv5DRH0sJ95JqljEXF7Lrkh11OlcjuaYpho&amp;dib_tag=se&amp;keywords=Wireless%2BRechargeable%2BMagnetic%2BLED%2Blight&amp;qid=1788416146&amp;sprefix=wireless%2Brechargeable%2Bmagnetic%2Bled%2Blight%2Caps%2C654&amp;sr=8-17&amp;th=1"/>
    <hyperlink ref="C2" r:id="rId3" display="https://web.tabbit.ai/share/chat/Ry7uTj26jPtt" tooltip="https://web.tabbit.ai/share/chat/Ry7uTj26jPtt"/>
  </hyperlink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02"/>
  <sheetViews>
    <sheetView workbookViewId="0">
      <selection activeCell="B54" sqref="B54:D139"/>
    </sheetView>
  </sheetViews>
  <sheetFormatPr defaultColWidth="9" defaultRowHeight="13.5"/>
  <cols>
    <col min="1" max="1" width="3.90833333333333" style="32" customWidth="1"/>
    <col min="2" max="2" width="48.25" style="32" customWidth="1"/>
    <col min="3" max="3" width="8.375" style="33" customWidth="1"/>
    <col min="4" max="4" width="8.375" style="32" customWidth="1"/>
    <col min="5" max="68" width="19.5333333333333" style="32" customWidth="1"/>
    <col min="69" max="16384" width="9" style="32"/>
  </cols>
  <sheetData>
    <row r="1" ht="33.3" customHeight="1" spans="1:68">
      <c r="A1" s="34" t="s">
        <v>151</v>
      </c>
      <c r="B1" s="34"/>
      <c r="C1" s="35"/>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row>
    <row r="2" ht="33.3" customHeight="1" spans="1:68">
      <c r="A2" s="30" t="s">
        <v>152</v>
      </c>
      <c r="B2" s="30" t="s">
        <v>153</v>
      </c>
      <c r="C2" s="30" t="s">
        <v>154</v>
      </c>
      <c r="D2" s="30"/>
      <c r="E2" s="30" t="s">
        <v>155</v>
      </c>
      <c r="F2" s="30" t="s">
        <v>156</v>
      </c>
      <c r="G2" s="30" t="s">
        <v>157</v>
      </c>
      <c r="H2" s="30" t="s">
        <v>158</v>
      </c>
      <c r="I2" s="30" t="s">
        <v>159</v>
      </c>
      <c r="J2" s="30" t="s">
        <v>160</v>
      </c>
      <c r="K2" s="30" t="s">
        <v>161</v>
      </c>
      <c r="L2" s="30" t="s">
        <v>162</v>
      </c>
      <c r="M2" s="30" t="s">
        <v>163</v>
      </c>
      <c r="N2" s="30" t="s">
        <v>164</v>
      </c>
      <c r="O2" s="30" t="s">
        <v>165</v>
      </c>
      <c r="P2" s="30" t="s">
        <v>166</v>
      </c>
      <c r="Q2" s="30" t="s">
        <v>167</v>
      </c>
      <c r="R2" s="30" t="s">
        <v>168</v>
      </c>
      <c r="S2" s="30" t="s">
        <v>169</v>
      </c>
      <c r="T2" s="30" t="s">
        <v>170</v>
      </c>
      <c r="U2" s="30" t="s">
        <v>171</v>
      </c>
      <c r="V2" s="30" t="s">
        <v>172</v>
      </c>
      <c r="W2" s="30" t="s">
        <v>173</v>
      </c>
      <c r="X2" s="30" t="s">
        <v>174</v>
      </c>
      <c r="Y2" s="30" t="s">
        <v>175</v>
      </c>
      <c r="Z2" s="30" t="s">
        <v>176</v>
      </c>
      <c r="AA2" s="30" t="s">
        <v>177</v>
      </c>
      <c r="AB2" s="30" t="s">
        <v>178</v>
      </c>
      <c r="AC2" s="30" t="s">
        <v>179</v>
      </c>
      <c r="AD2" s="30" t="s">
        <v>180</v>
      </c>
      <c r="AE2" s="30" t="s">
        <v>163</v>
      </c>
      <c r="AF2" s="30" t="s">
        <v>181</v>
      </c>
      <c r="AG2" s="30" t="s">
        <v>166</v>
      </c>
      <c r="AH2" s="30" t="s">
        <v>182</v>
      </c>
      <c r="AI2" s="30" t="s">
        <v>169</v>
      </c>
      <c r="AJ2" s="30" t="s">
        <v>183</v>
      </c>
      <c r="AK2" s="30" t="s">
        <v>172</v>
      </c>
      <c r="AL2" s="30" t="s">
        <v>184</v>
      </c>
      <c r="AM2" s="30" t="s">
        <v>185</v>
      </c>
      <c r="AN2" s="30" t="s">
        <v>186</v>
      </c>
      <c r="AO2" s="30" t="s">
        <v>187</v>
      </c>
      <c r="AP2" s="30" t="s">
        <v>188</v>
      </c>
      <c r="AQ2" s="30" t="s">
        <v>189</v>
      </c>
      <c r="AR2" s="30" t="s">
        <v>190</v>
      </c>
      <c r="AS2" s="30" t="s">
        <v>191</v>
      </c>
      <c r="AT2" s="30" t="s">
        <v>192</v>
      </c>
      <c r="AU2" s="30" t="s">
        <v>193</v>
      </c>
      <c r="AV2" s="30" t="s">
        <v>194</v>
      </c>
      <c r="AW2" s="30" t="s">
        <v>195</v>
      </c>
      <c r="AX2" s="30" t="s">
        <v>196</v>
      </c>
      <c r="AY2" s="30" t="s">
        <v>197</v>
      </c>
      <c r="AZ2" s="30" t="s">
        <v>198</v>
      </c>
      <c r="BA2" s="30" t="s">
        <v>199</v>
      </c>
      <c r="BB2" s="30" t="s">
        <v>200</v>
      </c>
      <c r="BC2" s="30" t="s">
        <v>201</v>
      </c>
      <c r="BD2" s="30" t="s">
        <v>202</v>
      </c>
      <c r="BE2" s="30" t="s">
        <v>203</v>
      </c>
      <c r="BF2" s="30" t="s">
        <v>204</v>
      </c>
      <c r="BG2" s="30" t="s">
        <v>205</v>
      </c>
      <c r="BH2" s="30" t="s">
        <v>206</v>
      </c>
      <c r="BI2" s="30" t="s">
        <v>207</v>
      </c>
      <c r="BJ2" s="30" t="s">
        <v>208</v>
      </c>
      <c r="BK2" s="30" t="s">
        <v>209</v>
      </c>
      <c r="BL2" s="30" t="s">
        <v>210</v>
      </c>
      <c r="BM2" s="30" t="s">
        <v>211</v>
      </c>
      <c r="BN2" s="30" t="s">
        <v>212</v>
      </c>
      <c r="BO2" s="30" t="s">
        <v>213</v>
      </c>
      <c r="BP2" s="30" t="s">
        <v>214</v>
      </c>
    </row>
    <row r="3" ht="33.3" customHeight="1" spans="1:68">
      <c r="A3" s="36">
        <v>1</v>
      </c>
      <c r="B3" s="36" t="s">
        <v>215</v>
      </c>
      <c r="C3" s="30">
        <v>27317</v>
      </c>
      <c r="D3" s="36"/>
      <c r="E3" s="36" t="s">
        <v>216</v>
      </c>
      <c r="F3" s="36" t="s">
        <v>217</v>
      </c>
      <c r="G3" s="36">
        <v>0.33362469</v>
      </c>
      <c r="H3" s="36">
        <v>23.1770146582423</v>
      </c>
      <c r="I3" s="36">
        <v>0.24316412</v>
      </c>
      <c r="J3" s="36">
        <v>0.45178466</v>
      </c>
      <c r="K3" s="36">
        <v>23.1770146582423</v>
      </c>
      <c r="L3" s="36">
        <v>0.42014361</v>
      </c>
      <c r="M3" s="36"/>
      <c r="N3" s="36"/>
      <c r="O3" s="36"/>
      <c r="P3" s="36"/>
      <c r="Q3" s="36"/>
      <c r="R3" s="36"/>
      <c r="S3" s="36"/>
      <c r="T3" s="36"/>
      <c r="U3" s="36"/>
      <c r="V3" s="36"/>
      <c r="W3" s="36"/>
      <c r="X3" s="36"/>
      <c r="Y3" s="36" t="s">
        <v>218</v>
      </c>
      <c r="Z3" s="36">
        <v>47.5352632814788</v>
      </c>
      <c r="AA3" s="36">
        <v>1</v>
      </c>
      <c r="AB3" s="36">
        <v>0</v>
      </c>
      <c r="AC3" s="36">
        <v>0</v>
      </c>
      <c r="AD3" s="36">
        <v>0</v>
      </c>
      <c r="AE3" s="36">
        <v>0</v>
      </c>
      <c r="AF3" s="36">
        <v>0</v>
      </c>
      <c r="AG3" s="36">
        <v>0</v>
      </c>
      <c r="AH3" s="36">
        <v>0</v>
      </c>
      <c r="AI3" s="36">
        <v>0</v>
      </c>
      <c r="AJ3" s="36">
        <v>0</v>
      </c>
      <c r="AK3" s="36">
        <v>0</v>
      </c>
      <c r="AL3" s="36">
        <v>134</v>
      </c>
      <c r="AM3" s="36" t="s">
        <v>219</v>
      </c>
      <c r="AN3" s="36" t="s">
        <v>220</v>
      </c>
      <c r="AO3" s="36"/>
      <c r="AP3" s="36"/>
      <c r="AQ3" s="36"/>
      <c r="AR3" s="36"/>
      <c r="AS3" s="36">
        <v>27317</v>
      </c>
      <c r="AT3" s="36">
        <v>11196</v>
      </c>
      <c r="AU3" s="36" t="s">
        <v>221</v>
      </c>
      <c r="AV3" s="36">
        <v>0.74</v>
      </c>
      <c r="AW3" s="36">
        <v>0.59</v>
      </c>
      <c r="AX3" s="36">
        <v>0.44</v>
      </c>
      <c r="AY3" s="36">
        <v>0.88</v>
      </c>
      <c r="AZ3" s="36">
        <v>0.73</v>
      </c>
      <c r="BA3" s="36">
        <v>0.56</v>
      </c>
      <c r="BB3" s="36">
        <v>0.88</v>
      </c>
      <c r="BC3" s="36">
        <v>0.66</v>
      </c>
      <c r="BD3" s="36">
        <v>0.55</v>
      </c>
      <c r="BE3" s="36">
        <v>0.44</v>
      </c>
      <c r="BF3" s="36">
        <v>0.35</v>
      </c>
      <c r="BG3" s="36">
        <v>0.32</v>
      </c>
      <c r="BH3" s="36">
        <v>0.52</v>
      </c>
      <c r="BI3" s="36">
        <v>0.43</v>
      </c>
      <c r="BJ3" s="36">
        <v>0.33</v>
      </c>
      <c r="BK3" s="36">
        <v>0.54</v>
      </c>
      <c r="BL3" s="36">
        <v>0.4</v>
      </c>
      <c r="BM3" s="36">
        <v>0.34</v>
      </c>
      <c r="BN3" s="36">
        <v>0.03801237</v>
      </c>
      <c r="BO3" s="36">
        <v>0.249</v>
      </c>
      <c r="BP3" s="36">
        <v>0.1544</v>
      </c>
    </row>
    <row r="4" ht="33.3" customHeight="1" spans="1:68">
      <c r="A4" s="36">
        <v>1</v>
      </c>
      <c r="B4" s="37" t="s">
        <v>222</v>
      </c>
      <c r="C4" s="30">
        <v>34984</v>
      </c>
      <c r="D4" s="36"/>
      <c r="E4" s="36" t="s">
        <v>223</v>
      </c>
      <c r="F4" s="36" t="s">
        <v>217</v>
      </c>
      <c r="G4" s="36">
        <v>0.10185877</v>
      </c>
      <c r="H4" s="36">
        <v>-7.91134566218142</v>
      </c>
      <c r="I4" s="36">
        <v>-0.01247336</v>
      </c>
      <c r="J4" s="36">
        <v>0.10185877</v>
      </c>
      <c r="K4" s="36">
        <v>-7.91134566218142</v>
      </c>
      <c r="L4" s="36">
        <v>-0.01247336</v>
      </c>
      <c r="M4" s="36"/>
      <c r="N4" s="36"/>
      <c r="O4" s="36"/>
      <c r="P4" s="36"/>
      <c r="Q4" s="36"/>
      <c r="R4" s="36"/>
      <c r="S4" s="36"/>
      <c r="T4" s="36"/>
      <c r="U4" s="36"/>
      <c r="V4" s="36"/>
      <c r="W4" s="36"/>
      <c r="X4" s="36"/>
      <c r="Y4" s="36" t="s">
        <v>218</v>
      </c>
      <c r="Z4" s="36">
        <v>250.052625957955</v>
      </c>
      <c r="AA4" s="36">
        <v>1</v>
      </c>
      <c r="AB4" s="36">
        <v>0</v>
      </c>
      <c r="AC4" s="36">
        <v>0</v>
      </c>
      <c r="AD4" s="36">
        <v>0</v>
      </c>
      <c r="AE4" s="36">
        <v>0</v>
      </c>
      <c r="AF4" s="36">
        <v>0</v>
      </c>
      <c r="AG4" s="36">
        <v>0</v>
      </c>
      <c r="AH4" s="36">
        <v>0</v>
      </c>
      <c r="AI4" s="36">
        <v>0</v>
      </c>
      <c r="AJ4" s="36">
        <v>0</v>
      </c>
      <c r="AK4" s="36">
        <v>0</v>
      </c>
      <c r="AL4" s="36">
        <v>44</v>
      </c>
      <c r="AM4" s="36" t="s">
        <v>224</v>
      </c>
      <c r="AN4" s="36" t="s">
        <v>225</v>
      </c>
      <c r="AO4" s="36"/>
      <c r="AP4" s="36"/>
      <c r="AQ4" s="36"/>
      <c r="AR4" s="36"/>
      <c r="AS4" s="36">
        <v>34984</v>
      </c>
      <c r="AT4" s="36">
        <v>8974</v>
      </c>
      <c r="AU4" s="36" t="s">
        <v>226</v>
      </c>
      <c r="AV4" s="36">
        <v>0.69</v>
      </c>
      <c r="AW4" s="36">
        <v>0.55</v>
      </c>
      <c r="AX4" s="36">
        <v>0.41</v>
      </c>
      <c r="AY4" s="36">
        <v>0.71</v>
      </c>
      <c r="AZ4" s="36">
        <v>0.57</v>
      </c>
      <c r="BA4" s="36">
        <v>0.43</v>
      </c>
      <c r="BB4" s="36">
        <v>0.81</v>
      </c>
      <c r="BC4" s="36">
        <v>0.65</v>
      </c>
      <c r="BD4" s="36">
        <v>0.49</v>
      </c>
      <c r="BE4" s="36">
        <v>0.41</v>
      </c>
      <c r="BF4" s="36">
        <v>0.35</v>
      </c>
      <c r="BG4" s="36">
        <v>0.32</v>
      </c>
      <c r="BH4" s="36">
        <v>0.43</v>
      </c>
      <c r="BI4" s="36">
        <v>0.34</v>
      </c>
      <c r="BJ4" s="36">
        <v>0.26</v>
      </c>
      <c r="BK4" s="36">
        <v>0.5</v>
      </c>
      <c r="BL4" s="36">
        <v>0.4</v>
      </c>
      <c r="BM4" s="36">
        <v>0.3</v>
      </c>
      <c r="BN4" s="36">
        <v>0.06121281</v>
      </c>
      <c r="BO4" s="36">
        <v>0.2746</v>
      </c>
      <c r="BP4" s="36">
        <v>0.19</v>
      </c>
    </row>
    <row r="5" ht="33.3" customHeight="1" spans="1:68">
      <c r="A5" s="36">
        <v>2</v>
      </c>
      <c r="B5" s="37" t="s">
        <v>227</v>
      </c>
      <c r="C5" s="30">
        <v>36766</v>
      </c>
      <c r="D5" s="36"/>
      <c r="E5" s="36" t="s">
        <v>228</v>
      </c>
      <c r="F5" s="36" t="s">
        <v>229</v>
      </c>
      <c r="G5" s="36">
        <v>0.09788673</v>
      </c>
      <c r="H5" s="36">
        <v>-102.402627488376</v>
      </c>
      <c r="I5" s="36">
        <v>-0.16145228</v>
      </c>
      <c r="J5" s="36">
        <v>0.09788673</v>
      </c>
      <c r="K5" s="36">
        <v>-102.402627488376</v>
      </c>
      <c r="L5" s="36">
        <v>-0.16145228</v>
      </c>
      <c r="M5" s="36"/>
      <c r="N5" s="36"/>
      <c r="O5" s="36"/>
      <c r="P5" s="36"/>
      <c r="Q5" s="36"/>
      <c r="R5" s="36"/>
      <c r="S5" s="36"/>
      <c r="T5" s="36"/>
      <c r="U5" s="36"/>
      <c r="V5" s="36"/>
      <c r="W5" s="36"/>
      <c r="X5" s="36"/>
      <c r="Y5" s="36" t="s">
        <v>218</v>
      </c>
      <c r="Z5" s="36">
        <v>240.301703756771</v>
      </c>
      <c r="AA5" s="36">
        <v>1</v>
      </c>
      <c r="AB5" s="36">
        <v>0</v>
      </c>
      <c r="AC5" s="36">
        <v>0</v>
      </c>
      <c r="AD5" s="36">
        <v>0</v>
      </c>
      <c r="AE5" s="36">
        <v>0</v>
      </c>
      <c r="AF5" s="36">
        <v>0</v>
      </c>
      <c r="AG5" s="36">
        <v>0</v>
      </c>
      <c r="AH5" s="36">
        <v>0</v>
      </c>
      <c r="AI5" s="36">
        <v>0</v>
      </c>
      <c r="AJ5" s="36">
        <v>0</v>
      </c>
      <c r="AK5" s="36">
        <v>0</v>
      </c>
      <c r="AL5" s="36">
        <v>55</v>
      </c>
      <c r="AM5" s="36" t="s">
        <v>230</v>
      </c>
      <c r="AN5" s="36" t="s">
        <v>225</v>
      </c>
      <c r="AO5" s="36"/>
      <c r="AP5" s="36"/>
      <c r="AQ5" s="36"/>
      <c r="AR5" s="36"/>
      <c r="AS5" s="36">
        <v>36766</v>
      </c>
      <c r="AT5" s="36">
        <v>8580</v>
      </c>
      <c r="AU5" s="36" t="s">
        <v>231</v>
      </c>
      <c r="AV5" s="36">
        <v>0.76</v>
      </c>
      <c r="AW5" s="36">
        <v>0.61</v>
      </c>
      <c r="AX5" s="36">
        <v>0.46</v>
      </c>
      <c r="AY5" s="36">
        <v>0.82</v>
      </c>
      <c r="AZ5" s="36">
        <v>0.63</v>
      </c>
      <c r="BA5" s="36">
        <v>0.57</v>
      </c>
      <c r="BB5" s="36">
        <v>0.78</v>
      </c>
      <c r="BC5" s="36">
        <v>0.63</v>
      </c>
      <c r="BD5" s="36">
        <v>0.57</v>
      </c>
      <c r="BE5" s="36">
        <v>0.45</v>
      </c>
      <c r="BF5" s="36">
        <v>0.36</v>
      </c>
      <c r="BG5" s="36">
        <v>0.32</v>
      </c>
      <c r="BH5" s="36">
        <v>0.46</v>
      </c>
      <c r="BI5" s="36">
        <v>0.37</v>
      </c>
      <c r="BJ5" s="36">
        <v>0.28</v>
      </c>
      <c r="BK5" s="36">
        <v>0.48</v>
      </c>
      <c r="BL5" s="36">
        <v>0.38</v>
      </c>
      <c r="BM5" s="36">
        <v>0.29</v>
      </c>
      <c r="BN5" s="36">
        <v>0.05690557</v>
      </c>
      <c r="BO5" s="36">
        <v>0.3431</v>
      </c>
      <c r="BP5" s="36">
        <v>0.2641</v>
      </c>
    </row>
    <row r="6" ht="33.3" customHeight="1" spans="1:68">
      <c r="A6" s="36">
        <v>4</v>
      </c>
      <c r="B6" s="36" t="s">
        <v>232</v>
      </c>
      <c r="C6" s="36">
        <v>727617</v>
      </c>
      <c r="D6" s="36"/>
      <c r="E6" s="36" t="s">
        <v>233</v>
      </c>
      <c r="F6" s="36" t="s">
        <v>234</v>
      </c>
      <c r="G6" s="36">
        <v>0.11914859</v>
      </c>
      <c r="H6" s="36">
        <v>-2.09592120128516</v>
      </c>
      <c r="I6" s="36">
        <v>-0.02450787</v>
      </c>
      <c r="J6" s="36">
        <v>0.11914859</v>
      </c>
      <c r="K6" s="36">
        <v>-2.09592120128516</v>
      </c>
      <c r="L6" s="36">
        <v>-0.02450787</v>
      </c>
      <c r="M6" s="36"/>
      <c r="N6" s="36"/>
      <c r="O6" s="36"/>
      <c r="P6" s="36"/>
      <c r="Q6" s="36"/>
      <c r="R6" s="36"/>
      <c r="S6" s="36"/>
      <c r="T6" s="36"/>
      <c r="U6" s="36"/>
      <c r="V6" s="36"/>
      <c r="W6" s="36"/>
      <c r="X6" s="36"/>
      <c r="Y6" s="36" t="s">
        <v>218</v>
      </c>
      <c r="Z6" s="36">
        <v>6.97175405403154</v>
      </c>
      <c r="AA6" s="36">
        <v>1</v>
      </c>
      <c r="AB6" s="36">
        <v>0</v>
      </c>
      <c r="AC6" s="36">
        <v>0</v>
      </c>
      <c r="AD6" s="36">
        <v>0</v>
      </c>
      <c r="AE6" s="36">
        <v>0</v>
      </c>
      <c r="AF6" s="36">
        <v>0</v>
      </c>
      <c r="AG6" s="36">
        <v>0</v>
      </c>
      <c r="AH6" s="36">
        <v>0</v>
      </c>
      <c r="AI6" s="36">
        <v>0</v>
      </c>
      <c r="AJ6" s="36">
        <v>0</v>
      </c>
      <c r="AK6" s="36">
        <v>0</v>
      </c>
      <c r="AL6" s="36">
        <v>91</v>
      </c>
      <c r="AM6" s="36" t="s">
        <v>235</v>
      </c>
      <c r="AN6" s="36" t="s">
        <v>236</v>
      </c>
      <c r="AO6" s="36"/>
      <c r="AP6" s="36"/>
      <c r="AQ6" s="36"/>
      <c r="AR6" s="36" t="s">
        <v>237</v>
      </c>
      <c r="AS6" s="36">
        <v>727617</v>
      </c>
      <c r="AT6" s="36">
        <v>489</v>
      </c>
      <c r="AU6" s="36" t="s">
        <v>238</v>
      </c>
      <c r="AV6" s="36">
        <v>0.85</v>
      </c>
      <c r="AW6" s="36">
        <v>0.68</v>
      </c>
      <c r="AX6" s="36">
        <v>0.51</v>
      </c>
      <c r="AY6" s="36">
        <v>0.88</v>
      </c>
      <c r="AZ6" s="36">
        <v>0.7</v>
      </c>
      <c r="BA6" s="36">
        <v>0.52</v>
      </c>
      <c r="BB6" s="36">
        <v>0.88</v>
      </c>
      <c r="BC6" s="36">
        <v>0.7</v>
      </c>
      <c r="BD6" s="36">
        <v>0.52</v>
      </c>
      <c r="BE6" s="36">
        <v>0.53</v>
      </c>
      <c r="BF6" s="36">
        <v>0.42</v>
      </c>
      <c r="BG6" s="36">
        <v>0.32</v>
      </c>
      <c r="BH6" s="36">
        <v>0.54</v>
      </c>
      <c r="BI6" s="36">
        <v>0.43</v>
      </c>
      <c r="BJ6" s="36">
        <v>0.32</v>
      </c>
      <c r="BK6" s="36">
        <v>0.56</v>
      </c>
      <c r="BL6" s="36">
        <v>0.45</v>
      </c>
      <c r="BM6" s="36">
        <v>0.34</v>
      </c>
      <c r="BN6" s="36">
        <v>0.03243243</v>
      </c>
      <c r="BO6" s="36">
        <v>0.3094</v>
      </c>
      <c r="BP6" s="36">
        <v>0.3334</v>
      </c>
    </row>
    <row r="7" ht="33.3" customHeight="1" spans="1:68">
      <c r="A7" s="36">
        <v>5</v>
      </c>
      <c r="B7" s="36" t="s">
        <v>239</v>
      </c>
      <c r="C7" s="30">
        <v>39086</v>
      </c>
      <c r="D7" s="36"/>
      <c r="E7" s="36" t="s">
        <v>233</v>
      </c>
      <c r="F7" s="36"/>
      <c r="G7" s="36">
        <v>0.04585085</v>
      </c>
      <c r="H7" s="36">
        <v>82.3661696321981</v>
      </c>
      <c r="I7" s="36">
        <v>0.12986196</v>
      </c>
      <c r="J7" s="36">
        <v>0.04585085</v>
      </c>
      <c r="K7" s="36">
        <v>82.3661696321981</v>
      </c>
      <c r="L7" s="36">
        <v>0.12986196</v>
      </c>
      <c r="M7" s="36"/>
      <c r="N7" s="36"/>
      <c r="O7" s="36"/>
      <c r="P7" s="36"/>
      <c r="Q7" s="36"/>
      <c r="R7" s="36"/>
      <c r="S7" s="36"/>
      <c r="T7" s="36"/>
      <c r="U7" s="36"/>
      <c r="V7" s="36"/>
      <c r="W7" s="36"/>
      <c r="X7" s="36"/>
      <c r="Y7" s="36" t="s">
        <v>218</v>
      </c>
      <c r="Z7" s="36">
        <v>112.559044538943</v>
      </c>
      <c r="AA7" s="36">
        <v>1</v>
      </c>
      <c r="AB7" s="36">
        <v>0</v>
      </c>
      <c r="AC7" s="36">
        <v>0</v>
      </c>
      <c r="AD7" s="36">
        <v>0</v>
      </c>
      <c r="AE7" s="36">
        <v>0</v>
      </c>
      <c r="AF7" s="36">
        <v>0</v>
      </c>
      <c r="AG7" s="36">
        <v>0</v>
      </c>
      <c r="AH7" s="36">
        <v>0</v>
      </c>
      <c r="AI7" s="36">
        <v>0</v>
      </c>
      <c r="AJ7" s="36">
        <v>0</v>
      </c>
      <c r="AK7" s="36">
        <v>0</v>
      </c>
      <c r="AL7" s="36">
        <v>59</v>
      </c>
      <c r="AM7" s="36" t="s">
        <v>240</v>
      </c>
      <c r="AN7" s="36" t="s">
        <v>225</v>
      </c>
      <c r="AO7" s="36"/>
      <c r="AP7" s="36"/>
      <c r="AQ7" s="36"/>
      <c r="AR7" s="36"/>
      <c r="AS7" s="36">
        <v>39086</v>
      </c>
      <c r="AT7" s="36">
        <v>8116</v>
      </c>
      <c r="AU7" s="36" t="s">
        <v>241</v>
      </c>
      <c r="AV7" s="36">
        <v>0.98</v>
      </c>
      <c r="AW7" s="36">
        <v>0.78</v>
      </c>
      <c r="AX7" s="36">
        <v>0.59</v>
      </c>
      <c r="AY7" s="36">
        <v>0.96</v>
      </c>
      <c r="AZ7" s="36">
        <v>0.71</v>
      </c>
      <c r="BA7" s="36">
        <v>0.63</v>
      </c>
      <c r="BB7" s="36">
        <v>0.96</v>
      </c>
      <c r="BC7" s="36">
        <v>0.82</v>
      </c>
      <c r="BD7" s="36">
        <v>0.71</v>
      </c>
      <c r="BE7" s="36">
        <v>0.65</v>
      </c>
      <c r="BF7" s="36">
        <v>0.52</v>
      </c>
      <c r="BG7" s="36">
        <v>0.39</v>
      </c>
      <c r="BH7" s="36">
        <v>0.55</v>
      </c>
      <c r="BI7" s="36">
        <v>0.44</v>
      </c>
      <c r="BJ7" s="36">
        <v>0.33</v>
      </c>
      <c r="BK7" s="36">
        <v>0.47</v>
      </c>
      <c r="BL7" s="36">
        <v>0.4</v>
      </c>
      <c r="BM7" s="36">
        <v>0.35</v>
      </c>
      <c r="BN7" s="36">
        <v>0.05379409</v>
      </c>
      <c r="BO7" s="36">
        <v>0.2744</v>
      </c>
      <c r="BP7" s="36">
        <v>0.2348</v>
      </c>
    </row>
    <row r="8" ht="33.3" customHeight="1" spans="1:68">
      <c r="A8" s="36">
        <v>3</v>
      </c>
      <c r="B8" s="37" t="s">
        <v>242</v>
      </c>
      <c r="C8" s="30">
        <v>45703</v>
      </c>
      <c r="D8" s="36"/>
      <c r="E8" s="36" t="s">
        <v>243</v>
      </c>
      <c r="F8" s="36" t="s">
        <v>229</v>
      </c>
      <c r="G8" s="36">
        <v>0.07830161</v>
      </c>
      <c r="H8" s="36">
        <v>5.17772119112288</v>
      </c>
      <c r="I8" s="36">
        <v>0.00816341</v>
      </c>
      <c r="J8" s="36">
        <v>0.07830161</v>
      </c>
      <c r="K8" s="36">
        <v>5.17772119112288</v>
      </c>
      <c r="L8" s="36">
        <v>0.00816341</v>
      </c>
      <c r="M8" s="36"/>
      <c r="N8" s="36"/>
      <c r="O8" s="36"/>
      <c r="P8" s="36"/>
      <c r="Q8" s="36"/>
      <c r="R8" s="36"/>
      <c r="S8" s="36"/>
      <c r="T8" s="36"/>
      <c r="U8" s="36"/>
      <c r="V8" s="36"/>
      <c r="W8" s="36"/>
      <c r="X8" s="36"/>
      <c r="Y8" s="36" t="s">
        <v>218</v>
      </c>
      <c r="Z8" s="36">
        <v>192.222270230986</v>
      </c>
      <c r="AA8" s="36">
        <v>1</v>
      </c>
      <c r="AB8" s="36">
        <v>0</v>
      </c>
      <c r="AC8" s="36">
        <v>0</v>
      </c>
      <c r="AD8" s="36">
        <v>0</v>
      </c>
      <c r="AE8" s="36">
        <v>0</v>
      </c>
      <c r="AF8" s="36">
        <v>0</v>
      </c>
      <c r="AG8" s="36">
        <v>0</v>
      </c>
      <c r="AH8" s="36">
        <v>0</v>
      </c>
      <c r="AI8" s="36">
        <v>0</v>
      </c>
      <c r="AJ8" s="36">
        <v>0</v>
      </c>
      <c r="AK8" s="36">
        <v>0</v>
      </c>
      <c r="AL8" s="36">
        <v>62</v>
      </c>
      <c r="AM8" s="36" t="s">
        <v>244</v>
      </c>
      <c r="AN8" s="36" t="s">
        <v>225</v>
      </c>
      <c r="AO8" s="36"/>
      <c r="AP8" s="36"/>
      <c r="AQ8" s="36"/>
      <c r="AR8" s="36"/>
      <c r="AS8" s="36">
        <v>45703</v>
      </c>
      <c r="AT8" s="36">
        <v>7025</v>
      </c>
      <c r="AU8" s="36" t="s">
        <v>245</v>
      </c>
      <c r="AV8" s="36">
        <v>0.66</v>
      </c>
      <c r="AW8" s="36">
        <v>0.58</v>
      </c>
      <c r="AX8" s="36">
        <v>0.52</v>
      </c>
      <c r="AY8" s="36">
        <v>0.83</v>
      </c>
      <c r="AZ8" s="36">
        <v>0.62</v>
      </c>
      <c r="BA8" s="36">
        <v>0.55</v>
      </c>
      <c r="BB8" s="36">
        <v>0.78</v>
      </c>
      <c r="BC8" s="36">
        <v>0.62</v>
      </c>
      <c r="BD8" s="36">
        <v>0.47</v>
      </c>
      <c r="BE8" s="36">
        <v>0.4</v>
      </c>
      <c r="BF8" s="36">
        <v>0.35</v>
      </c>
      <c r="BG8" s="36">
        <v>0.32</v>
      </c>
      <c r="BH8" s="36">
        <v>0.49</v>
      </c>
      <c r="BI8" s="36">
        <v>0.37</v>
      </c>
      <c r="BJ8" s="36">
        <v>0.33</v>
      </c>
      <c r="BK8" s="36">
        <v>0.46</v>
      </c>
      <c r="BL8" s="36">
        <v>0.38</v>
      </c>
      <c r="BM8" s="36">
        <v>0.34</v>
      </c>
      <c r="BN8" s="36">
        <v>0.05882353</v>
      </c>
      <c r="BO8" s="36">
        <v>0.3516</v>
      </c>
      <c r="BP8" s="36">
        <v>0.2688</v>
      </c>
    </row>
    <row r="9" ht="33.3" customHeight="1" spans="1:68">
      <c r="A9" s="36">
        <v>7</v>
      </c>
      <c r="B9" s="36" t="s">
        <v>246</v>
      </c>
      <c r="C9" s="36">
        <v>545450</v>
      </c>
      <c r="D9" s="36"/>
      <c r="E9" s="36" t="s">
        <v>247</v>
      </c>
      <c r="F9" s="36" t="s">
        <v>237</v>
      </c>
      <c r="G9" s="36">
        <v>0.04330925</v>
      </c>
      <c r="H9" s="36">
        <v>1.43243670968625</v>
      </c>
      <c r="I9" s="36">
        <v>0.01674966</v>
      </c>
      <c r="J9" s="36">
        <v>0.04330925</v>
      </c>
      <c r="K9" s="36">
        <v>1.43243670968625</v>
      </c>
      <c r="L9" s="36">
        <v>0.01674966</v>
      </c>
      <c r="M9" s="36"/>
      <c r="N9" s="36"/>
      <c r="O9" s="36"/>
      <c r="P9" s="36"/>
      <c r="Q9" s="36"/>
      <c r="R9" s="36"/>
      <c r="S9" s="36"/>
      <c r="T9" s="36"/>
      <c r="U9" s="36"/>
      <c r="V9" s="36"/>
      <c r="W9" s="36"/>
      <c r="X9" s="36"/>
      <c r="Y9" s="36" t="s">
        <v>218</v>
      </c>
      <c r="Z9" s="36">
        <v>2.5341587309217</v>
      </c>
      <c r="AA9" s="36">
        <v>1</v>
      </c>
      <c r="AB9" s="36">
        <v>0</v>
      </c>
      <c r="AC9" s="36">
        <v>0</v>
      </c>
      <c r="AD9" s="36">
        <v>0</v>
      </c>
      <c r="AE9" s="36">
        <v>0</v>
      </c>
      <c r="AF9" s="36">
        <v>0</v>
      </c>
      <c r="AG9" s="36">
        <v>0</v>
      </c>
      <c r="AH9" s="36">
        <v>0</v>
      </c>
      <c r="AI9" s="36">
        <v>0</v>
      </c>
      <c r="AJ9" s="36">
        <v>0</v>
      </c>
      <c r="AK9" s="36">
        <v>0</v>
      </c>
      <c r="AL9" s="36">
        <v>131</v>
      </c>
      <c r="AM9" s="36" t="s">
        <v>248</v>
      </c>
      <c r="AN9" s="36" t="s">
        <v>225</v>
      </c>
      <c r="AO9" s="36"/>
      <c r="AP9" s="36"/>
      <c r="AQ9" s="36"/>
      <c r="AR9" s="36" t="s">
        <v>237</v>
      </c>
      <c r="AS9" s="36">
        <v>545450</v>
      </c>
      <c r="AT9" s="36">
        <v>651</v>
      </c>
      <c r="AU9" s="36" t="s">
        <v>249</v>
      </c>
      <c r="AV9" s="36">
        <v>1.17</v>
      </c>
      <c r="AW9" s="36">
        <v>0.94</v>
      </c>
      <c r="AX9" s="36">
        <v>0.71</v>
      </c>
      <c r="AY9" s="36">
        <v>1.44</v>
      </c>
      <c r="AZ9" s="36">
        <v>1.15</v>
      </c>
      <c r="BA9" s="36">
        <v>0.86</v>
      </c>
      <c r="BB9" s="36">
        <v>1.44</v>
      </c>
      <c r="BC9" s="36">
        <v>1.15</v>
      </c>
      <c r="BD9" s="36">
        <v>0.86</v>
      </c>
      <c r="BE9" s="36">
        <v>0.75</v>
      </c>
      <c r="BF9" s="36">
        <v>0.6</v>
      </c>
      <c r="BG9" s="36">
        <v>0.45</v>
      </c>
      <c r="BH9" s="36">
        <v>0.91</v>
      </c>
      <c r="BI9" s="36">
        <v>0.72</v>
      </c>
      <c r="BJ9" s="36">
        <v>0.54</v>
      </c>
      <c r="BK9" s="36">
        <v>0.9</v>
      </c>
      <c r="BL9" s="36">
        <v>0.71</v>
      </c>
      <c r="BM9" s="36">
        <v>0.54</v>
      </c>
      <c r="BN9" s="36">
        <v>0.004329</v>
      </c>
      <c r="BO9" s="36">
        <v>0.5504</v>
      </c>
      <c r="BP9" s="36">
        <v>0.6</v>
      </c>
    </row>
    <row r="10" ht="33.3" customHeight="1" spans="1:68">
      <c r="A10" s="36">
        <v>8</v>
      </c>
      <c r="B10" s="36" t="s">
        <v>250</v>
      </c>
      <c r="C10" s="36">
        <v>1220065</v>
      </c>
      <c r="D10" s="36"/>
      <c r="E10" s="36" t="s">
        <v>251</v>
      </c>
      <c r="F10" s="36" t="s">
        <v>252</v>
      </c>
      <c r="G10" s="36">
        <v>0.0381498</v>
      </c>
      <c r="H10" s="36">
        <v>2.23226319499703</v>
      </c>
      <c r="I10" s="36">
        <v>0.02610214</v>
      </c>
      <c r="J10" s="36">
        <v>0.0381498</v>
      </c>
      <c r="K10" s="36">
        <v>2.23226319499703</v>
      </c>
      <c r="L10" s="36">
        <v>0.02610214</v>
      </c>
      <c r="M10" s="36"/>
      <c r="N10" s="36"/>
      <c r="O10" s="36"/>
      <c r="P10" s="36"/>
      <c r="Q10" s="36"/>
      <c r="R10" s="36"/>
      <c r="S10" s="36"/>
      <c r="T10" s="36"/>
      <c r="U10" s="36"/>
      <c r="V10" s="36"/>
      <c r="W10" s="36"/>
      <c r="X10" s="36"/>
      <c r="Y10" s="36" t="s">
        <v>218</v>
      </c>
      <c r="Z10" s="36">
        <v>2.23226319499703</v>
      </c>
      <c r="AA10" s="36">
        <v>1</v>
      </c>
      <c r="AB10" s="36">
        <v>0</v>
      </c>
      <c r="AC10" s="36">
        <v>0</v>
      </c>
      <c r="AD10" s="36">
        <v>0</v>
      </c>
      <c r="AE10" s="36">
        <v>0</v>
      </c>
      <c r="AF10" s="36">
        <v>0</v>
      </c>
      <c r="AG10" s="36">
        <v>0</v>
      </c>
      <c r="AH10" s="36">
        <v>0</v>
      </c>
      <c r="AI10" s="36">
        <v>0</v>
      </c>
      <c r="AJ10" s="36">
        <v>0</v>
      </c>
      <c r="AK10" s="36">
        <v>0</v>
      </c>
      <c r="AL10" s="36">
        <v>106</v>
      </c>
      <c r="AM10" s="36" t="s">
        <v>253</v>
      </c>
      <c r="AN10" s="36" t="s">
        <v>254</v>
      </c>
      <c r="AO10" s="36"/>
      <c r="AP10" s="36"/>
      <c r="AQ10" s="36"/>
      <c r="AR10" s="36" t="s">
        <v>237</v>
      </c>
      <c r="AS10" s="36">
        <v>1220065</v>
      </c>
      <c r="AT10" s="36">
        <v>292</v>
      </c>
      <c r="AU10" s="36" t="s">
        <v>255</v>
      </c>
      <c r="AV10" s="36"/>
      <c r="AW10" s="36"/>
      <c r="AX10" s="36"/>
      <c r="AY10" s="36"/>
      <c r="AZ10" s="36"/>
      <c r="BA10" s="36"/>
      <c r="BB10" s="36"/>
      <c r="BC10" s="36"/>
      <c r="BD10" s="36"/>
      <c r="BE10" s="36"/>
      <c r="BF10" s="36"/>
      <c r="BG10" s="36"/>
      <c r="BH10" s="36"/>
      <c r="BI10" s="36"/>
      <c r="BJ10" s="36"/>
      <c r="BK10" s="36"/>
      <c r="BL10" s="36"/>
      <c r="BM10" s="36"/>
      <c r="BN10" s="36"/>
      <c r="BO10" s="36">
        <v>0.6724</v>
      </c>
      <c r="BP10" s="36"/>
    </row>
    <row r="11" ht="33.3" customHeight="1" spans="1:68">
      <c r="A11" s="36">
        <v>4</v>
      </c>
      <c r="B11" s="37" t="s">
        <v>256</v>
      </c>
      <c r="C11" s="30">
        <v>53649</v>
      </c>
      <c r="D11" s="36"/>
      <c r="E11" s="36" t="s">
        <v>257</v>
      </c>
      <c r="F11" s="36" t="s">
        <v>229</v>
      </c>
      <c r="G11" s="36">
        <v>0.07700271</v>
      </c>
      <c r="H11" s="36">
        <v>-80.0241197077017</v>
      </c>
      <c r="I11" s="36">
        <v>-0.12616938</v>
      </c>
      <c r="J11" s="36">
        <v>0.07700271</v>
      </c>
      <c r="K11" s="36">
        <v>-80.0241197077017</v>
      </c>
      <c r="L11" s="36">
        <v>-0.12616938</v>
      </c>
      <c r="M11" s="36"/>
      <c r="N11" s="36"/>
      <c r="O11" s="36"/>
      <c r="P11" s="36"/>
      <c r="Q11" s="36"/>
      <c r="R11" s="36"/>
      <c r="S11" s="36"/>
      <c r="T11" s="36"/>
      <c r="U11" s="36"/>
      <c r="V11" s="36"/>
      <c r="W11" s="36"/>
      <c r="X11" s="36"/>
      <c r="Y11" s="36" t="s">
        <v>218</v>
      </c>
      <c r="Z11" s="36">
        <v>189.033606189458</v>
      </c>
      <c r="AA11" s="36">
        <v>1</v>
      </c>
      <c r="AB11" s="36">
        <v>0</v>
      </c>
      <c r="AC11" s="36">
        <v>0</v>
      </c>
      <c r="AD11" s="36">
        <v>0</v>
      </c>
      <c r="AE11" s="36">
        <v>0</v>
      </c>
      <c r="AF11" s="36">
        <v>0</v>
      </c>
      <c r="AG11" s="36">
        <v>0</v>
      </c>
      <c r="AH11" s="36">
        <v>0</v>
      </c>
      <c r="AI11" s="36">
        <v>0</v>
      </c>
      <c r="AJ11" s="36">
        <v>0</v>
      </c>
      <c r="AK11" s="36">
        <v>0</v>
      </c>
      <c r="AL11" s="36">
        <v>35</v>
      </c>
      <c r="AM11" s="36" t="s">
        <v>258</v>
      </c>
      <c r="AN11" s="36" t="s">
        <v>225</v>
      </c>
      <c r="AO11" s="36"/>
      <c r="AP11" s="36"/>
      <c r="AQ11" s="36"/>
      <c r="AR11" s="36"/>
      <c r="AS11" s="36">
        <v>53649</v>
      </c>
      <c r="AT11" s="36">
        <v>6065</v>
      </c>
      <c r="AU11" s="36" t="s">
        <v>259</v>
      </c>
      <c r="AV11" s="36">
        <v>0.63</v>
      </c>
      <c r="AW11" s="36">
        <v>0.54</v>
      </c>
      <c r="AX11" s="36">
        <v>0.48</v>
      </c>
      <c r="AY11" s="36">
        <v>0.84</v>
      </c>
      <c r="AZ11" s="36">
        <v>0.67</v>
      </c>
      <c r="BA11" s="36">
        <v>0.56</v>
      </c>
      <c r="BB11" s="36">
        <v>0.78</v>
      </c>
      <c r="BC11" s="36">
        <v>0.62</v>
      </c>
      <c r="BD11" s="36">
        <v>0.47</v>
      </c>
      <c r="BE11" s="36">
        <v>0.38</v>
      </c>
      <c r="BF11" s="36">
        <v>0.35</v>
      </c>
      <c r="BG11" s="36">
        <v>0.32</v>
      </c>
      <c r="BH11" s="36">
        <v>0.5</v>
      </c>
      <c r="BI11" s="36">
        <v>0.4</v>
      </c>
      <c r="BJ11" s="36">
        <v>0.33</v>
      </c>
      <c r="BK11" s="36">
        <v>0.46</v>
      </c>
      <c r="BL11" s="36">
        <v>0.38</v>
      </c>
      <c r="BM11" s="36">
        <v>0.34</v>
      </c>
      <c r="BN11" s="36">
        <v>0.0529179</v>
      </c>
      <c r="BO11" s="36">
        <v>0.3239</v>
      </c>
      <c r="BP11" s="36">
        <v>0.2063</v>
      </c>
    </row>
    <row r="12" ht="33.3" customHeight="1" spans="1:68">
      <c r="A12" s="36">
        <v>9</v>
      </c>
      <c r="B12" s="37" t="s">
        <v>260</v>
      </c>
      <c r="C12" s="30">
        <v>105533</v>
      </c>
      <c r="D12" s="36"/>
      <c r="E12" s="36" t="s">
        <v>261</v>
      </c>
      <c r="F12" s="36" t="s">
        <v>262</v>
      </c>
      <c r="G12" s="36">
        <v>0.03432246</v>
      </c>
      <c r="H12" s="36">
        <v>-1.94270081856969</v>
      </c>
      <c r="I12" s="36">
        <v>-0.00306294</v>
      </c>
      <c r="J12" s="36">
        <v>0.03432246</v>
      </c>
      <c r="K12" s="36">
        <v>-1.94270081856969</v>
      </c>
      <c r="L12" s="36">
        <v>-0.00306294</v>
      </c>
      <c r="M12" s="36"/>
      <c r="N12" s="36"/>
      <c r="O12" s="36"/>
      <c r="P12" s="36"/>
      <c r="Q12" s="36"/>
      <c r="R12" s="36"/>
      <c r="S12" s="36"/>
      <c r="T12" s="36"/>
      <c r="U12" s="36"/>
      <c r="V12" s="36"/>
      <c r="W12" s="36"/>
      <c r="X12" s="36"/>
      <c r="Y12" s="36" t="s">
        <v>218</v>
      </c>
      <c r="Z12" s="36">
        <v>84.2580534520366</v>
      </c>
      <c r="AA12" s="36">
        <v>1</v>
      </c>
      <c r="AB12" s="36">
        <v>0</v>
      </c>
      <c r="AC12" s="36">
        <v>0</v>
      </c>
      <c r="AD12" s="36">
        <v>0</v>
      </c>
      <c r="AE12" s="36">
        <v>0</v>
      </c>
      <c r="AF12" s="36">
        <v>0</v>
      </c>
      <c r="AG12" s="36">
        <v>0</v>
      </c>
      <c r="AH12" s="36">
        <v>0</v>
      </c>
      <c r="AI12" s="36">
        <v>0</v>
      </c>
      <c r="AJ12" s="36">
        <v>0</v>
      </c>
      <c r="AK12" s="36">
        <v>0</v>
      </c>
      <c r="AL12" s="36">
        <v>61</v>
      </c>
      <c r="AM12" s="36" t="s">
        <v>263</v>
      </c>
      <c r="AN12" s="36" t="s">
        <v>225</v>
      </c>
      <c r="AO12" s="36"/>
      <c r="AP12" s="36"/>
      <c r="AQ12" s="36"/>
      <c r="AR12" s="36"/>
      <c r="AS12" s="36">
        <v>105533</v>
      </c>
      <c r="AT12" s="36">
        <v>3217</v>
      </c>
      <c r="AU12" s="36" t="s">
        <v>264</v>
      </c>
      <c r="AV12" s="36">
        <v>0.7</v>
      </c>
      <c r="AW12" s="36">
        <v>0.56</v>
      </c>
      <c r="AX12" s="36">
        <v>0.42</v>
      </c>
      <c r="AY12" s="36">
        <v>0.7</v>
      </c>
      <c r="AZ12" s="36">
        <v>0.63</v>
      </c>
      <c r="BA12" s="36">
        <v>0.57</v>
      </c>
      <c r="BB12" s="36">
        <v>0.71</v>
      </c>
      <c r="BC12" s="36">
        <v>0.6</v>
      </c>
      <c r="BD12" s="36">
        <v>0.5</v>
      </c>
      <c r="BE12" s="36">
        <v>0.43</v>
      </c>
      <c r="BF12" s="36">
        <v>0.35</v>
      </c>
      <c r="BG12" s="36">
        <v>0.32</v>
      </c>
      <c r="BH12" s="36">
        <v>0.46</v>
      </c>
      <c r="BI12" s="36">
        <v>0.37</v>
      </c>
      <c r="BJ12" s="36">
        <v>0.28</v>
      </c>
      <c r="BK12" s="36">
        <v>0.43</v>
      </c>
      <c r="BL12" s="36">
        <v>0.37</v>
      </c>
      <c r="BM12" s="36">
        <v>0.31</v>
      </c>
      <c r="BN12" s="36">
        <v>0.08453757</v>
      </c>
      <c r="BO12" s="36">
        <v>0.2967</v>
      </c>
      <c r="BP12" s="36">
        <v>0.1915</v>
      </c>
    </row>
    <row r="13" ht="33.3" customHeight="1" spans="1:68">
      <c r="A13" s="36">
        <v>7</v>
      </c>
      <c r="B13" s="37" t="s">
        <v>265</v>
      </c>
      <c r="C13" s="30">
        <v>139739</v>
      </c>
      <c r="D13" s="36"/>
      <c r="E13" s="36" t="s">
        <v>266</v>
      </c>
      <c r="F13" s="36" t="s">
        <v>262</v>
      </c>
      <c r="G13" s="36">
        <v>0.03683781</v>
      </c>
      <c r="H13" s="36">
        <v>18.739010707527</v>
      </c>
      <c r="I13" s="36">
        <v>0.02954471</v>
      </c>
      <c r="J13" s="36">
        <v>0.03683781</v>
      </c>
      <c r="K13" s="36">
        <v>18.739010707527</v>
      </c>
      <c r="L13" s="36">
        <v>0.02954471</v>
      </c>
      <c r="M13" s="36"/>
      <c r="N13" s="36"/>
      <c r="O13" s="36"/>
      <c r="P13" s="36"/>
      <c r="Q13" s="36"/>
      <c r="R13" s="36"/>
      <c r="S13" s="36"/>
      <c r="T13" s="36"/>
      <c r="U13" s="36"/>
      <c r="V13" s="36"/>
      <c r="W13" s="36"/>
      <c r="X13" s="36"/>
      <c r="Y13" s="36" t="s">
        <v>218</v>
      </c>
      <c r="Z13" s="36">
        <v>90.432962694946</v>
      </c>
      <c r="AA13" s="36">
        <v>1</v>
      </c>
      <c r="AB13" s="36">
        <v>0</v>
      </c>
      <c r="AC13" s="36">
        <v>0</v>
      </c>
      <c r="AD13" s="36">
        <v>0</v>
      </c>
      <c r="AE13" s="36">
        <v>0</v>
      </c>
      <c r="AF13" s="36">
        <v>0</v>
      </c>
      <c r="AG13" s="36">
        <v>0</v>
      </c>
      <c r="AH13" s="36">
        <v>0</v>
      </c>
      <c r="AI13" s="36">
        <v>0</v>
      </c>
      <c r="AJ13" s="36">
        <v>0</v>
      </c>
      <c r="AK13" s="36">
        <v>0</v>
      </c>
      <c r="AL13" s="36">
        <v>46</v>
      </c>
      <c r="AM13" s="36" t="s">
        <v>267</v>
      </c>
      <c r="AN13" s="36" t="s">
        <v>225</v>
      </c>
      <c r="AO13" s="36"/>
      <c r="AP13" s="36"/>
      <c r="AQ13" s="36"/>
      <c r="AR13" s="36"/>
      <c r="AS13" s="36">
        <v>139739</v>
      </c>
      <c r="AT13" s="36">
        <v>2459</v>
      </c>
      <c r="AU13" s="36" t="s">
        <v>268</v>
      </c>
      <c r="AV13" s="36">
        <v>0.73</v>
      </c>
      <c r="AW13" s="36">
        <v>0.58</v>
      </c>
      <c r="AX13" s="36">
        <v>0.43</v>
      </c>
      <c r="AY13" s="36">
        <v>0.74</v>
      </c>
      <c r="AZ13" s="36">
        <v>0.59</v>
      </c>
      <c r="BA13" s="36">
        <v>0.44</v>
      </c>
      <c r="BB13" s="36">
        <v>0.78</v>
      </c>
      <c r="BC13" s="36">
        <v>0.63</v>
      </c>
      <c r="BD13" s="36">
        <v>0.57</v>
      </c>
      <c r="BE13" s="36">
        <v>0.44</v>
      </c>
      <c r="BF13" s="36">
        <v>0.35</v>
      </c>
      <c r="BG13" s="36">
        <v>0.32</v>
      </c>
      <c r="BH13" s="36">
        <v>0.44</v>
      </c>
      <c r="BI13" s="36">
        <v>0.35</v>
      </c>
      <c r="BJ13" s="36">
        <v>0.26</v>
      </c>
      <c r="BK13" s="36">
        <v>0.48</v>
      </c>
      <c r="BL13" s="36">
        <v>0.38</v>
      </c>
      <c r="BM13" s="36">
        <v>0.29</v>
      </c>
      <c r="BN13" s="36">
        <v>0.05593607</v>
      </c>
      <c r="BO13" s="36">
        <v>0.2977</v>
      </c>
      <c r="BP13" s="36">
        <v>0.1164</v>
      </c>
    </row>
    <row r="14" ht="33.3" customHeight="1" spans="1:68">
      <c r="A14" s="36">
        <v>12</v>
      </c>
      <c r="B14" s="36" t="s">
        <v>269</v>
      </c>
      <c r="C14" s="36">
        <v>1335122</v>
      </c>
      <c r="D14" s="36"/>
      <c r="E14" s="36" t="s">
        <v>270</v>
      </c>
      <c r="F14" s="36" t="s">
        <v>252</v>
      </c>
      <c r="G14" s="36">
        <v>0.02768232</v>
      </c>
      <c r="H14" s="36">
        <v>0.541473034925079</v>
      </c>
      <c r="I14" s="36">
        <v>0.00633151</v>
      </c>
      <c r="J14" s="36">
        <v>0.02768232</v>
      </c>
      <c r="K14" s="36">
        <v>0.541473034925079</v>
      </c>
      <c r="L14" s="36">
        <v>0.00633151</v>
      </c>
      <c r="M14" s="36"/>
      <c r="N14" s="36"/>
      <c r="O14" s="36"/>
      <c r="P14" s="36"/>
      <c r="Q14" s="36"/>
      <c r="R14" s="36"/>
      <c r="S14" s="36"/>
      <c r="T14" s="36"/>
      <c r="U14" s="36"/>
      <c r="V14" s="36"/>
      <c r="W14" s="36"/>
      <c r="X14" s="36"/>
      <c r="Y14" s="36" t="s">
        <v>218</v>
      </c>
      <c r="Z14" s="36">
        <v>1.6197782561147</v>
      </c>
      <c r="AA14" s="36">
        <v>1</v>
      </c>
      <c r="AB14" s="36">
        <v>0</v>
      </c>
      <c r="AC14" s="36">
        <v>0</v>
      </c>
      <c r="AD14" s="36">
        <v>0</v>
      </c>
      <c r="AE14" s="36">
        <v>0</v>
      </c>
      <c r="AF14" s="36">
        <v>0</v>
      </c>
      <c r="AG14" s="36">
        <v>0</v>
      </c>
      <c r="AH14" s="36">
        <v>0</v>
      </c>
      <c r="AI14" s="36">
        <v>0</v>
      </c>
      <c r="AJ14" s="36">
        <v>0</v>
      </c>
      <c r="AK14" s="36">
        <v>0</v>
      </c>
      <c r="AL14" s="36">
        <v>103</v>
      </c>
      <c r="AM14" s="36" t="s">
        <v>271</v>
      </c>
      <c r="AN14" s="36" t="s">
        <v>236</v>
      </c>
      <c r="AO14" s="36"/>
      <c r="AP14" s="36"/>
      <c r="AQ14" s="36"/>
      <c r="AR14" s="36" t="s">
        <v>237</v>
      </c>
      <c r="AS14" s="36">
        <v>1335122</v>
      </c>
      <c r="AT14" s="36">
        <v>267</v>
      </c>
      <c r="AU14" s="36" t="s">
        <v>272</v>
      </c>
      <c r="AV14" s="36">
        <v>1.34</v>
      </c>
      <c r="AW14" s="36">
        <v>1.19</v>
      </c>
      <c r="AX14" s="36">
        <v>1</v>
      </c>
      <c r="AY14" s="36">
        <v>1.66</v>
      </c>
      <c r="AZ14" s="36">
        <v>1.33</v>
      </c>
      <c r="BA14" s="36">
        <v>1</v>
      </c>
      <c r="BB14" s="36">
        <v>1.83</v>
      </c>
      <c r="BC14" s="36">
        <v>1.32</v>
      </c>
      <c r="BD14" s="36">
        <v>1.2</v>
      </c>
      <c r="BE14" s="36">
        <v>0.88</v>
      </c>
      <c r="BF14" s="36">
        <v>0.79</v>
      </c>
      <c r="BG14" s="36">
        <v>0.66</v>
      </c>
      <c r="BH14" s="36">
        <v>1</v>
      </c>
      <c r="BI14" s="36">
        <v>0.8</v>
      </c>
      <c r="BJ14" s="36">
        <v>0.6</v>
      </c>
      <c r="BK14" s="36">
        <v>0.85</v>
      </c>
      <c r="BL14" s="36">
        <v>0.68</v>
      </c>
      <c r="BM14" s="36">
        <v>0.51</v>
      </c>
      <c r="BN14" s="36">
        <v>0.08965517</v>
      </c>
      <c r="BO14" s="36">
        <v>0.3962</v>
      </c>
      <c r="BP14" s="36"/>
    </row>
    <row r="15" ht="33.3" customHeight="1" spans="1:68">
      <c r="A15" s="36">
        <v>1</v>
      </c>
      <c r="B15" s="36" t="s">
        <v>273</v>
      </c>
      <c r="C15" s="30">
        <v>148564</v>
      </c>
      <c r="D15" s="30"/>
      <c r="E15" s="36" t="s">
        <v>274</v>
      </c>
      <c r="F15" s="36" t="s">
        <v>217</v>
      </c>
      <c r="G15" s="36">
        <v>0.13511917</v>
      </c>
      <c r="H15" s="36">
        <v>-53.2324061059568</v>
      </c>
      <c r="I15" s="36">
        <v>-0.62245326</v>
      </c>
      <c r="J15" s="36">
        <v>0.13511917</v>
      </c>
      <c r="K15" s="36">
        <v>-53.2324061059568</v>
      </c>
      <c r="L15" s="36">
        <v>-0.62245326</v>
      </c>
      <c r="M15" s="36"/>
      <c r="N15" s="36"/>
      <c r="O15" s="36"/>
      <c r="P15" s="36"/>
      <c r="Q15" s="36"/>
      <c r="R15" s="36"/>
      <c r="S15" s="36"/>
      <c r="T15" s="36"/>
      <c r="U15" s="36"/>
      <c r="V15" s="36"/>
      <c r="W15" s="36"/>
      <c r="X15" s="36"/>
      <c r="Y15" s="36" t="s">
        <v>218</v>
      </c>
      <c r="Z15" s="36">
        <v>7.90624176447717</v>
      </c>
      <c r="AA15" s="36">
        <v>1</v>
      </c>
      <c r="AB15" s="36">
        <v>0</v>
      </c>
      <c r="AC15" s="36">
        <v>0</v>
      </c>
      <c r="AD15" s="36">
        <v>0</v>
      </c>
      <c r="AE15" s="36">
        <v>0</v>
      </c>
      <c r="AF15" s="36">
        <v>0</v>
      </c>
      <c r="AG15" s="36">
        <v>0</v>
      </c>
      <c r="AH15" s="36">
        <v>0</v>
      </c>
      <c r="AI15" s="36">
        <v>0</v>
      </c>
      <c r="AJ15" s="36">
        <v>0</v>
      </c>
      <c r="AK15" s="36">
        <v>0</v>
      </c>
      <c r="AL15" s="36">
        <v>64</v>
      </c>
      <c r="AM15" s="36" t="s">
        <v>275</v>
      </c>
      <c r="AN15" s="36" t="s">
        <v>276</v>
      </c>
      <c r="AO15" s="36"/>
      <c r="AP15" s="36"/>
      <c r="AQ15" s="36"/>
      <c r="AR15" s="36" t="s">
        <v>237</v>
      </c>
      <c r="AS15" s="36">
        <v>148564</v>
      </c>
      <c r="AT15" s="36">
        <v>2318</v>
      </c>
      <c r="AU15" s="36" t="s">
        <v>277</v>
      </c>
      <c r="AV15" s="36">
        <v>1.41</v>
      </c>
      <c r="AW15" s="36">
        <v>1.13</v>
      </c>
      <c r="AX15" s="36">
        <v>0.85</v>
      </c>
      <c r="AY15" s="36">
        <v>1.3</v>
      </c>
      <c r="AZ15" s="36">
        <v>1.13</v>
      </c>
      <c r="BA15" s="36">
        <v>0.87</v>
      </c>
      <c r="BB15" s="36">
        <v>1.19</v>
      </c>
      <c r="BC15" s="36">
        <v>1.04</v>
      </c>
      <c r="BD15" s="36">
        <v>0.85</v>
      </c>
      <c r="BE15" s="36">
        <v>0.76</v>
      </c>
      <c r="BF15" s="36">
        <v>0.68</v>
      </c>
      <c r="BG15" s="36">
        <v>0.53</v>
      </c>
      <c r="BH15" s="36">
        <v>0.81</v>
      </c>
      <c r="BI15" s="36">
        <v>0.71</v>
      </c>
      <c r="BJ15" s="36">
        <v>0.55</v>
      </c>
      <c r="BK15" s="36">
        <v>0.8</v>
      </c>
      <c r="BL15" s="36">
        <v>0.69</v>
      </c>
      <c r="BM15" s="36">
        <v>0.57</v>
      </c>
      <c r="BN15" s="36">
        <v>0.08294501</v>
      </c>
      <c r="BO15" s="36">
        <v>0.4554</v>
      </c>
      <c r="BP15" s="36">
        <v>0.4307</v>
      </c>
    </row>
    <row r="16" ht="33.3" customHeight="1" spans="1:68">
      <c r="A16" s="36">
        <v>6</v>
      </c>
      <c r="B16" s="37" t="s">
        <v>278</v>
      </c>
      <c r="C16" s="30">
        <v>156009</v>
      </c>
      <c r="D16" s="36"/>
      <c r="E16" s="36" t="s">
        <v>279</v>
      </c>
      <c r="F16" s="36" t="s">
        <v>252</v>
      </c>
      <c r="G16" s="36">
        <v>0.04321572</v>
      </c>
      <c r="H16" s="36">
        <v>6.15742978453626</v>
      </c>
      <c r="I16" s="36">
        <v>0.06460133</v>
      </c>
      <c r="J16" s="36">
        <v>0.05852145</v>
      </c>
      <c r="K16" s="36">
        <v>6.15742978453626</v>
      </c>
      <c r="L16" s="36">
        <v>0.11161941</v>
      </c>
      <c r="M16" s="36"/>
      <c r="N16" s="36"/>
      <c r="O16" s="36"/>
      <c r="P16" s="36"/>
      <c r="Q16" s="36"/>
      <c r="R16" s="36"/>
      <c r="S16" s="36"/>
      <c r="T16" s="36"/>
      <c r="U16" s="36"/>
      <c r="V16" s="36"/>
      <c r="W16" s="36"/>
      <c r="X16" s="36"/>
      <c r="Y16" s="36" t="s">
        <v>218</v>
      </c>
      <c r="Z16" s="36">
        <v>6.15742978453626</v>
      </c>
      <c r="AA16" s="36">
        <v>1</v>
      </c>
      <c r="AB16" s="36">
        <v>0</v>
      </c>
      <c r="AC16" s="36">
        <v>0</v>
      </c>
      <c r="AD16" s="36">
        <v>0</v>
      </c>
      <c r="AE16" s="36">
        <v>0</v>
      </c>
      <c r="AF16" s="36">
        <v>0</v>
      </c>
      <c r="AG16" s="36">
        <v>0</v>
      </c>
      <c r="AH16" s="36">
        <v>0</v>
      </c>
      <c r="AI16" s="36">
        <v>0</v>
      </c>
      <c r="AJ16" s="36">
        <v>0</v>
      </c>
      <c r="AK16" s="36">
        <v>0</v>
      </c>
      <c r="AL16" s="36">
        <v>130</v>
      </c>
      <c r="AM16" s="36" t="s">
        <v>280</v>
      </c>
      <c r="AN16" s="36" t="s">
        <v>220</v>
      </c>
      <c r="AO16" s="36"/>
      <c r="AP16" s="36"/>
      <c r="AQ16" s="36"/>
      <c r="AR16" s="36"/>
      <c r="AS16" s="36">
        <v>156009</v>
      </c>
      <c r="AT16" s="36">
        <v>2212</v>
      </c>
      <c r="AU16" s="36" t="s">
        <v>281</v>
      </c>
      <c r="AV16" s="36">
        <v>0.68</v>
      </c>
      <c r="AW16" s="36">
        <v>0.54</v>
      </c>
      <c r="AX16" s="36">
        <v>0.41</v>
      </c>
      <c r="AY16" s="36">
        <v>0.76</v>
      </c>
      <c r="AZ16" s="36">
        <v>0.61</v>
      </c>
      <c r="BA16" s="36">
        <v>0.46</v>
      </c>
      <c r="BB16" s="36">
        <v>0.74</v>
      </c>
      <c r="BC16" s="36">
        <v>0.6</v>
      </c>
      <c r="BD16" s="36">
        <v>0.54</v>
      </c>
      <c r="BE16" s="36">
        <v>0.4</v>
      </c>
      <c r="BF16" s="36">
        <v>0.35</v>
      </c>
      <c r="BG16" s="36">
        <v>0.32</v>
      </c>
      <c r="BH16" s="36">
        <v>0.45</v>
      </c>
      <c r="BI16" s="36">
        <v>0.36</v>
      </c>
      <c r="BJ16" s="36">
        <v>0.27</v>
      </c>
      <c r="BK16" s="36">
        <v>0.45</v>
      </c>
      <c r="BL16" s="36">
        <v>0.37</v>
      </c>
      <c r="BM16" s="36">
        <v>0.33</v>
      </c>
      <c r="BN16" s="36">
        <v>0.03004622</v>
      </c>
      <c r="BO16" s="36">
        <v>0.3356</v>
      </c>
      <c r="BP16" s="36">
        <v>0.3478</v>
      </c>
    </row>
    <row r="17" ht="33.3" customHeight="1" spans="1:68">
      <c r="A17" s="36">
        <v>62</v>
      </c>
      <c r="B17" s="37" t="s">
        <v>282</v>
      </c>
      <c r="C17" s="30">
        <v>179875</v>
      </c>
      <c r="D17" s="36"/>
      <c r="E17" s="36" t="s">
        <v>283</v>
      </c>
      <c r="F17" s="36"/>
      <c r="G17" s="36">
        <v>0.00282268</v>
      </c>
      <c r="H17" s="36">
        <v>6.92937835161131</v>
      </c>
      <c r="I17" s="36">
        <v>0.01092515</v>
      </c>
      <c r="J17" s="36">
        <v>0.00282268</v>
      </c>
      <c r="K17" s="36">
        <v>6.92937835161131</v>
      </c>
      <c r="L17" s="36">
        <v>0.01092515</v>
      </c>
      <c r="M17" s="36"/>
      <c r="N17" s="36"/>
      <c r="O17" s="36"/>
      <c r="P17" s="36"/>
      <c r="Q17" s="36"/>
      <c r="R17" s="36"/>
      <c r="S17" s="36"/>
      <c r="T17" s="36"/>
      <c r="U17" s="36"/>
      <c r="V17" s="36"/>
      <c r="W17" s="36"/>
      <c r="X17" s="36"/>
      <c r="Y17" s="36" t="s">
        <v>218</v>
      </c>
      <c r="Z17" s="36">
        <v>6.92937835161131</v>
      </c>
      <c r="AA17" s="36">
        <v>1</v>
      </c>
      <c r="AB17" s="36">
        <v>0</v>
      </c>
      <c r="AC17" s="36">
        <v>0</v>
      </c>
      <c r="AD17" s="36">
        <v>0</v>
      </c>
      <c r="AE17" s="36">
        <v>0</v>
      </c>
      <c r="AF17" s="36">
        <v>0</v>
      </c>
      <c r="AG17" s="36">
        <v>0</v>
      </c>
      <c r="AH17" s="36">
        <v>0</v>
      </c>
      <c r="AI17" s="36">
        <v>0</v>
      </c>
      <c r="AJ17" s="36">
        <v>0</v>
      </c>
      <c r="AK17" s="36">
        <v>0</v>
      </c>
      <c r="AL17" s="36">
        <v>96</v>
      </c>
      <c r="AM17" s="36" t="s">
        <v>284</v>
      </c>
      <c r="AN17" s="36" t="s">
        <v>285</v>
      </c>
      <c r="AO17" s="36"/>
      <c r="AP17" s="36"/>
      <c r="AQ17" s="36"/>
      <c r="AR17" s="36"/>
      <c r="AS17" s="36">
        <v>179875</v>
      </c>
      <c r="AT17" s="36">
        <v>1929</v>
      </c>
      <c r="AU17" s="36" t="s">
        <v>286</v>
      </c>
      <c r="AV17" s="36">
        <v>0.73</v>
      </c>
      <c r="AW17" s="36">
        <v>0.64</v>
      </c>
      <c r="AX17" s="36">
        <v>0.5</v>
      </c>
      <c r="AY17" s="36">
        <v>0.73</v>
      </c>
      <c r="AZ17" s="36">
        <v>0.58</v>
      </c>
      <c r="BA17" s="36">
        <v>0.43</v>
      </c>
      <c r="BB17" s="36">
        <v>0.78</v>
      </c>
      <c r="BC17" s="36">
        <v>0.63</v>
      </c>
      <c r="BD17" s="36">
        <v>0.57</v>
      </c>
      <c r="BE17" s="36">
        <v>0.44</v>
      </c>
      <c r="BF17" s="36">
        <v>0.38</v>
      </c>
      <c r="BG17" s="36">
        <v>0.32</v>
      </c>
      <c r="BH17" s="36">
        <v>0.43</v>
      </c>
      <c r="BI17" s="36">
        <v>0.34</v>
      </c>
      <c r="BJ17" s="36">
        <v>0.26</v>
      </c>
      <c r="BK17" s="36">
        <v>0.48</v>
      </c>
      <c r="BL17" s="36">
        <v>0.38</v>
      </c>
      <c r="BM17" s="36">
        <v>0.29</v>
      </c>
      <c r="BN17" s="36">
        <v>0.06205251</v>
      </c>
      <c r="BO17" s="36">
        <v>0.322</v>
      </c>
      <c r="BP17" s="36">
        <v>0.26</v>
      </c>
    </row>
    <row r="18" ht="33.3" customHeight="1" spans="1:68">
      <c r="A18" s="36">
        <v>16</v>
      </c>
      <c r="B18" s="36" t="s">
        <v>287</v>
      </c>
      <c r="C18" s="36">
        <v>1901886</v>
      </c>
      <c r="D18" s="36"/>
      <c r="E18" s="36" t="s">
        <v>288</v>
      </c>
      <c r="F18" s="36" t="s">
        <v>237</v>
      </c>
      <c r="G18" s="36">
        <v>0.01230178</v>
      </c>
      <c r="H18" s="36">
        <v>0.719815489698277</v>
      </c>
      <c r="I18" s="36">
        <v>0.00841689</v>
      </c>
      <c r="J18" s="36">
        <v>0.01230178</v>
      </c>
      <c r="K18" s="36">
        <v>0.719815489698277</v>
      </c>
      <c r="L18" s="36">
        <v>0.00841689</v>
      </c>
      <c r="M18" s="36"/>
      <c r="N18" s="36"/>
      <c r="O18" s="36"/>
      <c r="P18" s="36"/>
      <c r="Q18" s="36"/>
      <c r="R18" s="36"/>
      <c r="S18" s="36"/>
      <c r="T18" s="36"/>
      <c r="U18" s="36"/>
      <c r="V18" s="36"/>
      <c r="W18" s="36"/>
      <c r="X18" s="36"/>
      <c r="Y18" s="36" t="s">
        <v>218</v>
      </c>
      <c r="Z18" s="36">
        <v>0.719815489698277</v>
      </c>
      <c r="AA18" s="36">
        <v>1</v>
      </c>
      <c r="AB18" s="36">
        <v>0</v>
      </c>
      <c r="AC18" s="36">
        <v>0</v>
      </c>
      <c r="AD18" s="36">
        <v>0</v>
      </c>
      <c r="AE18" s="36">
        <v>0</v>
      </c>
      <c r="AF18" s="36">
        <v>0</v>
      </c>
      <c r="AG18" s="36">
        <v>0</v>
      </c>
      <c r="AH18" s="36">
        <v>0</v>
      </c>
      <c r="AI18" s="36">
        <v>0</v>
      </c>
      <c r="AJ18" s="36">
        <v>0</v>
      </c>
      <c r="AK18" s="36">
        <v>0</v>
      </c>
      <c r="AL18" s="36">
        <v>106</v>
      </c>
      <c r="AM18" s="36" t="s">
        <v>253</v>
      </c>
      <c r="AN18" s="36" t="s">
        <v>276</v>
      </c>
      <c r="AO18" s="36"/>
      <c r="AP18" s="36"/>
      <c r="AQ18" s="36"/>
      <c r="AR18" s="36" t="s">
        <v>237</v>
      </c>
      <c r="AS18" s="36">
        <v>1901886</v>
      </c>
      <c r="AT18" s="36">
        <v>186</v>
      </c>
      <c r="AU18" s="36" t="s">
        <v>289</v>
      </c>
      <c r="AV18" s="36"/>
      <c r="AW18" s="36"/>
      <c r="AX18" s="36"/>
      <c r="AY18" s="36"/>
      <c r="AZ18" s="36"/>
      <c r="BA18" s="36"/>
      <c r="BB18" s="36"/>
      <c r="BC18" s="36"/>
      <c r="BD18" s="36"/>
      <c r="BE18" s="36"/>
      <c r="BF18" s="36"/>
      <c r="BG18" s="36"/>
      <c r="BH18" s="36"/>
      <c r="BI18" s="36"/>
      <c r="BJ18" s="36"/>
      <c r="BK18" s="36"/>
      <c r="BL18" s="36"/>
      <c r="BM18" s="36"/>
      <c r="BN18" s="36"/>
      <c r="BO18" s="36">
        <v>0.4594</v>
      </c>
      <c r="BP18" s="36">
        <v>0.4667</v>
      </c>
    </row>
    <row r="19" ht="33.3" customHeight="1" spans="1:68">
      <c r="A19" s="36">
        <v>17</v>
      </c>
      <c r="B19" s="36" t="s">
        <v>290</v>
      </c>
      <c r="C19" s="36" t="e">
        <v>#N/A</v>
      </c>
      <c r="D19" s="36"/>
      <c r="E19" s="36" t="s">
        <v>291</v>
      </c>
      <c r="F19" s="36" t="s">
        <v>292</v>
      </c>
      <c r="G19" s="36">
        <v>0.01182816</v>
      </c>
      <c r="H19" s="36">
        <v>0.69210207850091</v>
      </c>
      <c r="I19" s="36">
        <v>0.00809284</v>
      </c>
      <c r="J19" s="36">
        <v>0.01182816</v>
      </c>
      <c r="K19" s="36">
        <v>0.69210207850091</v>
      </c>
      <c r="L19" s="36">
        <v>0.00809284</v>
      </c>
      <c r="M19" s="36"/>
      <c r="N19" s="36"/>
      <c r="O19" s="36"/>
      <c r="P19" s="36"/>
      <c r="Q19" s="36"/>
      <c r="R19" s="36"/>
      <c r="S19" s="36"/>
      <c r="T19" s="36"/>
      <c r="U19" s="36"/>
      <c r="V19" s="36"/>
      <c r="W19" s="36"/>
      <c r="X19" s="36"/>
      <c r="Y19" s="36" t="s">
        <v>218</v>
      </c>
      <c r="Z19" s="36">
        <v>0.69210207850091</v>
      </c>
      <c r="AA19" s="36">
        <v>1</v>
      </c>
      <c r="AB19" s="36">
        <v>0</v>
      </c>
      <c r="AC19" s="36">
        <v>0</v>
      </c>
      <c r="AD19" s="36">
        <v>0</v>
      </c>
      <c r="AE19" s="36">
        <v>0</v>
      </c>
      <c r="AF19" s="36">
        <v>0</v>
      </c>
      <c r="AG19" s="36">
        <v>0</v>
      </c>
      <c r="AH19" s="36">
        <v>0</v>
      </c>
      <c r="AI19" s="36">
        <v>0</v>
      </c>
      <c r="AJ19" s="36">
        <v>0</v>
      </c>
      <c r="AK19" s="36">
        <v>0</v>
      </c>
      <c r="AL19" s="36">
        <v>49</v>
      </c>
      <c r="AM19" s="36" t="s">
        <v>293</v>
      </c>
      <c r="AN19" s="36" t="s">
        <v>294</v>
      </c>
      <c r="AO19" s="36"/>
      <c r="AP19" s="36"/>
      <c r="AQ19" s="36"/>
      <c r="AR19" s="36" t="s">
        <v>237</v>
      </c>
      <c r="AS19" s="36"/>
      <c r="AT19" s="36"/>
      <c r="AU19" s="36" t="s">
        <v>295</v>
      </c>
      <c r="AV19" s="36"/>
      <c r="AW19" s="36"/>
      <c r="AX19" s="36"/>
      <c r="AY19" s="36"/>
      <c r="AZ19" s="36"/>
      <c r="BA19" s="36"/>
      <c r="BB19" s="36"/>
      <c r="BC19" s="36"/>
      <c r="BD19" s="36"/>
      <c r="BE19" s="36"/>
      <c r="BF19" s="36"/>
      <c r="BG19" s="36"/>
      <c r="BH19" s="36"/>
      <c r="BI19" s="36"/>
      <c r="BJ19" s="36"/>
      <c r="BK19" s="36"/>
      <c r="BL19" s="36"/>
      <c r="BM19" s="36"/>
      <c r="BN19" s="36"/>
      <c r="BO19" s="36"/>
      <c r="BP19" s="36"/>
    </row>
    <row r="20" ht="33.3" customHeight="1" spans="1:68">
      <c r="A20" s="36">
        <v>18</v>
      </c>
      <c r="B20" s="36" t="s">
        <v>296</v>
      </c>
      <c r="C20" s="36" t="e">
        <v>#N/A</v>
      </c>
      <c r="D20" s="36"/>
      <c r="E20" s="36" t="s">
        <v>297</v>
      </c>
      <c r="F20" s="36" t="s">
        <v>298</v>
      </c>
      <c r="G20" s="36">
        <v>0.00876758</v>
      </c>
      <c r="H20" s="36">
        <v>0.513018042661915</v>
      </c>
      <c r="I20" s="36">
        <v>0.00599878</v>
      </c>
      <c r="J20" s="36">
        <v>0.00876758</v>
      </c>
      <c r="K20" s="36">
        <v>0.513018042661915</v>
      </c>
      <c r="L20" s="36">
        <v>0.00599878</v>
      </c>
      <c r="M20" s="36"/>
      <c r="N20" s="36"/>
      <c r="O20" s="36"/>
      <c r="P20" s="36"/>
      <c r="Q20" s="36"/>
      <c r="R20" s="36"/>
      <c r="S20" s="36"/>
      <c r="T20" s="36"/>
      <c r="U20" s="36"/>
      <c r="V20" s="36"/>
      <c r="W20" s="36"/>
      <c r="X20" s="36"/>
      <c r="Y20" s="36" t="s">
        <v>218</v>
      </c>
      <c r="Z20" s="36">
        <v>0.513018042661915</v>
      </c>
      <c r="AA20" s="36">
        <v>1</v>
      </c>
      <c r="AB20" s="36">
        <v>0</v>
      </c>
      <c r="AC20" s="36">
        <v>0</v>
      </c>
      <c r="AD20" s="36">
        <v>0</v>
      </c>
      <c r="AE20" s="36">
        <v>0</v>
      </c>
      <c r="AF20" s="36">
        <v>0</v>
      </c>
      <c r="AG20" s="36">
        <v>0</v>
      </c>
      <c r="AH20" s="36">
        <v>0</v>
      </c>
      <c r="AI20" s="36">
        <v>0</v>
      </c>
      <c r="AJ20" s="36">
        <v>0</v>
      </c>
      <c r="AK20" s="36">
        <v>0</v>
      </c>
      <c r="AL20" s="36">
        <v>130</v>
      </c>
      <c r="AM20" s="36" t="s">
        <v>280</v>
      </c>
      <c r="AN20" s="36" t="s">
        <v>299</v>
      </c>
      <c r="AO20" s="36"/>
      <c r="AP20" s="36"/>
      <c r="AQ20" s="36"/>
      <c r="AR20" s="36" t="s">
        <v>237</v>
      </c>
      <c r="AS20" s="36"/>
      <c r="AT20" s="36"/>
      <c r="AU20" s="36" t="s">
        <v>300</v>
      </c>
      <c r="AV20" s="36"/>
      <c r="AW20" s="36"/>
      <c r="AX20" s="36"/>
      <c r="AY20" s="36"/>
      <c r="AZ20" s="36"/>
      <c r="BA20" s="36"/>
      <c r="BB20" s="36"/>
      <c r="BC20" s="36"/>
      <c r="BD20" s="36"/>
      <c r="BE20" s="36"/>
      <c r="BF20" s="36"/>
      <c r="BG20" s="36"/>
      <c r="BH20" s="36"/>
      <c r="BI20" s="36"/>
      <c r="BJ20" s="36"/>
      <c r="BK20" s="36"/>
      <c r="BL20" s="36"/>
      <c r="BM20" s="36"/>
      <c r="BN20" s="36"/>
      <c r="BO20" s="36"/>
      <c r="BP20" s="36"/>
    </row>
    <row r="21" ht="33.3" customHeight="1" spans="1:68">
      <c r="A21" s="36">
        <v>19</v>
      </c>
      <c r="B21" s="36" t="s">
        <v>301</v>
      </c>
      <c r="C21" s="36">
        <v>1335122</v>
      </c>
      <c r="D21" s="36"/>
      <c r="E21" s="36"/>
      <c r="F21" s="36" t="s">
        <v>292</v>
      </c>
      <c r="G21" s="36">
        <v>0.00740537</v>
      </c>
      <c r="H21" s="36">
        <v>0.433311455877378</v>
      </c>
      <c r="I21" s="36">
        <v>0.00506677</v>
      </c>
      <c r="J21" s="36">
        <v>0.00740537</v>
      </c>
      <c r="K21" s="36">
        <v>0.433311455877378</v>
      </c>
      <c r="L21" s="36">
        <v>0.00506677</v>
      </c>
      <c r="M21" s="36"/>
      <c r="N21" s="36"/>
      <c r="O21" s="36"/>
      <c r="P21" s="36"/>
      <c r="Q21" s="36"/>
      <c r="R21" s="36"/>
      <c r="S21" s="36"/>
      <c r="T21" s="36"/>
      <c r="U21" s="36"/>
      <c r="V21" s="36"/>
      <c r="W21" s="36"/>
      <c r="X21" s="36"/>
      <c r="Y21" s="36" t="s">
        <v>218</v>
      </c>
      <c r="Z21" s="36">
        <v>0.433311455877378</v>
      </c>
      <c r="AA21" s="36">
        <v>1</v>
      </c>
      <c r="AB21" s="36">
        <v>0</v>
      </c>
      <c r="AC21" s="36">
        <v>0</v>
      </c>
      <c r="AD21" s="36">
        <v>0</v>
      </c>
      <c r="AE21" s="36">
        <v>0</v>
      </c>
      <c r="AF21" s="36">
        <v>0</v>
      </c>
      <c r="AG21" s="36">
        <v>0</v>
      </c>
      <c r="AH21" s="36">
        <v>0</v>
      </c>
      <c r="AI21" s="36">
        <v>0</v>
      </c>
      <c r="AJ21" s="36">
        <v>0</v>
      </c>
      <c r="AK21" s="36">
        <v>0</v>
      </c>
      <c r="AL21" s="36">
        <v>126</v>
      </c>
      <c r="AM21" s="36" t="s">
        <v>302</v>
      </c>
      <c r="AN21" s="36" t="s">
        <v>299</v>
      </c>
      <c r="AO21" s="36"/>
      <c r="AP21" s="36"/>
      <c r="AQ21" s="36"/>
      <c r="AR21" s="36" t="s">
        <v>237</v>
      </c>
      <c r="AS21" s="36">
        <v>1335122</v>
      </c>
      <c r="AT21" s="36">
        <v>267</v>
      </c>
      <c r="AU21" s="36" t="s">
        <v>303</v>
      </c>
      <c r="AV21" s="36"/>
      <c r="AW21" s="36"/>
      <c r="AX21" s="36"/>
      <c r="AY21" s="36"/>
      <c r="AZ21" s="36"/>
      <c r="BA21" s="36"/>
      <c r="BB21" s="36"/>
      <c r="BC21" s="36"/>
      <c r="BD21" s="36"/>
      <c r="BE21" s="36"/>
      <c r="BF21" s="36"/>
      <c r="BG21" s="36"/>
      <c r="BH21" s="36"/>
      <c r="BI21" s="36"/>
      <c r="BJ21" s="36"/>
      <c r="BK21" s="36"/>
      <c r="BL21" s="36"/>
      <c r="BM21" s="36"/>
      <c r="BN21" s="36"/>
      <c r="BO21" s="36">
        <v>0.6037</v>
      </c>
      <c r="BP21" s="36"/>
    </row>
    <row r="22" ht="33.3" customHeight="1" spans="1:68">
      <c r="A22" s="36">
        <v>20</v>
      </c>
      <c r="B22" s="36" t="s">
        <v>304</v>
      </c>
      <c r="C22" s="36" t="e">
        <v>#N/A</v>
      </c>
      <c r="D22" s="36"/>
      <c r="E22" s="36"/>
      <c r="F22" s="36" t="s">
        <v>237</v>
      </c>
      <c r="G22" s="36">
        <v>0.0061914</v>
      </c>
      <c r="H22" s="36">
        <v>0.362277863922129</v>
      </c>
      <c r="I22" s="36">
        <v>0.00423616</v>
      </c>
      <c r="J22" s="36">
        <v>0.0061914</v>
      </c>
      <c r="K22" s="36">
        <v>0.362277863922129</v>
      </c>
      <c r="L22" s="36">
        <v>0.00423616</v>
      </c>
      <c r="M22" s="36"/>
      <c r="N22" s="36"/>
      <c r="O22" s="36"/>
      <c r="P22" s="36"/>
      <c r="Q22" s="36"/>
      <c r="R22" s="36"/>
      <c r="S22" s="36"/>
      <c r="T22" s="36"/>
      <c r="U22" s="36"/>
      <c r="V22" s="36"/>
      <c r="W22" s="36"/>
      <c r="X22" s="36"/>
      <c r="Y22" s="36" t="s">
        <v>218</v>
      </c>
      <c r="Z22" s="36">
        <v>0.362277863922129</v>
      </c>
      <c r="AA22" s="36">
        <v>1</v>
      </c>
      <c r="AB22" s="36">
        <v>0</v>
      </c>
      <c r="AC22" s="36">
        <v>0</v>
      </c>
      <c r="AD22" s="36">
        <v>0</v>
      </c>
      <c r="AE22" s="36">
        <v>0</v>
      </c>
      <c r="AF22" s="36">
        <v>0</v>
      </c>
      <c r="AG22" s="36">
        <v>0</v>
      </c>
      <c r="AH22" s="36">
        <v>0</v>
      </c>
      <c r="AI22" s="36">
        <v>0</v>
      </c>
      <c r="AJ22" s="36">
        <v>0</v>
      </c>
      <c r="AK22" s="36">
        <v>0</v>
      </c>
      <c r="AL22" s="36">
        <v>141</v>
      </c>
      <c r="AM22" s="36" t="s">
        <v>305</v>
      </c>
      <c r="AN22" s="36" t="s">
        <v>299</v>
      </c>
      <c r="AO22" s="36"/>
      <c r="AP22" s="36"/>
      <c r="AQ22" s="36"/>
      <c r="AR22" s="36" t="s">
        <v>237</v>
      </c>
      <c r="AS22" s="36"/>
      <c r="AT22" s="36"/>
      <c r="AU22" s="36" t="s">
        <v>306</v>
      </c>
      <c r="AV22" s="36"/>
      <c r="AW22" s="36"/>
      <c r="AX22" s="36"/>
      <c r="AY22" s="36"/>
      <c r="AZ22" s="36"/>
      <c r="BA22" s="36"/>
      <c r="BB22" s="36"/>
      <c r="BC22" s="36"/>
      <c r="BD22" s="36"/>
      <c r="BE22" s="36"/>
      <c r="BF22" s="36"/>
      <c r="BG22" s="36"/>
      <c r="BH22" s="36"/>
      <c r="BI22" s="36"/>
      <c r="BJ22" s="36"/>
      <c r="BK22" s="36"/>
      <c r="BL22" s="36"/>
      <c r="BM22" s="36"/>
      <c r="BN22" s="36"/>
      <c r="BO22" s="36"/>
      <c r="BP22" s="36"/>
    </row>
    <row r="23" ht="33.3" customHeight="1" spans="1:68">
      <c r="A23" s="36">
        <v>13</v>
      </c>
      <c r="B23" s="37" t="s">
        <v>307</v>
      </c>
      <c r="C23" s="30">
        <v>204271</v>
      </c>
      <c r="D23" s="36"/>
      <c r="E23" s="36" t="s">
        <v>308</v>
      </c>
      <c r="F23" s="36" t="s">
        <v>262</v>
      </c>
      <c r="G23" s="36">
        <v>0.02120905</v>
      </c>
      <c r="H23" s="36">
        <v>-19.0308733802007</v>
      </c>
      <c r="I23" s="36">
        <v>-0.03000487</v>
      </c>
      <c r="J23" s="36">
        <v>0.02120905</v>
      </c>
      <c r="K23" s="36">
        <v>-19.0308733802007</v>
      </c>
      <c r="L23" s="36">
        <v>-0.03000487</v>
      </c>
      <c r="M23" s="36"/>
      <c r="N23" s="36"/>
      <c r="O23" s="36"/>
      <c r="P23" s="36"/>
      <c r="Q23" s="36"/>
      <c r="R23" s="36"/>
      <c r="S23" s="36"/>
      <c r="T23" s="36"/>
      <c r="U23" s="36"/>
      <c r="V23" s="36"/>
      <c r="W23" s="36"/>
      <c r="X23" s="36"/>
      <c r="Y23" s="36" t="s">
        <v>218</v>
      </c>
      <c r="Z23" s="36">
        <v>52.0660098722762</v>
      </c>
      <c r="AA23" s="36">
        <v>1</v>
      </c>
      <c r="AB23" s="36">
        <v>0</v>
      </c>
      <c r="AC23" s="36">
        <v>0</v>
      </c>
      <c r="AD23" s="36">
        <v>0</v>
      </c>
      <c r="AE23" s="36">
        <v>0</v>
      </c>
      <c r="AF23" s="36">
        <v>0</v>
      </c>
      <c r="AG23" s="36">
        <v>0</v>
      </c>
      <c r="AH23" s="36">
        <v>0</v>
      </c>
      <c r="AI23" s="36">
        <v>0</v>
      </c>
      <c r="AJ23" s="36">
        <v>0</v>
      </c>
      <c r="AK23" s="36">
        <v>0</v>
      </c>
      <c r="AL23" s="36">
        <v>50</v>
      </c>
      <c r="AM23" s="36" t="s">
        <v>309</v>
      </c>
      <c r="AN23" s="36" t="s">
        <v>225</v>
      </c>
      <c r="AO23" s="36"/>
      <c r="AP23" s="36"/>
      <c r="AQ23" s="36"/>
      <c r="AR23" s="36"/>
      <c r="AS23" s="36">
        <v>204271</v>
      </c>
      <c r="AT23" s="36">
        <v>1707</v>
      </c>
      <c r="AU23" s="36" t="s">
        <v>310</v>
      </c>
      <c r="AV23" s="36">
        <v>0.76</v>
      </c>
      <c r="AW23" s="36">
        <v>0.68</v>
      </c>
      <c r="AX23" s="36">
        <v>0.51</v>
      </c>
      <c r="AY23" s="36">
        <v>0.71</v>
      </c>
      <c r="AZ23" s="36">
        <v>0.58</v>
      </c>
      <c r="BA23" s="36">
        <v>0.49</v>
      </c>
      <c r="BB23" s="36">
        <v>0.78</v>
      </c>
      <c r="BC23" s="36">
        <v>0.63</v>
      </c>
      <c r="BD23" s="36">
        <v>0.57</v>
      </c>
      <c r="BE23" s="36">
        <v>0.46</v>
      </c>
      <c r="BF23" s="36">
        <v>0.41</v>
      </c>
      <c r="BG23" s="36">
        <v>0.32</v>
      </c>
      <c r="BH23" s="36">
        <v>0.42</v>
      </c>
      <c r="BI23" s="36">
        <v>0.34</v>
      </c>
      <c r="BJ23" s="36">
        <v>0.29</v>
      </c>
      <c r="BK23" s="36">
        <v>0.48</v>
      </c>
      <c r="BL23" s="36">
        <v>0.38</v>
      </c>
      <c r="BM23" s="36">
        <v>0.29</v>
      </c>
      <c r="BN23" s="36">
        <v>0.05470085</v>
      </c>
      <c r="BO23" s="36">
        <v>0.355</v>
      </c>
      <c r="BP23" s="36">
        <v>0.1818</v>
      </c>
    </row>
    <row r="24" ht="33.3" customHeight="1" spans="1:68">
      <c r="A24" s="36">
        <v>22</v>
      </c>
      <c r="B24" s="36" t="s">
        <v>311</v>
      </c>
      <c r="C24" s="36" t="e">
        <v>#N/A</v>
      </c>
      <c r="D24" s="36"/>
      <c r="E24" s="36" t="s">
        <v>312</v>
      </c>
      <c r="F24" s="36" t="s">
        <v>298</v>
      </c>
      <c r="G24" s="36">
        <v>0.00417268</v>
      </c>
      <c r="H24" s="36">
        <v>-0.300657366946682</v>
      </c>
      <c r="I24" s="36">
        <v>-0.00351562</v>
      </c>
      <c r="J24" s="36">
        <v>0.00417268</v>
      </c>
      <c r="K24" s="36">
        <v>-0.300657366946682</v>
      </c>
      <c r="L24" s="36">
        <v>-0.00351562</v>
      </c>
      <c r="M24" s="36"/>
      <c r="N24" s="36"/>
      <c r="O24" s="36"/>
      <c r="P24" s="36"/>
      <c r="Q24" s="36"/>
      <c r="R24" s="36"/>
      <c r="S24" s="36"/>
      <c r="T24" s="36"/>
      <c r="U24" s="36"/>
      <c r="V24" s="36"/>
      <c r="W24" s="36"/>
      <c r="X24" s="36"/>
      <c r="Y24" s="36" t="s">
        <v>218</v>
      </c>
      <c r="Z24" s="36">
        <v>0.24415661853865</v>
      </c>
      <c r="AA24" s="36">
        <v>1</v>
      </c>
      <c r="AB24" s="36">
        <v>0</v>
      </c>
      <c r="AC24" s="36">
        <v>0</v>
      </c>
      <c r="AD24" s="36">
        <v>0</v>
      </c>
      <c r="AE24" s="36">
        <v>0</v>
      </c>
      <c r="AF24" s="36">
        <v>0</v>
      </c>
      <c r="AG24" s="36">
        <v>0</v>
      </c>
      <c r="AH24" s="36">
        <v>0</v>
      </c>
      <c r="AI24" s="36">
        <v>0</v>
      </c>
      <c r="AJ24" s="36">
        <v>0</v>
      </c>
      <c r="AK24" s="36">
        <v>0</v>
      </c>
      <c r="AL24" s="36">
        <v>125</v>
      </c>
      <c r="AM24" s="36" t="s">
        <v>313</v>
      </c>
      <c r="AN24" s="36" t="s">
        <v>276</v>
      </c>
      <c r="AO24" s="36"/>
      <c r="AP24" s="36"/>
      <c r="AQ24" s="36"/>
      <c r="AR24" s="36" t="s">
        <v>237</v>
      </c>
      <c r="AS24" s="36"/>
      <c r="AT24" s="36"/>
      <c r="AU24" s="36" t="s">
        <v>314</v>
      </c>
      <c r="AV24" s="36"/>
      <c r="AW24" s="36"/>
      <c r="AX24" s="36"/>
      <c r="AY24" s="36"/>
      <c r="AZ24" s="36"/>
      <c r="BA24" s="36"/>
      <c r="BB24" s="36"/>
      <c r="BC24" s="36"/>
      <c r="BD24" s="36"/>
      <c r="BE24" s="36"/>
      <c r="BF24" s="36"/>
      <c r="BG24" s="36"/>
      <c r="BH24" s="36"/>
      <c r="BI24" s="36"/>
      <c r="BJ24" s="36"/>
      <c r="BK24" s="36"/>
      <c r="BL24" s="36"/>
      <c r="BM24" s="36"/>
      <c r="BN24" s="36"/>
      <c r="BO24" s="36"/>
      <c r="BP24" s="36"/>
    </row>
    <row r="25" ht="33.3" customHeight="1" spans="1:68">
      <c r="A25" s="36">
        <v>23</v>
      </c>
      <c r="B25" s="36" t="s">
        <v>315</v>
      </c>
      <c r="C25" s="36" t="e">
        <v>#N/A</v>
      </c>
      <c r="D25" s="36"/>
      <c r="E25" s="36" t="s">
        <v>316</v>
      </c>
      <c r="F25" s="36" t="s">
        <v>298</v>
      </c>
      <c r="G25" s="36">
        <v>0.00400586</v>
      </c>
      <c r="H25" s="36">
        <v>0.234395030155941</v>
      </c>
      <c r="I25" s="36">
        <v>0.00274081</v>
      </c>
      <c r="J25" s="36">
        <v>0.00400586</v>
      </c>
      <c r="K25" s="36">
        <v>0.234395030155941</v>
      </c>
      <c r="L25" s="36">
        <v>0.00274081</v>
      </c>
      <c r="M25" s="36"/>
      <c r="N25" s="36"/>
      <c r="O25" s="36"/>
      <c r="P25" s="36"/>
      <c r="Q25" s="36"/>
      <c r="R25" s="36"/>
      <c r="S25" s="36"/>
      <c r="T25" s="36"/>
      <c r="U25" s="36"/>
      <c r="V25" s="36"/>
      <c r="W25" s="36"/>
      <c r="X25" s="36"/>
      <c r="Y25" s="36" t="s">
        <v>218</v>
      </c>
      <c r="Z25" s="36">
        <v>0.234395030155941</v>
      </c>
      <c r="AA25" s="36">
        <v>1</v>
      </c>
      <c r="AB25" s="36">
        <v>0</v>
      </c>
      <c r="AC25" s="36">
        <v>0</v>
      </c>
      <c r="AD25" s="36">
        <v>0</v>
      </c>
      <c r="AE25" s="36">
        <v>0</v>
      </c>
      <c r="AF25" s="36">
        <v>0</v>
      </c>
      <c r="AG25" s="36">
        <v>0</v>
      </c>
      <c r="AH25" s="36">
        <v>0</v>
      </c>
      <c r="AI25" s="36">
        <v>0</v>
      </c>
      <c r="AJ25" s="36">
        <v>0</v>
      </c>
      <c r="AK25" s="36">
        <v>0</v>
      </c>
      <c r="AL25" s="36">
        <v>143</v>
      </c>
      <c r="AM25" s="36" t="s">
        <v>317</v>
      </c>
      <c r="AN25" s="36" t="s">
        <v>276</v>
      </c>
      <c r="AO25" s="36"/>
      <c r="AP25" s="36"/>
      <c r="AQ25" s="36"/>
      <c r="AR25" s="36" t="s">
        <v>237</v>
      </c>
      <c r="AS25" s="36"/>
      <c r="AT25" s="36"/>
      <c r="AU25" s="36" t="s">
        <v>318</v>
      </c>
      <c r="AV25" s="36"/>
      <c r="AW25" s="36"/>
      <c r="AX25" s="36"/>
      <c r="AY25" s="36"/>
      <c r="AZ25" s="36"/>
      <c r="BA25" s="36"/>
      <c r="BB25" s="36"/>
      <c r="BC25" s="36"/>
      <c r="BD25" s="36"/>
      <c r="BE25" s="36"/>
      <c r="BF25" s="36"/>
      <c r="BG25" s="36"/>
      <c r="BH25" s="36"/>
      <c r="BI25" s="36"/>
      <c r="BJ25" s="36"/>
      <c r="BK25" s="36"/>
      <c r="BL25" s="36"/>
      <c r="BM25" s="36"/>
      <c r="BN25" s="36"/>
      <c r="BO25" s="36"/>
      <c r="BP25" s="36"/>
    </row>
    <row r="26" ht="33.3" customHeight="1" spans="1:68">
      <c r="A26" s="36">
        <v>1</v>
      </c>
      <c r="B26" s="37" t="s">
        <v>319</v>
      </c>
      <c r="C26" s="30">
        <v>361872</v>
      </c>
      <c r="D26" s="36"/>
      <c r="E26" s="36" t="s">
        <v>320</v>
      </c>
      <c r="F26" s="36" t="s">
        <v>229</v>
      </c>
      <c r="G26" s="36">
        <v>0.32193172</v>
      </c>
      <c r="H26" s="36">
        <v>-2.86269183471986</v>
      </c>
      <c r="I26" s="36">
        <v>-0.28340173</v>
      </c>
      <c r="J26" s="36">
        <v>0.32193172</v>
      </c>
      <c r="K26" s="36">
        <v>-2.86269183471986</v>
      </c>
      <c r="L26" s="36">
        <v>-0.28340173</v>
      </c>
      <c r="M26" s="36"/>
      <c r="N26" s="36"/>
      <c r="O26" s="36"/>
      <c r="P26" s="36"/>
      <c r="Q26" s="36"/>
      <c r="R26" s="36"/>
      <c r="S26" s="36"/>
      <c r="T26" s="36"/>
      <c r="U26" s="36"/>
      <c r="V26" s="36"/>
      <c r="W26" s="36"/>
      <c r="X26" s="36"/>
      <c r="Y26" s="36" t="s">
        <v>218</v>
      </c>
      <c r="Z26" s="36">
        <v>17.939942734425</v>
      </c>
      <c r="AA26" s="36">
        <v>1</v>
      </c>
      <c r="AB26" s="36">
        <v>0</v>
      </c>
      <c r="AC26" s="36">
        <v>0</v>
      </c>
      <c r="AD26" s="36">
        <v>0</v>
      </c>
      <c r="AE26" s="36">
        <v>0</v>
      </c>
      <c r="AF26" s="36">
        <v>0</v>
      </c>
      <c r="AG26" s="36">
        <v>0</v>
      </c>
      <c r="AH26" s="36">
        <v>0</v>
      </c>
      <c r="AI26" s="36">
        <v>0</v>
      </c>
      <c r="AJ26" s="36">
        <v>0</v>
      </c>
      <c r="AK26" s="36">
        <v>0</v>
      </c>
      <c r="AL26" s="36">
        <v>128</v>
      </c>
      <c r="AM26" s="36" t="s">
        <v>321</v>
      </c>
      <c r="AN26" s="36" t="s">
        <v>225</v>
      </c>
      <c r="AO26" s="36"/>
      <c r="AP26" s="36"/>
      <c r="AQ26" s="36"/>
      <c r="AR26" s="36"/>
      <c r="AS26" s="36">
        <v>361872</v>
      </c>
      <c r="AT26" s="36">
        <v>974</v>
      </c>
      <c r="AU26" s="36" t="s">
        <v>322</v>
      </c>
      <c r="AV26" s="36"/>
      <c r="AW26" s="36"/>
      <c r="AX26" s="36"/>
      <c r="AY26" s="36"/>
      <c r="AZ26" s="36"/>
      <c r="BA26" s="36"/>
      <c r="BB26" s="36"/>
      <c r="BC26" s="36"/>
      <c r="BD26" s="36"/>
      <c r="BE26" s="36"/>
      <c r="BF26" s="36"/>
      <c r="BG26" s="36"/>
      <c r="BH26" s="36"/>
      <c r="BI26" s="36"/>
      <c r="BJ26" s="36"/>
      <c r="BK26" s="36"/>
      <c r="BL26" s="36"/>
      <c r="BM26" s="36"/>
      <c r="BN26" s="36"/>
      <c r="BO26" s="36">
        <v>0.2694</v>
      </c>
      <c r="BP26" s="36">
        <v>0.1852</v>
      </c>
    </row>
    <row r="27" ht="33.3" customHeight="1" spans="1:68">
      <c r="A27" s="36">
        <v>24</v>
      </c>
      <c r="B27" s="37" t="s">
        <v>323</v>
      </c>
      <c r="C27" s="30">
        <v>371785</v>
      </c>
      <c r="D27" s="36"/>
      <c r="E27" s="36" t="s">
        <v>228</v>
      </c>
      <c r="F27" s="36" t="s">
        <v>262</v>
      </c>
      <c r="G27" s="36">
        <v>0.00871989</v>
      </c>
      <c r="H27" s="36">
        <v>-0.185037276645946</v>
      </c>
      <c r="I27" s="36">
        <v>-0.00029174</v>
      </c>
      <c r="J27" s="36">
        <v>0.00871989</v>
      </c>
      <c r="K27" s="36">
        <v>-0.185037276645946</v>
      </c>
      <c r="L27" s="36">
        <v>-0.00029174</v>
      </c>
      <c r="M27" s="36"/>
      <c r="N27" s="36"/>
      <c r="O27" s="36"/>
      <c r="P27" s="36"/>
      <c r="Q27" s="36"/>
      <c r="R27" s="36"/>
      <c r="S27" s="36"/>
      <c r="T27" s="36"/>
      <c r="U27" s="36"/>
      <c r="V27" s="36"/>
      <c r="W27" s="36"/>
      <c r="X27" s="36"/>
      <c r="Y27" s="36" t="s">
        <v>218</v>
      </c>
      <c r="Z27" s="36">
        <v>21.4064158909678</v>
      </c>
      <c r="AA27" s="36">
        <v>1</v>
      </c>
      <c r="AB27" s="36">
        <v>0</v>
      </c>
      <c r="AC27" s="36">
        <v>0</v>
      </c>
      <c r="AD27" s="36">
        <v>0</v>
      </c>
      <c r="AE27" s="36">
        <v>0</v>
      </c>
      <c r="AF27" s="36">
        <v>0</v>
      </c>
      <c r="AG27" s="36">
        <v>0</v>
      </c>
      <c r="AH27" s="36">
        <v>0</v>
      </c>
      <c r="AI27" s="36">
        <v>0</v>
      </c>
      <c r="AJ27" s="36">
        <v>0</v>
      </c>
      <c r="AK27" s="36">
        <v>0</v>
      </c>
      <c r="AL27" s="36">
        <v>73</v>
      </c>
      <c r="AM27" s="36" t="s">
        <v>324</v>
      </c>
      <c r="AN27" s="36" t="s">
        <v>225</v>
      </c>
      <c r="AO27" s="36"/>
      <c r="AP27" s="36"/>
      <c r="AQ27" s="36"/>
      <c r="AR27" s="36"/>
      <c r="AS27" s="36">
        <v>371785</v>
      </c>
      <c r="AT27" s="36">
        <v>949</v>
      </c>
      <c r="AU27" s="36" t="s">
        <v>325</v>
      </c>
      <c r="AV27" s="36"/>
      <c r="AW27" s="36"/>
      <c r="AX27" s="36"/>
      <c r="AY27" s="36"/>
      <c r="AZ27" s="36"/>
      <c r="BA27" s="36"/>
      <c r="BB27" s="36"/>
      <c r="BC27" s="36"/>
      <c r="BD27" s="36"/>
      <c r="BE27" s="36"/>
      <c r="BF27" s="36"/>
      <c r="BG27" s="36"/>
      <c r="BH27" s="36"/>
      <c r="BI27" s="36"/>
      <c r="BJ27" s="36"/>
      <c r="BK27" s="36"/>
      <c r="BL27" s="36"/>
      <c r="BM27" s="36"/>
      <c r="BN27" s="36"/>
      <c r="BO27" s="36">
        <v>0.3245</v>
      </c>
      <c r="BP27" s="36">
        <v>0.2</v>
      </c>
    </row>
    <row r="28" ht="33.3" customHeight="1" spans="1:68">
      <c r="A28" s="36">
        <v>4</v>
      </c>
      <c r="B28" s="37" t="s">
        <v>326</v>
      </c>
      <c r="C28" s="30">
        <v>378087</v>
      </c>
      <c r="D28" s="36"/>
      <c r="E28" s="36" t="s">
        <v>257</v>
      </c>
      <c r="F28" s="36" t="s">
        <v>217</v>
      </c>
      <c r="G28" s="36">
        <v>0.05450803</v>
      </c>
      <c r="H28" s="36">
        <v>3.03751060113395</v>
      </c>
      <c r="I28" s="36">
        <v>0.30070849</v>
      </c>
      <c r="J28" s="36">
        <v>0.05450803</v>
      </c>
      <c r="K28" s="36">
        <v>3.03751060113395</v>
      </c>
      <c r="L28" s="36">
        <v>0.30070849</v>
      </c>
      <c r="M28" s="36"/>
      <c r="N28" s="36"/>
      <c r="O28" s="36"/>
      <c r="P28" s="36"/>
      <c r="Q28" s="36"/>
      <c r="R28" s="36"/>
      <c r="S28" s="36"/>
      <c r="T28" s="36"/>
      <c r="U28" s="36"/>
      <c r="V28" s="36"/>
      <c r="W28" s="36"/>
      <c r="X28" s="36"/>
      <c r="Y28" s="36" t="s">
        <v>218</v>
      </c>
      <c r="Z28" s="36">
        <v>3.03751060113395</v>
      </c>
      <c r="AA28" s="36">
        <v>1</v>
      </c>
      <c r="AB28" s="36">
        <v>0</v>
      </c>
      <c r="AC28" s="36">
        <v>0</v>
      </c>
      <c r="AD28" s="36">
        <v>0</v>
      </c>
      <c r="AE28" s="36">
        <v>0</v>
      </c>
      <c r="AF28" s="36">
        <v>0</v>
      </c>
      <c r="AG28" s="36">
        <v>0</v>
      </c>
      <c r="AH28" s="36">
        <v>0</v>
      </c>
      <c r="AI28" s="36">
        <v>0</v>
      </c>
      <c r="AJ28" s="36">
        <v>0</v>
      </c>
      <c r="AK28" s="36">
        <v>0</v>
      </c>
      <c r="AL28" s="36">
        <v>103</v>
      </c>
      <c r="AM28" s="36" t="s">
        <v>271</v>
      </c>
      <c r="AN28" s="36" t="s">
        <v>294</v>
      </c>
      <c r="AO28" s="36"/>
      <c r="AP28" s="36"/>
      <c r="AQ28" s="36"/>
      <c r="AR28" s="36"/>
      <c r="AS28" s="36">
        <v>378087</v>
      </c>
      <c r="AT28" s="36">
        <v>934</v>
      </c>
      <c r="AU28" s="36" t="s">
        <v>327</v>
      </c>
      <c r="AV28" s="36"/>
      <c r="AW28" s="36"/>
      <c r="AX28" s="36"/>
      <c r="AY28" s="36"/>
      <c r="AZ28" s="36"/>
      <c r="BA28" s="36"/>
      <c r="BB28" s="36"/>
      <c r="BC28" s="36"/>
      <c r="BD28" s="36"/>
      <c r="BE28" s="36"/>
      <c r="BF28" s="36"/>
      <c r="BG28" s="36"/>
      <c r="BH28" s="36"/>
      <c r="BI28" s="36"/>
      <c r="BJ28" s="36"/>
      <c r="BK28" s="36"/>
      <c r="BL28" s="36"/>
      <c r="BM28" s="36"/>
      <c r="BN28" s="36"/>
      <c r="BO28" s="36">
        <v>0.3351</v>
      </c>
      <c r="BP28" s="36">
        <v>0.2</v>
      </c>
    </row>
    <row r="29" ht="33.3" customHeight="1" spans="1:68">
      <c r="A29" s="36">
        <v>2</v>
      </c>
      <c r="B29" s="36" t="s">
        <v>328</v>
      </c>
      <c r="C29" s="30">
        <v>484262</v>
      </c>
      <c r="D29" s="36"/>
      <c r="E29" s="36" t="s">
        <v>329</v>
      </c>
      <c r="F29" s="36" t="s">
        <v>330</v>
      </c>
      <c r="G29" s="36">
        <v>0.13176662</v>
      </c>
      <c r="H29" s="36">
        <v>-8.65614010993816</v>
      </c>
      <c r="I29" s="36">
        <v>-0.10121734</v>
      </c>
      <c r="J29" s="36">
        <v>0.13176662</v>
      </c>
      <c r="K29" s="36">
        <v>-8.65614010993816</v>
      </c>
      <c r="L29" s="36">
        <v>-0.10121734</v>
      </c>
      <c r="M29" s="36"/>
      <c r="N29" s="36"/>
      <c r="O29" s="36"/>
      <c r="P29" s="36"/>
      <c r="Q29" s="36"/>
      <c r="R29" s="36"/>
      <c r="S29" s="36"/>
      <c r="T29" s="36"/>
      <c r="U29" s="36"/>
      <c r="V29" s="36"/>
      <c r="W29" s="36"/>
      <c r="X29" s="36"/>
      <c r="Y29" s="36" t="s">
        <v>218</v>
      </c>
      <c r="Z29" s="36">
        <v>7.7100736825183</v>
      </c>
      <c r="AA29" s="36">
        <v>1</v>
      </c>
      <c r="AB29" s="36">
        <v>0</v>
      </c>
      <c r="AC29" s="36">
        <v>0</v>
      </c>
      <c r="AD29" s="36">
        <v>0</v>
      </c>
      <c r="AE29" s="36">
        <v>0</v>
      </c>
      <c r="AF29" s="36">
        <v>0</v>
      </c>
      <c r="AG29" s="36">
        <v>0</v>
      </c>
      <c r="AH29" s="36">
        <v>0</v>
      </c>
      <c r="AI29" s="36">
        <v>0</v>
      </c>
      <c r="AJ29" s="36">
        <v>0</v>
      </c>
      <c r="AK29" s="36">
        <v>0</v>
      </c>
      <c r="AL29" s="36">
        <v>81</v>
      </c>
      <c r="AM29" s="36" t="s">
        <v>331</v>
      </c>
      <c r="AN29" s="36" t="s">
        <v>294</v>
      </c>
      <c r="AO29" s="36"/>
      <c r="AP29" s="36"/>
      <c r="AQ29" s="36"/>
      <c r="AR29" s="36" t="s">
        <v>237</v>
      </c>
      <c r="AS29" s="36">
        <v>484262</v>
      </c>
      <c r="AT29" s="36">
        <v>732</v>
      </c>
      <c r="AU29" s="36" t="s">
        <v>332</v>
      </c>
      <c r="AV29" s="36">
        <v>0.38</v>
      </c>
      <c r="AW29" s="36">
        <v>0.35</v>
      </c>
      <c r="AX29" s="36">
        <v>0.32</v>
      </c>
      <c r="AY29" s="36">
        <v>0.28</v>
      </c>
      <c r="AZ29" s="36">
        <v>0.22</v>
      </c>
      <c r="BA29" s="36">
        <v>0.18</v>
      </c>
      <c r="BB29" s="36">
        <v>0.61</v>
      </c>
      <c r="BC29" s="36">
        <v>0.49</v>
      </c>
      <c r="BD29" s="36">
        <v>0.37</v>
      </c>
      <c r="BE29" s="36">
        <v>0.38</v>
      </c>
      <c r="BF29" s="36">
        <v>0.35</v>
      </c>
      <c r="BG29" s="36">
        <v>0.32</v>
      </c>
      <c r="BH29" s="36">
        <v>0.22</v>
      </c>
      <c r="BI29" s="36">
        <v>0.2</v>
      </c>
      <c r="BJ29" s="36">
        <v>0.18</v>
      </c>
      <c r="BK29" s="36">
        <v>0.35</v>
      </c>
      <c r="BL29" s="36">
        <v>0.28</v>
      </c>
      <c r="BM29" s="36">
        <v>0.21</v>
      </c>
      <c r="BN29" s="36">
        <v>0.08658009</v>
      </c>
      <c r="BO29" s="36">
        <v>0.6069</v>
      </c>
      <c r="BP29" s="36">
        <v>0.4117</v>
      </c>
    </row>
    <row r="30" ht="33.3" customHeight="1" spans="1:68">
      <c r="A30" s="36">
        <v>1</v>
      </c>
      <c r="B30" s="37" t="s">
        <v>333</v>
      </c>
      <c r="C30" s="30">
        <v>484262</v>
      </c>
      <c r="D30" s="36"/>
      <c r="E30" s="36" t="s">
        <v>334</v>
      </c>
      <c r="F30" s="36" t="s">
        <v>229</v>
      </c>
      <c r="G30" s="36">
        <v>0.26053726</v>
      </c>
      <c r="H30" s="36">
        <v>3.84479267127154</v>
      </c>
      <c r="I30" s="36">
        <v>0.11078797</v>
      </c>
      <c r="J30" s="36">
        <v>0.26053726</v>
      </c>
      <c r="K30" s="36">
        <v>3.84479267127154</v>
      </c>
      <c r="L30" s="36">
        <v>0.11078797</v>
      </c>
      <c r="M30" s="36"/>
      <c r="N30" s="36"/>
      <c r="O30" s="36"/>
      <c r="P30" s="36"/>
      <c r="Q30" s="36"/>
      <c r="R30" s="36"/>
      <c r="S30" s="36"/>
      <c r="T30" s="36"/>
      <c r="U30" s="36"/>
      <c r="V30" s="36"/>
      <c r="W30" s="36"/>
      <c r="X30" s="36"/>
      <c r="Y30" s="36" t="s">
        <v>218</v>
      </c>
      <c r="Z30" s="36">
        <v>15.8513372144175</v>
      </c>
      <c r="AA30" s="36">
        <v>1</v>
      </c>
      <c r="AB30" s="36">
        <v>0</v>
      </c>
      <c r="AC30" s="36">
        <v>0</v>
      </c>
      <c r="AD30" s="36">
        <v>0</v>
      </c>
      <c r="AE30" s="36">
        <v>0</v>
      </c>
      <c r="AF30" s="36">
        <v>0</v>
      </c>
      <c r="AG30" s="36">
        <v>0</v>
      </c>
      <c r="AH30" s="36">
        <v>0</v>
      </c>
      <c r="AI30" s="36">
        <v>0</v>
      </c>
      <c r="AJ30" s="36">
        <v>0</v>
      </c>
      <c r="AK30" s="36">
        <v>0</v>
      </c>
      <c r="AL30" s="36">
        <v>116</v>
      </c>
      <c r="AM30" s="36" t="s">
        <v>335</v>
      </c>
      <c r="AN30" s="36" t="s">
        <v>225</v>
      </c>
      <c r="AO30" s="36"/>
      <c r="AP30" s="36"/>
      <c r="AQ30" s="36"/>
      <c r="AR30" s="36" t="s">
        <v>237</v>
      </c>
      <c r="AS30" s="36">
        <v>484262</v>
      </c>
      <c r="AT30" s="36">
        <v>732</v>
      </c>
      <c r="AU30" s="36" t="s">
        <v>336</v>
      </c>
      <c r="AV30" s="36"/>
      <c r="AW30" s="36"/>
      <c r="AX30" s="36"/>
      <c r="AY30" s="36"/>
      <c r="AZ30" s="36"/>
      <c r="BA30" s="36"/>
      <c r="BB30" s="36"/>
      <c r="BC30" s="36"/>
      <c r="BD30" s="36"/>
      <c r="BE30" s="36"/>
      <c r="BF30" s="36"/>
      <c r="BG30" s="36"/>
      <c r="BH30" s="36"/>
      <c r="BI30" s="36"/>
      <c r="BJ30" s="36"/>
      <c r="BK30" s="36"/>
      <c r="BL30" s="36"/>
      <c r="BM30" s="36"/>
      <c r="BN30" s="36"/>
      <c r="BO30" s="36">
        <v>0.4137</v>
      </c>
      <c r="BP30" s="36">
        <v>0.1875</v>
      </c>
    </row>
    <row r="31" ht="33.3" customHeight="1" spans="1:68">
      <c r="A31" s="36">
        <v>2</v>
      </c>
      <c r="B31" s="37" t="s">
        <v>337</v>
      </c>
      <c r="C31" s="30">
        <v>524978</v>
      </c>
      <c r="D31" s="36"/>
      <c r="E31" s="36" t="s">
        <v>334</v>
      </c>
      <c r="F31" s="36" t="s">
        <v>217</v>
      </c>
      <c r="G31" s="36">
        <v>0.09875568</v>
      </c>
      <c r="H31" s="36">
        <v>14.0708321107403</v>
      </c>
      <c r="I31" s="36">
        <v>0.14762563</v>
      </c>
      <c r="J31" s="36"/>
      <c r="K31" s="36"/>
      <c r="L31" s="36"/>
      <c r="M31" s="36">
        <v>0.37759235</v>
      </c>
      <c r="N31" s="36">
        <v>14.0708321107403</v>
      </c>
      <c r="O31" s="36">
        <v>0.35045849</v>
      </c>
      <c r="P31" s="36"/>
      <c r="Q31" s="36"/>
      <c r="R31" s="36"/>
      <c r="S31" s="36"/>
      <c r="T31" s="36"/>
      <c r="U31" s="36"/>
      <c r="V31" s="36"/>
      <c r="W31" s="36"/>
      <c r="X31" s="36"/>
      <c r="Y31" s="36" t="s">
        <v>338</v>
      </c>
      <c r="Z31" s="36">
        <v>0</v>
      </c>
      <c r="AA31" s="36">
        <v>0</v>
      </c>
      <c r="AB31" s="36">
        <v>14.0708321107403</v>
      </c>
      <c r="AC31" s="36">
        <v>1</v>
      </c>
      <c r="AD31" s="36">
        <v>14.0708321107403</v>
      </c>
      <c r="AE31" s="36">
        <v>1</v>
      </c>
      <c r="AF31" s="36">
        <v>0</v>
      </c>
      <c r="AG31" s="36">
        <v>0</v>
      </c>
      <c r="AH31" s="36">
        <v>0</v>
      </c>
      <c r="AI31" s="36">
        <v>0</v>
      </c>
      <c r="AJ31" s="36">
        <v>0</v>
      </c>
      <c r="AK31" s="36">
        <v>0</v>
      </c>
      <c r="AL31" s="36"/>
      <c r="AM31" s="36"/>
      <c r="AN31" s="36"/>
      <c r="AO31" s="36">
        <v>11</v>
      </c>
      <c r="AP31" s="36" t="s">
        <v>339</v>
      </c>
      <c r="AQ31" s="36" t="s">
        <v>236</v>
      </c>
      <c r="AR31" s="36" t="s">
        <v>340</v>
      </c>
      <c r="AS31" s="36">
        <v>524978</v>
      </c>
      <c r="AT31" s="36">
        <v>676</v>
      </c>
      <c r="AU31" s="36" t="s">
        <v>341</v>
      </c>
      <c r="AV31" s="36"/>
      <c r="AW31" s="36"/>
      <c r="AX31" s="36"/>
      <c r="AY31" s="36"/>
      <c r="AZ31" s="36"/>
      <c r="BA31" s="36"/>
      <c r="BB31" s="36"/>
      <c r="BC31" s="36"/>
      <c r="BD31" s="36"/>
      <c r="BE31" s="36"/>
      <c r="BF31" s="36"/>
      <c r="BG31" s="36"/>
      <c r="BH31" s="36"/>
      <c r="BI31" s="36"/>
      <c r="BJ31" s="36"/>
      <c r="BK31" s="36"/>
      <c r="BL31" s="36"/>
      <c r="BM31" s="36"/>
      <c r="BN31" s="36"/>
      <c r="BO31" s="36">
        <v>0.2911</v>
      </c>
      <c r="BP31" s="36">
        <v>0.3572</v>
      </c>
    </row>
    <row r="32" ht="33.3" customHeight="1" spans="1:68">
      <c r="A32" s="36">
        <v>10</v>
      </c>
      <c r="B32" s="38" t="s">
        <v>342</v>
      </c>
      <c r="C32" s="30">
        <v>554096</v>
      </c>
      <c r="D32" s="36"/>
      <c r="E32" s="36" t="s">
        <v>343</v>
      </c>
      <c r="F32" s="36" t="s">
        <v>262</v>
      </c>
      <c r="G32" s="36">
        <v>0.02331776</v>
      </c>
      <c r="H32" s="36">
        <v>-16.6125304984937</v>
      </c>
      <c r="I32" s="36">
        <v>-0.02619201</v>
      </c>
      <c r="J32" s="36">
        <v>0.02331776</v>
      </c>
      <c r="K32" s="36">
        <v>-16.6125304984937</v>
      </c>
      <c r="L32" s="36">
        <v>-0.02619201</v>
      </c>
      <c r="M32" s="36"/>
      <c r="N32" s="36"/>
      <c r="O32" s="36"/>
      <c r="P32" s="36"/>
      <c r="Q32" s="36"/>
      <c r="R32" s="36"/>
      <c r="S32" s="36"/>
      <c r="T32" s="36"/>
      <c r="U32" s="36"/>
      <c r="V32" s="36"/>
      <c r="W32" s="36"/>
      <c r="X32" s="36"/>
      <c r="Y32" s="36" t="s">
        <v>218</v>
      </c>
      <c r="Z32" s="36">
        <v>57.242671737476</v>
      </c>
      <c r="AA32" s="36">
        <v>1</v>
      </c>
      <c r="AB32" s="36">
        <v>0</v>
      </c>
      <c r="AC32" s="36">
        <v>0</v>
      </c>
      <c r="AD32" s="36">
        <v>0</v>
      </c>
      <c r="AE32" s="36">
        <v>0</v>
      </c>
      <c r="AF32" s="36">
        <v>0</v>
      </c>
      <c r="AG32" s="36">
        <v>0</v>
      </c>
      <c r="AH32" s="36">
        <v>0</v>
      </c>
      <c r="AI32" s="36">
        <v>0</v>
      </c>
      <c r="AJ32" s="36">
        <v>0</v>
      </c>
      <c r="AK32" s="36">
        <v>0</v>
      </c>
      <c r="AL32" s="36">
        <v>20</v>
      </c>
      <c r="AM32" s="36" t="s">
        <v>344</v>
      </c>
      <c r="AN32" s="36" t="s">
        <v>225</v>
      </c>
      <c r="AO32" s="36"/>
      <c r="AP32" s="36"/>
      <c r="AQ32" s="36"/>
      <c r="AR32" s="36"/>
      <c r="AS32" s="36">
        <v>554096</v>
      </c>
      <c r="AT32" s="36">
        <v>641</v>
      </c>
      <c r="AU32" s="36" t="s">
        <v>345</v>
      </c>
      <c r="AV32" s="36"/>
      <c r="AW32" s="36"/>
      <c r="AX32" s="36"/>
      <c r="AY32" s="36"/>
      <c r="AZ32" s="36"/>
      <c r="BA32" s="36"/>
      <c r="BB32" s="36"/>
      <c r="BC32" s="36"/>
      <c r="BD32" s="36"/>
      <c r="BE32" s="36"/>
      <c r="BF32" s="36"/>
      <c r="BG32" s="36"/>
      <c r="BH32" s="36"/>
      <c r="BI32" s="36"/>
      <c r="BJ32" s="36"/>
      <c r="BK32" s="36"/>
      <c r="BL32" s="36"/>
      <c r="BM32" s="36"/>
      <c r="BN32" s="36"/>
      <c r="BO32" s="36">
        <v>0.37</v>
      </c>
      <c r="BP32" s="36">
        <v>0.25</v>
      </c>
    </row>
    <row r="33" ht="33.3" customHeight="1" spans="1:68">
      <c r="A33" s="36">
        <v>4</v>
      </c>
      <c r="B33" s="38" t="s">
        <v>346</v>
      </c>
      <c r="C33" s="30">
        <v>623632</v>
      </c>
      <c r="D33" s="36"/>
      <c r="E33" s="36" t="s">
        <v>347</v>
      </c>
      <c r="F33" s="36" t="s">
        <v>217</v>
      </c>
      <c r="G33" s="36">
        <v>0.05619704</v>
      </c>
      <c r="H33" s="36">
        <v>0.104455320552848</v>
      </c>
      <c r="I33" s="36">
        <v>0.00300989</v>
      </c>
      <c r="J33" s="36">
        <v>0.05619704</v>
      </c>
      <c r="K33" s="36">
        <v>0.104455320552848</v>
      </c>
      <c r="L33" s="36">
        <v>0.00300989</v>
      </c>
      <c r="M33" s="36"/>
      <c r="N33" s="36"/>
      <c r="O33" s="36"/>
      <c r="P33" s="36"/>
      <c r="Q33" s="36"/>
      <c r="R33" s="36"/>
      <c r="S33" s="36"/>
      <c r="T33" s="36"/>
      <c r="U33" s="36"/>
      <c r="V33" s="36"/>
      <c r="W33" s="36"/>
      <c r="X33" s="36"/>
      <c r="Y33" s="36" t="s">
        <v>218</v>
      </c>
      <c r="Z33" s="36">
        <v>3.41908171470808</v>
      </c>
      <c r="AA33" s="36">
        <v>1</v>
      </c>
      <c r="AB33" s="36">
        <v>0</v>
      </c>
      <c r="AC33" s="36">
        <v>0</v>
      </c>
      <c r="AD33" s="36">
        <v>0</v>
      </c>
      <c r="AE33" s="36">
        <v>0</v>
      </c>
      <c r="AF33" s="36">
        <v>0</v>
      </c>
      <c r="AG33" s="36">
        <v>0</v>
      </c>
      <c r="AH33" s="36">
        <v>0</v>
      </c>
      <c r="AI33" s="36">
        <v>0</v>
      </c>
      <c r="AJ33" s="36">
        <v>0</v>
      </c>
      <c r="AK33" s="36">
        <v>0</v>
      </c>
      <c r="AL33" s="36">
        <v>30</v>
      </c>
      <c r="AM33" s="36" t="s">
        <v>348</v>
      </c>
      <c r="AN33" s="36" t="s">
        <v>225</v>
      </c>
      <c r="AO33" s="36"/>
      <c r="AP33" s="36"/>
      <c r="AQ33" s="36"/>
      <c r="AR33" s="36"/>
      <c r="AS33" s="36">
        <v>623632</v>
      </c>
      <c r="AT33" s="36">
        <v>570</v>
      </c>
      <c r="AU33" s="36" t="s">
        <v>349</v>
      </c>
      <c r="AV33" s="36"/>
      <c r="AW33" s="36"/>
      <c r="AX33" s="36"/>
      <c r="AY33" s="36"/>
      <c r="AZ33" s="36"/>
      <c r="BA33" s="36"/>
      <c r="BB33" s="36"/>
      <c r="BC33" s="36"/>
      <c r="BD33" s="36"/>
      <c r="BE33" s="36"/>
      <c r="BF33" s="36"/>
      <c r="BG33" s="36"/>
      <c r="BH33" s="36"/>
      <c r="BI33" s="36"/>
      <c r="BJ33" s="36"/>
      <c r="BK33" s="36"/>
      <c r="BL33" s="36"/>
      <c r="BM33" s="36"/>
      <c r="BN33" s="36"/>
      <c r="BO33" s="36">
        <v>0.3008</v>
      </c>
      <c r="BP33" s="36">
        <v>0.3636</v>
      </c>
    </row>
    <row r="34" ht="33.3" customHeight="1" spans="1:68">
      <c r="A34" s="36">
        <v>8</v>
      </c>
      <c r="B34" s="38" t="s">
        <v>350</v>
      </c>
      <c r="C34" s="30">
        <v>767402</v>
      </c>
      <c r="D34" s="36"/>
      <c r="E34" s="36" t="s">
        <v>351</v>
      </c>
      <c r="F34" s="36"/>
      <c r="G34" s="36">
        <v>0.03372619</v>
      </c>
      <c r="H34" s="36">
        <v>-6.91686320037747</v>
      </c>
      <c r="I34" s="36">
        <v>-0.07256901</v>
      </c>
      <c r="J34" s="36">
        <v>0.04567101</v>
      </c>
      <c r="K34" s="36">
        <v>-3.20508023892958</v>
      </c>
      <c r="L34" s="36">
        <v>-0.05810041</v>
      </c>
      <c r="M34" s="36"/>
      <c r="N34" s="36">
        <v>-3.71178296144789</v>
      </c>
      <c r="O34" s="36">
        <v>-0.0924484</v>
      </c>
      <c r="P34" s="36"/>
      <c r="Q34" s="36"/>
      <c r="R34" s="36"/>
      <c r="S34" s="36"/>
      <c r="T34" s="36"/>
      <c r="U34" s="36"/>
      <c r="V34" s="36"/>
      <c r="W34" s="36"/>
      <c r="X34" s="36"/>
      <c r="Y34" s="36" t="s">
        <v>218</v>
      </c>
      <c r="Z34" s="36">
        <v>4.80535012732553</v>
      </c>
      <c r="AA34" s="36">
        <v>1</v>
      </c>
      <c r="AB34" s="36">
        <v>0</v>
      </c>
      <c r="AC34" s="36">
        <v>0</v>
      </c>
      <c r="AD34" s="36">
        <v>0</v>
      </c>
      <c r="AE34" s="36">
        <v>0</v>
      </c>
      <c r="AF34" s="36">
        <v>0</v>
      </c>
      <c r="AG34" s="36">
        <v>0</v>
      </c>
      <c r="AH34" s="36">
        <v>0</v>
      </c>
      <c r="AI34" s="36">
        <v>0</v>
      </c>
      <c r="AJ34" s="36">
        <v>0</v>
      </c>
      <c r="AK34" s="36">
        <v>0</v>
      </c>
      <c r="AL34" s="36">
        <v>85</v>
      </c>
      <c r="AM34" s="36" t="s">
        <v>352</v>
      </c>
      <c r="AN34" s="36" t="s">
        <v>236</v>
      </c>
      <c r="AO34" s="36"/>
      <c r="AP34" s="36"/>
      <c r="AQ34" s="36"/>
      <c r="AR34" s="36"/>
      <c r="AS34" s="36">
        <v>767402</v>
      </c>
      <c r="AT34" s="36">
        <v>464</v>
      </c>
      <c r="AU34" s="36" t="s">
        <v>353</v>
      </c>
      <c r="AV34" s="36"/>
      <c r="AW34" s="36"/>
      <c r="AX34" s="36"/>
      <c r="AY34" s="36"/>
      <c r="AZ34" s="36"/>
      <c r="BA34" s="36"/>
      <c r="BB34" s="36"/>
      <c r="BC34" s="36"/>
      <c r="BD34" s="36"/>
      <c r="BE34" s="36"/>
      <c r="BF34" s="36"/>
      <c r="BG34" s="36"/>
      <c r="BH34" s="36"/>
      <c r="BI34" s="36"/>
      <c r="BJ34" s="36"/>
      <c r="BK34" s="36"/>
      <c r="BL34" s="36"/>
      <c r="BM34" s="36"/>
      <c r="BN34" s="36"/>
      <c r="BO34" s="36">
        <v>0.4349</v>
      </c>
      <c r="BP34" s="36">
        <v>0.3077</v>
      </c>
    </row>
    <row r="35" ht="33.3" customHeight="1" spans="1:68">
      <c r="A35" s="36">
        <v>3</v>
      </c>
      <c r="B35" s="36" t="s">
        <v>354</v>
      </c>
      <c r="C35" s="30">
        <v>802779</v>
      </c>
      <c r="D35" s="36"/>
      <c r="E35" s="36" t="s">
        <v>355</v>
      </c>
      <c r="F35" s="36" t="s">
        <v>217</v>
      </c>
      <c r="G35" s="36">
        <v>0.12486935</v>
      </c>
      <c r="H35" s="36">
        <v>-5.05011334814359</v>
      </c>
      <c r="I35" s="36">
        <v>-0.05905161</v>
      </c>
      <c r="J35" s="36">
        <v>0.12486935</v>
      </c>
      <c r="K35" s="36">
        <v>-5.05011334814359</v>
      </c>
      <c r="L35" s="36">
        <v>-0.05905161</v>
      </c>
      <c r="M35" s="36"/>
      <c r="N35" s="36"/>
      <c r="O35" s="36"/>
      <c r="P35" s="36"/>
      <c r="Q35" s="36"/>
      <c r="R35" s="36"/>
      <c r="S35" s="36"/>
      <c r="T35" s="36"/>
      <c r="U35" s="36"/>
      <c r="V35" s="36"/>
      <c r="W35" s="36"/>
      <c r="X35" s="36"/>
      <c r="Y35" s="36" t="s">
        <v>218</v>
      </c>
      <c r="Z35" s="36">
        <v>7.30649338916223</v>
      </c>
      <c r="AA35" s="36">
        <v>1</v>
      </c>
      <c r="AB35" s="36">
        <v>0</v>
      </c>
      <c r="AC35" s="36">
        <v>0</v>
      </c>
      <c r="AD35" s="36">
        <v>0</v>
      </c>
      <c r="AE35" s="36">
        <v>0</v>
      </c>
      <c r="AF35" s="36">
        <v>0</v>
      </c>
      <c r="AG35" s="36">
        <v>0</v>
      </c>
      <c r="AH35" s="36">
        <v>0</v>
      </c>
      <c r="AI35" s="36">
        <v>0</v>
      </c>
      <c r="AJ35" s="36">
        <v>0</v>
      </c>
      <c r="AK35" s="36">
        <v>0</v>
      </c>
      <c r="AL35" s="36">
        <v>83</v>
      </c>
      <c r="AM35" s="36" t="s">
        <v>356</v>
      </c>
      <c r="AN35" s="36" t="s">
        <v>220</v>
      </c>
      <c r="AO35" s="36"/>
      <c r="AP35" s="36"/>
      <c r="AQ35" s="36"/>
      <c r="AR35" s="36" t="s">
        <v>237</v>
      </c>
      <c r="AS35" s="36">
        <v>802779</v>
      </c>
      <c r="AT35" s="36">
        <v>444</v>
      </c>
      <c r="AU35" s="36" t="s">
        <v>357</v>
      </c>
      <c r="AV35" s="36">
        <v>0.38</v>
      </c>
      <c r="AW35" s="36">
        <v>0.35</v>
      </c>
      <c r="AX35" s="36">
        <v>0.32</v>
      </c>
      <c r="AY35" s="36">
        <v>0.64</v>
      </c>
      <c r="AZ35" s="36">
        <v>0.46</v>
      </c>
      <c r="BA35" s="36">
        <v>0.25</v>
      </c>
      <c r="BB35" s="36">
        <v>1.24</v>
      </c>
      <c r="BC35" s="36">
        <v>0.9</v>
      </c>
      <c r="BD35" s="36">
        <v>0.69</v>
      </c>
      <c r="BE35" s="36">
        <v>0.38</v>
      </c>
      <c r="BF35" s="36">
        <v>0.35</v>
      </c>
      <c r="BG35" s="36">
        <v>0.32</v>
      </c>
      <c r="BH35" s="36">
        <v>0.4</v>
      </c>
      <c r="BI35" s="36">
        <v>0.29</v>
      </c>
      <c r="BJ35" s="36">
        <v>0.18</v>
      </c>
      <c r="BK35" s="36">
        <v>0.75</v>
      </c>
      <c r="BL35" s="36">
        <v>0.54</v>
      </c>
      <c r="BM35" s="36">
        <v>0.41</v>
      </c>
      <c r="BN35" s="36">
        <v>0.05769231</v>
      </c>
      <c r="BO35" s="36">
        <v>0.3978</v>
      </c>
      <c r="BP35" s="36">
        <v>0.3</v>
      </c>
    </row>
    <row r="36" ht="33.3" customHeight="1" spans="1:68">
      <c r="A36" s="36">
        <v>45</v>
      </c>
      <c r="B36" s="36" t="s">
        <v>358</v>
      </c>
      <c r="C36" s="30">
        <v>883378</v>
      </c>
      <c r="D36" s="36"/>
      <c r="E36" s="36" t="s">
        <v>359</v>
      </c>
      <c r="F36" s="36"/>
      <c r="G36" s="36">
        <v>0.00434178</v>
      </c>
      <c r="H36" s="36">
        <v>-0.920603833415418</v>
      </c>
      <c r="I36" s="36">
        <v>-0.00145146</v>
      </c>
      <c r="J36" s="36">
        <v>0.00434178</v>
      </c>
      <c r="K36" s="36">
        <v>-0.920603833415418</v>
      </c>
      <c r="L36" s="36">
        <v>-0.00145146</v>
      </c>
      <c r="M36" s="36"/>
      <c r="N36" s="36"/>
      <c r="O36" s="36"/>
      <c r="P36" s="36"/>
      <c r="Q36" s="36"/>
      <c r="R36" s="36"/>
      <c r="S36" s="36"/>
      <c r="T36" s="36"/>
      <c r="U36" s="36"/>
      <c r="V36" s="36"/>
      <c r="W36" s="36"/>
      <c r="X36" s="36"/>
      <c r="Y36" s="36" t="s">
        <v>218</v>
      </c>
      <c r="Z36" s="36">
        <v>10.6586069257609</v>
      </c>
      <c r="AA36" s="36">
        <v>1</v>
      </c>
      <c r="AB36" s="36">
        <v>0</v>
      </c>
      <c r="AC36" s="36">
        <v>0</v>
      </c>
      <c r="AD36" s="36">
        <v>0</v>
      </c>
      <c r="AE36" s="36">
        <v>0</v>
      </c>
      <c r="AF36" s="36">
        <v>0</v>
      </c>
      <c r="AG36" s="36">
        <v>0</v>
      </c>
      <c r="AH36" s="36">
        <v>0</v>
      </c>
      <c r="AI36" s="36">
        <v>0</v>
      </c>
      <c r="AJ36" s="36">
        <v>0</v>
      </c>
      <c r="AK36" s="36">
        <v>0</v>
      </c>
      <c r="AL36" s="36">
        <v>35</v>
      </c>
      <c r="AM36" s="36" t="s">
        <v>258</v>
      </c>
      <c r="AN36" s="36" t="s">
        <v>225</v>
      </c>
      <c r="AO36" s="36"/>
      <c r="AP36" s="36"/>
      <c r="AQ36" s="36"/>
      <c r="AR36" s="36"/>
      <c r="AS36" s="36">
        <v>883378</v>
      </c>
      <c r="AT36" s="36">
        <v>404</v>
      </c>
      <c r="AU36" s="36" t="s">
        <v>360</v>
      </c>
      <c r="AV36" s="36"/>
      <c r="AW36" s="36"/>
      <c r="AX36" s="36"/>
      <c r="AY36" s="36"/>
      <c r="AZ36" s="36"/>
      <c r="BA36" s="36"/>
      <c r="BB36" s="36"/>
      <c r="BC36" s="36"/>
      <c r="BD36" s="36"/>
      <c r="BE36" s="36"/>
      <c r="BF36" s="36"/>
      <c r="BG36" s="36"/>
      <c r="BH36" s="36"/>
      <c r="BI36" s="36"/>
      <c r="BJ36" s="36"/>
      <c r="BK36" s="36"/>
      <c r="BL36" s="36"/>
      <c r="BM36" s="36"/>
      <c r="BN36" s="36"/>
      <c r="BO36" s="36">
        <v>0.225</v>
      </c>
      <c r="BP36" s="36"/>
    </row>
    <row r="37" ht="33.3" customHeight="1" spans="1:68">
      <c r="A37" s="36">
        <v>14</v>
      </c>
      <c r="B37" s="36" t="s">
        <v>361</v>
      </c>
      <c r="C37" s="36" t="e">
        <v>#N/A</v>
      </c>
      <c r="D37" s="36"/>
      <c r="E37" s="36"/>
      <c r="F37" s="36"/>
      <c r="G37" s="36">
        <v>0.00976781</v>
      </c>
      <c r="H37" s="36">
        <v>0.0561174407363928</v>
      </c>
      <c r="I37" s="36">
        <v>0.00161703</v>
      </c>
      <c r="J37" s="36">
        <v>0.00976781</v>
      </c>
      <c r="K37" s="36">
        <v>0.0561174407363928</v>
      </c>
      <c r="L37" s="36">
        <v>0.00161703</v>
      </c>
      <c r="M37" s="36"/>
      <c r="N37" s="36"/>
      <c r="O37" s="36"/>
      <c r="P37" s="36"/>
      <c r="Q37" s="36"/>
      <c r="R37" s="36"/>
      <c r="S37" s="36"/>
      <c r="T37" s="36"/>
      <c r="U37" s="36"/>
      <c r="V37" s="36"/>
      <c r="W37" s="36"/>
      <c r="X37" s="36"/>
      <c r="Y37" s="36" t="s">
        <v>218</v>
      </c>
      <c r="Z37" s="36">
        <v>0.594282767408326</v>
      </c>
      <c r="AA37" s="36">
        <v>1</v>
      </c>
      <c r="AB37" s="36">
        <v>0</v>
      </c>
      <c r="AC37" s="36">
        <v>0</v>
      </c>
      <c r="AD37" s="36">
        <v>0</v>
      </c>
      <c r="AE37" s="36">
        <v>0</v>
      </c>
      <c r="AF37" s="36">
        <v>0</v>
      </c>
      <c r="AG37" s="36">
        <v>0</v>
      </c>
      <c r="AH37" s="36">
        <v>0</v>
      </c>
      <c r="AI37" s="36">
        <v>0</v>
      </c>
      <c r="AJ37" s="36">
        <v>0</v>
      </c>
      <c r="AK37" s="36">
        <v>0</v>
      </c>
      <c r="AL37" s="36">
        <v>130</v>
      </c>
      <c r="AM37" s="36" t="s">
        <v>280</v>
      </c>
      <c r="AN37" s="36" t="s">
        <v>276</v>
      </c>
      <c r="AO37" s="36"/>
      <c r="AP37" s="36"/>
      <c r="AQ37" s="36"/>
      <c r="AR37" s="36"/>
      <c r="AS37" s="36"/>
      <c r="AT37" s="36"/>
      <c r="AU37" s="36" t="s">
        <v>362</v>
      </c>
      <c r="AV37" s="36"/>
      <c r="AW37" s="36"/>
      <c r="AX37" s="36"/>
      <c r="AY37" s="36"/>
      <c r="AZ37" s="36"/>
      <c r="BA37" s="36"/>
      <c r="BB37" s="36"/>
      <c r="BC37" s="36"/>
      <c r="BD37" s="36"/>
      <c r="BE37" s="36"/>
      <c r="BF37" s="36"/>
      <c r="BG37" s="36"/>
      <c r="BH37" s="36"/>
      <c r="BI37" s="36"/>
      <c r="BJ37" s="36"/>
      <c r="BK37" s="36"/>
      <c r="BL37" s="36"/>
      <c r="BM37" s="36"/>
      <c r="BN37" s="36"/>
      <c r="BO37" s="36"/>
      <c r="BP37" s="36"/>
    </row>
    <row r="38" ht="33.3" customHeight="1" spans="1:68">
      <c r="A38" s="36">
        <v>73</v>
      </c>
      <c r="B38" s="37" t="s">
        <v>363</v>
      </c>
      <c r="C38" s="30">
        <v>883378</v>
      </c>
      <c r="D38" s="36"/>
      <c r="E38" s="36" t="s">
        <v>364</v>
      </c>
      <c r="F38" s="36"/>
      <c r="G38" s="36">
        <v>0.00141527</v>
      </c>
      <c r="H38" s="36">
        <v>0.228978509422678</v>
      </c>
      <c r="I38" s="36">
        <v>0.00036102</v>
      </c>
      <c r="J38" s="36">
        <v>0.00141527</v>
      </c>
      <c r="K38" s="36">
        <v>0.228978509422678</v>
      </c>
      <c r="L38" s="36">
        <v>0.00036102</v>
      </c>
      <c r="M38" s="36"/>
      <c r="N38" s="36"/>
      <c r="O38" s="36"/>
      <c r="P38" s="36"/>
      <c r="Q38" s="36"/>
      <c r="R38" s="36"/>
      <c r="S38" s="36"/>
      <c r="T38" s="36"/>
      <c r="U38" s="36"/>
      <c r="V38" s="36"/>
      <c r="W38" s="36"/>
      <c r="X38" s="36"/>
      <c r="Y38" s="36" t="s">
        <v>218</v>
      </c>
      <c r="Z38" s="36">
        <v>3.47433007033512</v>
      </c>
      <c r="AA38" s="36">
        <v>1</v>
      </c>
      <c r="AB38" s="36">
        <v>0</v>
      </c>
      <c r="AC38" s="36">
        <v>0</v>
      </c>
      <c r="AD38" s="36">
        <v>0</v>
      </c>
      <c r="AE38" s="36">
        <v>0</v>
      </c>
      <c r="AF38" s="36">
        <v>0</v>
      </c>
      <c r="AG38" s="36">
        <v>0</v>
      </c>
      <c r="AH38" s="36">
        <v>0</v>
      </c>
      <c r="AI38" s="36">
        <v>0</v>
      </c>
      <c r="AJ38" s="36">
        <v>0</v>
      </c>
      <c r="AK38" s="36">
        <v>0</v>
      </c>
      <c r="AL38" s="36">
        <v>74</v>
      </c>
      <c r="AM38" s="36" t="s">
        <v>365</v>
      </c>
      <c r="AN38" s="36" t="s">
        <v>225</v>
      </c>
      <c r="AO38" s="36"/>
      <c r="AP38" s="36"/>
      <c r="AQ38" s="36"/>
      <c r="AR38" s="36"/>
      <c r="AS38" s="36">
        <v>883378</v>
      </c>
      <c r="AT38" s="36">
        <v>404</v>
      </c>
      <c r="AU38" s="36" t="s">
        <v>366</v>
      </c>
      <c r="AV38" s="36"/>
      <c r="AW38" s="36"/>
      <c r="AX38" s="36"/>
      <c r="AY38" s="36"/>
      <c r="AZ38" s="36"/>
      <c r="BA38" s="36"/>
      <c r="BB38" s="36"/>
      <c r="BC38" s="36"/>
      <c r="BD38" s="36"/>
      <c r="BE38" s="36"/>
      <c r="BF38" s="36"/>
      <c r="BG38" s="36"/>
      <c r="BH38" s="36"/>
      <c r="BI38" s="36"/>
      <c r="BJ38" s="36"/>
      <c r="BK38" s="36"/>
      <c r="BL38" s="36"/>
      <c r="BM38" s="36"/>
      <c r="BN38" s="36"/>
      <c r="BO38" s="36">
        <v>0.3375</v>
      </c>
      <c r="BP38" s="36">
        <v>0.1667</v>
      </c>
    </row>
    <row r="39" ht="33.3" customHeight="1" spans="1:68">
      <c r="A39" s="36">
        <v>25</v>
      </c>
      <c r="B39" s="37" t="s">
        <v>367</v>
      </c>
      <c r="C39" s="30">
        <v>918035</v>
      </c>
      <c r="D39" s="36"/>
      <c r="E39" s="36" t="s">
        <v>368</v>
      </c>
      <c r="F39" s="36" t="s">
        <v>262</v>
      </c>
      <c r="G39" s="36">
        <v>0.00755131</v>
      </c>
      <c r="H39" s="36">
        <v>0.00528207553664473</v>
      </c>
      <c r="I39" s="36">
        <v>8.33e-6</v>
      </c>
      <c r="J39" s="36">
        <v>0.00755131</v>
      </c>
      <c r="K39" s="36">
        <v>0.00528207553664473</v>
      </c>
      <c r="L39" s="36">
        <v>8.33e-6</v>
      </c>
      <c r="M39" s="36"/>
      <c r="N39" s="36"/>
      <c r="O39" s="36"/>
      <c r="P39" s="36"/>
      <c r="Q39" s="36"/>
      <c r="R39" s="36"/>
      <c r="S39" s="36"/>
      <c r="T39" s="36"/>
      <c r="U39" s="36"/>
      <c r="V39" s="36"/>
      <c r="W39" s="36"/>
      <c r="X39" s="36"/>
      <c r="Y39" s="36" t="s">
        <v>218</v>
      </c>
      <c r="Z39" s="36">
        <v>18.5376842075314</v>
      </c>
      <c r="AA39" s="36">
        <v>1</v>
      </c>
      <c r="AB39" s="36">
        <v>0</v>
      </c>
      <c r="AC39" s="36">
        <v>0</v>
      </c>
      <c r="AD39" s="36">
        <v>0</v>
      </c>
      <c r="AE39" s="36">
        <v>0</v>
      </c>
      <c r="AF39" s="36">
        <v>0</v>
      </c>
      <c r="AG39" s="36">
        <v>0</v>
      </c>
      <c r="AH39" s="36">
        <v>0</v>
      </c>
      <c r="AI39" s="36">
        <v>0</v>
      </c>
      <c r="AJ39" s="36">
        <v>0</v>
      </c>
      <c r="AK39" s="36">
        <v>0</v>
      </c>
      <c r="AL39" s="36">
        <v>37</v>
      </c>
      <c r="AM39" s="36" t="s">
        <v>369</v>
      </c>
      <c r="AN39" s="36" t="s">
        <v>225</v>
      </c>
      <c r="AO39" s="36"/>
      <c r="AP39" s="36"/>
      <c r="AQ39" s="36"/>
      <c r="AR39" s="36"/>
      <c r="AS39" s="36">
        <v>918035</v>
      </c>
      <c r="AT39" s="36">
        <v>388</v>
      </c>
      <c r="AU39" s="36" t="s">
        <v>370</v>
      </c>
      <c r="AV39" s="36"/>
      <c r="AW39" s="36"/>
      <c r="AX39" s="36"/>
      <c r="AY39" s="36"/>
      <c r="AZ39" s="36"/>
      <c r="BA39" s="36"/>
      <c r="BB39" s="36"/>
      <c r="BC39" s="36"/>
      <c r="BD39" s="36"/>
      <c r="BE39" s="36"/>
      <c r="BF39" s="36"/>
      <c r="BG39" s="36"/>
      <c r="BH39" s="36"/>
      <c r="BI39" s="36"/>
      <c r="BJ39" s="36"/>
      <c r="BK39" s="36"/>
      <c r="BL39" s="36"/>
      <c r="BM39" s="36"/>
      <c r="BN39" s="36"/>
      <c r="BO39" s="36">
        <v>0.3377</v>
      </c>
      <c r="BP39" s="36">
        <v>0.1429</v>
      </c>
    </row>
    <row r="40" ht="33.3" customHeight="1" spans="1:68">
      <c r="A40" s="36">
        <v>21</v>
      </c>
      <c r="B40" s="38" t="s">
        <v>371</v>
      </c>
      <c r="C40" s="30">
        <v>1010127</v>
      </c>
      <c r="D40" s="36"/>
      <c r="E40" s="36" t="s">
        <v>372</v>
      </c>
      <c r="F40" s="36" t="s">
        <v>262</v>
      </c>
      <c r="G40" s="36">
        <v>0.01079006</v>
      </c>
      <c r="H40" s="36">
        <v>0.950345178699777</v>
      </c>
      <c r="I40" s="36">
        <v>0.00149835</v>
      </c>
      <c r="J40" s="36">
        <v>0.01079006</v>
      </c>
      <c r="K40" s="36">
        <v>0.950345178699777</v>
      </c>
      <c r="L40" s="36">
        <v>0.00149835</v>
      </c>
      <c r="M40" s="36"/>
      <c r="N40" s="36"/>
      <c r="O40" s="36"/>
      <c r="P40" s="36"/>
      <c r="Q40" s="36"/>
      <c r="R40" s="36"/>
      <c r="S40" s="36"/>
      <c r="T40" s="36"/>
      <c r="U40" s="36"/>
      <c r="V40" s="36"/>
      <c r="W40" s="36"/>
      <c r="X40" s="36"/>
      <c r="Y40" s="36" t="s">
        <v>218</v>
      </c>
      <c r="Z40" s="36">
        <v>26.4884601624599</v>
      </c>
      <c r="AA40" s="36">
        <v>1</v>
      </c>
      <c r="AB40" s="36">
        <v>0</v>
      </c>
      <c r="AC40" s="36">
        <v>0</v>
      </c>
      <c r="AD40" s="36">
        <v>0</v>
      </c>
      <c r="AE40" s="36">
        <v>0</v>
      </c>
      <c r="AF40" s="36">
        <v>0</v>
      </c>
      <c r="AG40" s="36">
        <v>0</v>
      </c>
      <c r="AH40" s="36">
        <v>0</v>
      </c>
      <c r="AI40" s="36">
        <v>0</v>
      </c>
      <c r="AJ40" s="36">
        <v>0</v>
      </c>
      <c r="AK40" s="36">
        <v>0</v>
      </c>
      <c r="AL40" s="36">
        <v>28</v>
      </c>
      <c r="AM40" s="36" t="s">
        <v>373</v>
      </c>
      <c r="AN40" s="36" t="s">
        <v>225</v>
      </c>
      <c r="AO40" s="36"/>
      <c r="AP40" s="36"/>
      <c r="AQ40" s="36"/>
      <c r="AR40" s="36"/>
      <c r="AS40" s="36">
        <v>1010127</v>
      </c>
      <c r="AT40" s="36">
        <v>353</v>
      </c>
      <c r="AU40" s="36" t="s">
        <v>374</v>
      </c>
      <c r="AV40" s="36"/>
      <c r="AW40" s="36"/>
      <c r="AX40" s="36"/>
      <c r="AY40" s="36"/>
      <c r="AZ40" s="36"/>
      <c r="BA40" s="36"/>
      <c r="BB40" s="36"/>
      <c r="BC40" s="36"/>
      <c r="BD40" s="36"/>
      <c r="BE40" s="36"/>
      <c r="BF40" s="36"/>
      <c r="BG40" s="36"/>
      <c r="BH40" s="36"/>
      <c r="BI40" s="36"/>
      <c r="BJ40" s="36"/>
      <c r="BK40" s="36"/>
      <c r="BL40" s="36"/>
      <c r="BM40" s="36"/>
      <c r="BN40" s="36"/>
      <c r="BO40" s="36">
        <v>0.4</v>
      </c>
      <c r="BP40" s="36">
        <v>0.3076</v>
      </c>
    </row>
    <row r="41" ht="33.3" customHeight="1" spans="1:68">
      <c r="A41" s="36">
        <v>3</v>
      </c>
      <c r="B41" s="36" t="s">
        <v>375</v>
      </c>
      <c r="C41" s="36">
        <v>521010</v>
      </c>
      <c r="D41" s="36"/>
      <c r="E41" s="36" t="s">
        <v>376</v>
      </c>
      <c r="F41" s="36" t="s">
        <v>229</v>
      </c>
      <c r="G41" s="36">
        <v>0.08494661</v>
      </c>
      <c r="H41" s="36">
        <v>-4.1728625998445</v>
      </c>
      <c r="I41" s="36">
        <v>-0.04378003</v>
      </c>
      <c r="J41" s="36">
        <v>0.11503218</v>
      </c>
      <c r="K41" s="36">
        <v>-4.1728625998445</v>
      </c>
      <c r="L41" s="36">
        <v>-0.07564398</v>
      </c>
      <c r="M41" s="36"/>
      <c r="N41" s="36"/>
      <c r="O41" s="36"/>
      <c r="P41" s="36"/>
      <c r="Q41" s="36"/>
      <c r="R41" s="36"/>
      <c r="S41" s="36"/>
      <c r="T41" s="36"/>
      <c r="U41" s="36"/>
      <c r="V41" s="36"/>
      <c r="W41" s="36"/>
      <c r="X41" s="36"/>
      <c r="Y41" s="36" t="s">
        <v>218</v>
      </c>
      <c r="Z41" s="36">
        <v>12.1032992140327</v>
      </c>
      <c r="AA41" s="36">
        <v>1</v>
      </c>
      <c r="AB41" s="36">
        <v>0</v>
      </c>
      <c r="AC41" s="36">
        <v>0</v>
      </c>
      <c r="AD41" s="36">
        <v>0</v>
      </c>
      <c r="AE41" s="36">
        <v>0</v>
      </c>
      <c r="AF41" s="36">
        <v>0</v>
      </c>
      <c r="AG41" s="36">
        <v>0</v>
      </c>
      <c r="AH41" s="36">
        <v>0</v>
      </c>
      <c r="AI41" s="36">
        <v>0</v>
      </c>
      <c r="AJ41" s="36">
        <v>0</v>
      </c>
      <c r="AK41" s="36">
        <v>0</v>
      </c>
      <c r="AL41" s="36">
        <v>111</v>
      </c>
      <c r="AM41" s="36" t="s">
        <v>377</v>
      </c>
      <c r="AN41" s="36" t="s">
        <v>225</v>
      </c>
      <c r="AO41" s="36"/>
      <c r="AP41" s="36"/>
      <c r="AQ41" s="36"/>
      <c r="AR41" s="36"/>
      <c r="AS41" s="36">
        <v>521010</v>
      </c>
      <c r="AT41" s="36">
        <v>681</v>
      </c>
      <c r="AU41" s="36" t="s">
        <v>378</v>
      </c>
      <c r="AV41" s="36"/>
      <c r="AW41" s="36"/>
      <c r="AX41" s="36"/>
      <c r="AY41" s="36"/>
      <c r="AZ41" s="36"/>
      <c r="BA41" s="36"/>
      <c r="BB41" s="36"/>
      <c r="BC41" s="36"/>
      <c r="BD41" s="36"/>
      <c r="BE41" s="36"/>
      <c r="BF41" s="36"/>
      <c r="BG41" s="36"/>
      <c r="BH41" s="36"/>
      <c r="BI41" s="36"/>
      <c r="BJ41" s="36"/>
      <c r="BK41" s="36"/>
      <c r="BL41" s="36"/>
      <c r="BM41" s="36"/>
      <c r="BN41" s="36"/>
      <c r="BO41" s="36">
        <v>0.9037</v>
      </c>
      <c r="BP41" s="36">
        <v>0.8334</v>
      </c>
    </row>
    <row r="42" ht="33.3" customHeight="1" spans="1:68">
      <c r="A42" s="36">
        <v>60</v>
      </c>
      <c r="B42" s="37" t="s">
        <v>379</v>
      </c>
      <c r="C42" s="30">
        <v>1010127</v>
      </c>
      <c r="D42" s="36"/>
      <c r="E42" s="36" t="s">
        <v>380</v>
      </c>
      <c r="F42" s="36" t="s">
        <v>262</v>
      </c>
      <c r="G42" s="36">
        <v>0.00285752</v>
      </c>
      <c r="H42" s="36">
        <v>1.92720102314396</v>
      </c>
      <c r="I42" s="36">
        <v>0.00303851</v>
      </c>
      <c r="J42" s="36">
        <v>0.00285752</v>
      </c>
      <c r="K42" s="36">
        <v>1.92720102314396</v>
      </c>
      <c r="L42" s="36">
        <v>0.00303851</v>
      </c>
      <c r="M42" s="36"/>
      <c r="N42" s="36"/>
      <c r="O42" s="36"/>
      <c r="P42" s="36"/>
      <c r="Q42" s="36"/>
      <c r="R42" s="36"/>
      <c r="S42" s="36"/>
      <c r="T42" s="36"/>
      <c r="U42" s="36"/>
      <c r="V42" s="36"/>
      <c r="W42" s="36"/>
      <c r="X42" s="36"/>
      <c r="Y42" s="36" t="s">
        <v>218</v>
      </c>
      <c r="Z42" s="36">
        <v>7.01491013366249</v>
      </c>
      <c r="AA42" s="36">
        <v>1</v>
      </c>
      <c r="AB42" s="36">
        <v>0</v>
      </c>
      <c r="AC42" s="36">
        <v>0</v>
      </c>
      <c r="AD42" s="36">
        <v>0</v>
      </c>
      <c r="AE42" s="36">
        <v>0</v>
      </c>
      <c r="AF42" s="36">
        <v>0</v>
      </c>
      <c r="AG42" s="36">
        <v>0</v>
      </c>
      <c r="AH42" s="36">
        <v>0</v>
      </c>
      <c r="AI42" s="36">
        <v>0</v>
      </c>
      <c r="AJ42" s="36">
        <v>0</v>
      </c>
      <c r="AK42" s="36">
        <v>0</v>
      </c>
      <c r="AL42" s="36">
        <v>68</v>
      </c>
      <c r="AM42" s="36" t="s">
        <v>381</v>
      </c>
      <c r="AN42" s="36" t="s">
        <v>225</v>
      </c>
      <c r="AO42" s="36"/>
      <c r="AP42" s="36"/>
      <c r="AQ42" s="36"/>
      <c r="AR42" s="36"/>
      <c r="AS42" s="36">
        <v>1010127</v>
      </c>
      <c r="AT42" s="36">
        <v>353</v>
      </c>
      <c r="AU42" s="36" t="s">
        <v>382</v>
      </c>
      <c r="AV42" s="36"/>
      <c r="AW42" s="36"/>
      <c r="AX42" s="36"/>
      <c r="AY42" s="36"/>
      <c r="AZ42" s="36"/>
      <c r="BA42" s="36"/>
      <c r="BB42" s="36"/>
      <c r="BC42" s="36"/>
      <c r="BD42" s="36"/>
      <c r="BE42" s="36"/>
      <c r="BF42" s="36"/>
      <c r="BG42" s="36"/>
      <c r="BH42" s="36"/>
      <c r="BI42" s="36"/>
      <c r="BJ42" s="36"/>
      <c r="BK42" s="36"/>
      <c r="BL42" s="36"/>
      <c r="BM42" s="36"/>
      <c r="BN42" s="36"/>
      <c r="BO42" s="36">
        <v>0.3571</v>
      </c>
      <c r="BP42" s="36">
        <v>0.1429</v>
      </c>
    </row>
    <row r="43" ht="33.3" customHeight="1" spans="1:68">
      <c r="A43" s="36">
        <v>7</v>
      </c>
      <c r="B43" s="36" t="s">
        <v>383</v>
      </c>
      <c r="C43" s="36">
        <v>2394877</v>
      </c>
      <c r="D43" s="36"/>
      <c r="E43" s="36" t="s">
        <v>384</v>
      </c>
      <c r="F43" s="36" t="s">
        <v>262</v>
      </c>
      <c r="G43" s="36">
        <v>0.03762131</v>
      </c>
      <c r="H43" s="36">
        <v>-1.34383928533458</v>
      </c>
      <c r="I43" s="36">
        <v>-0.01409903</v>
      </c>
      <c r="J43" s="36">
        <v>0.04052426</v>
      </c>
      <c r="K43" s="36">
        <v>-1.07394704824488</v>
      </c>
      <c r="L43" s="36">
        <v>-0.01946808</v>
      </c>
      <c r="M43" s="36">
        <v>0.02942482</v>
      </c>
      <c r="N43" s="36">
        <v>-0.269892237089698</v>
      </c>
      <c r="O43" s="36">
        <v>-0.00672213</v>
      </c>
      <c r="P43" s="36"/>
      <c r="Q43" s="36"/>
      <c r="R43" s="36"/>
      <c r="S43" s="36"/>
      <c r="T43" s="36"/>
      <c r="U43" s="36"/>
      <c r="V43" s="36"/>
      <c r="W43" s="36"/>
      <c r="X43" s="36"/>
      <c r="Y43" s="36" t="s">
        <v>385</v>
      </c>
      <c r="Z43" s="36">
        <v>4.26382692388058</v>
      </c>
      <c r="AA43" s="36">
        <v>0.79544089</v>
      </c>
      <c r="AB43" s="36">
        <v>1.09650466870035</v>
      </c>
      <c r="AC43" s="36">
        <v>0.20455911</v>
      </c>
      <c r="AD43" s="36">
        <v>1.09650466870035</v>
      </c>
      <c r="AE43" s="36">
        <v>1</v>
      </c>
      <c r="AF43" s="36">
        <v>0</v>
      </c>
      <c r="AG43" s="36">
        <v>0</v>
      </c>
      <c r="AH43" s="36">
        <v>0</v>
      </c>
      <c r="AI43" s="36">
        <v>0</v>
      </c>
      <c r="AJ43" s="36">
        <v>0</v>
      </c>
      <c r="AK43" s="36">
        <v>0</v>
      </c>
      <c r="AL43" s="36">
        <v>68</v>
      </c>
      <c r="AM43" s="36" t="s">
        <v>381</v>
      </c>
      <c r="AN43" s="36" t="s">
        <v>254</v>
      </c>
      <c r="AO43" s="36">
        <v>9</v>
      </c>
      <c r="AP43" s="36" t="s">
        <v>386</v>
      </c>
      <c r="AQ43" s="36" t="s">
        <v>285</v>
      </c>
      <c r="AR43" s="36" t="s">
        <v>340</v>
      </c>
      <c r="AS43" s="36">
        <v>2394877</v>
      </c>
      <c r="AT43" s="36">
        <v>146</v>
      </c>
      <c r="AU43" s="36" t="s">
        <v>387</v>
      </c>
      <c r="AV43" s="36"/>
      <c r="AW43" s="36"/>
      <c r="AX43" s="36"/>
      <c r="AY43" s="36"/>
      <c r="AZ43" s="36"/>
      <c r="BA43" s="36"/>
      <c r="BB43" s="36"/>
      <c r="BC43" s="36"/>
      <c r="BD43" s="36"/>
      <c r="BE43" s="36"/>
      <c r="BF43" s="36"/>
      <c r="BG43" s="36"/>
      <c r="BH43" s="36"/>
      <c r="BI43" s="36"/>
      <c r="BJ43" s="36"/>
      <c r="BK43" s="36"/>
      <c r="BL43" s="36"/>
      <c r="BM43" s="36"/>
      <c r="BN43" s="36"/>
      <c r="BO43" s="36">
        <v>0.3792</v>
      </c>
      <c r="BP43" s="36"/>
    </row>
    <row r="44" ht="33.3" customHeight="1" spans="1:68">
      <c r="A44" s="36">
        <v>48</v>
      </c>
      <c r="B44" s="36" t="s">
        <v>388</v>
      </c>
      <c r="C44" s="30">
        <v>1039997</v>
      </c>
      <c r="D44" s="36"/>
      <c r="E44" s="36" t="s">
        <v>389</v>
      </c>
      <c r="F44" s="36" t="s">
        <v>262</v>
      </c>
      <c r="G44" s="36">
        <v>0.00413663</v>
      </c>
      <c r="H44" s="36">
        <v>-1.92645094769343</v>
      </c>
      <c r="I44" s="36">
        <v>-0.00303732</v>
      </c>
      <c r="J44" s="36">
        <v>0.00413663</v>
      </c>
      <c r="K44" s="36">
        <v>-1.92645094769343</v>
      </c>
      <c r="L44" s="36">
        <v>-0.00303732</v>
      </c>
      <c r="M44" s="36"/>
      <c r="N44" s="36"/>
      <c r="O44" s="36"/>
      <c r="P44" s="36"/>
      <c r="Q44" s="36"/>
      <c r="R44" s="36"/>
      <c r="S44" s="36"/>
      <c r="T44" s="36"/>
      <c r="U44" s="36"/>
      <c r="V44" s="36"/>
      <c r="W44" s="36"/>
      <c r="X44" s="36"/>
      <c r="Y44" s="36" t="s">
        <v>218</v>
      </c>
      <c r="Z44" s="36">
        <v>10.1549837786638</v>
      </c>
      <c r="AA44" s="36">
        <v>1</v>
      </c>
      <c r="AB44" s="36">
        <v>0</v>
      </c>
      <c r="AC44" s="36">
        <v>0</v>
      </c>
      <c r="AD44" s="36">
        <v>0</v>
      </c>
      <c r="AE44" s="36">
        <v>0</v>
      </c>
      <c r="AF44" s="36">
        <v>0</v>
      </c>
      <c r="AG44" s="36">
        <v>0</v>
      </c>
      <c r="AH44" s="36">
        <v>0</v>
      </c>
      <c r="AI44" s="36">
        <v>0</v>
      </c>
      <c r="AJ44" s="36">
        <v>0</v>
      </c>
      <c r="AK44" s="36">
        <v>0</v>
      </c>
      <c r="AL44" s="36">
        <v>79</v>
      </c>
      <c r="AM44" s="36" t="s">
        <v>390</v>
      </c>
      <c r="AN44" s="36" t="s">
        <v>225</v>
      </c>
      <c r="AO44" s="36"/>
      <c r="AP44" s="36"/>
      <c r="AQ44" s="36"/>
      <c r="AR44" s="36"/>
      <c r="AS44" s="36">
        <v>1039997</v>
      </c>
      <c r="AT44" s="36">
        <v>343</v>
      </c>
      <c r="AU44" s="36" t="s">
        <v>391</v>
      </c>
      <c r="AV44" s="36">
        <v>2.07</v>
      </c>
      <c r="AW44" s="36">
        <v>1.66</v>
      </c>
      <c r="AX44" s="36">
        <v>1.24</v>
      </c>
      <c r="AY44" s="36">
        <v>2.06</v>
      </c>
      <c r="AZ44" s="36">
        <v>1.65</v>
      </c>
      <c r="BA44" s="36">
        <v>1.41</v>
      </c>
      <c r="BB44" s="36">
        <v>2.04</v>
      </c>
      <c r="BC44" s="36">
        <v>1.65</v>
      </c>
      <c r="BD44" s="36">
        <v>1.37</v>
      </c>
      <c r="BE44" s="36">
        <v>1.3</v>
      </c>
      <c r="BF44" s="36">
        <v>1.04</v>
      </c>
      <c r="BG44" s="36">
        <v>0.78</v>
      </c>
      <c r="BH44" s="36">
        <v>1.32</v>
      </c>
      <c r="BI44" s="36">
        <v>1.06</v>
      </c>
      <c r="BJ44" s="36">
        <v>0.91</v>
      </c>
      <c r="BK44" s="36">
        <v>1.26</v>
      </c>
      <c r="BL44" s="36">
        <v>1.02</v>
      </c>
      <c r="BM44" s="36">
        <v>0.85</v>
      </c>
      <c r="BN44" s="36">
        <v>0.10416667</v>
      </c>
      <c r="BO44" s="36">
        <v>0.2352</v>
      </c>
      <c r="BP44" s="36">
        <v>0.1538</v>
      </c>
    </row>
    <row r="45" ht="33.3" customHeight="1" spans="1:68">
      <c r="A45" s="36">
        <v>30</v>
      </c>
      <c r="B45" s="36" t="s">
        <v>392</v>
      </c>
      <c r="C45" s="30">
        <v>1055530</v>
      </c>
      <c r="D45" s="36"/>
      <c r="E45" s="36" t="s">
        <v>393</v>
      </c>
      <c r="F45" s="36" t="s">
        <v>262</v>
      </c>
      <c r="G45" s="36">
        <v>0.00598462</v>
      </c>
      <c r="H45" s="36">
        <v>-1.37962533541488</v>
      </c>
      <c r="I45" s="36">
        <v>-0.00217518</v>
      </c>
      <c r="J45" s="36">
        <v>0.00598462</v>
      </c>
      <c r="K45" s="36">
        <v>-1.37962533541488</v>
      </c>
      <c r="L45" s="36">
        <v>-0.00217518</v>
      </c>
      <c r="M45" s="36"/>
      <c r="N45" s="36"/>
      <c r="O45" s="36"/>
      <c r="P45" s="36"/>
      <c r="Q45" s="36"/>
      <c r="R45" s="36"/>
      <c r="S45" s="36"/>
      <c r="T45" s="36"/>
      <c r="U45" s="36"/>
      <c r="V45" s="36"/>
      <c r="W45" s="36"/>
      <c r="X45" s="36"/>
      <c r="Y45" s="36" t="s">
        <v>218</v>
      </c>
      <c r="Z45" s="36">
        <v>14.6916186469373</v>
      </c>
      <c r="AA45" s="36">
        <v>1</v>
      </c>
      <c r="AB45" s="36">
        <v>0</v>
      </c>
      <c r="AC45" s="36">
        <v>0</v>
      </c>
      <c r="AD45" s="36">
        <v>0</v>
      </c>
      <c r="AE45" s="36">
        <v>0</v>
      </c>
      <c r="AF45" s="36">
        <v>0</v>
      </c>
      <c r="AG45" s="36">
        <v>0</v>
      </c>
      <c r="AH45" s="36">
        <v>0</v>
      </c>
      <c r="AI45" s="36">
        <v>0</v>
      </c>
      <c r="AJ45" s="36">
        <v>0</v>
      </c>
      <c r="AK45" s="36">
        <v>0</v>
      </c>
      <c r="AL45" s="36">
        <v>26</v>
      </c>
      <c r="AM45" s="36" t="s">
        <v>394</v>
      </c>
      <c r="AN45" s="36" t="s">
        <v>225</v>
      </c>
      <c r="AO45" s="36"/>
      <c r="AP45" s="36"/>
      <c r="AQ45" s="36"/>
      <c r="AR45" s="36"/>
      <c r="AS45" s="36">
        <v>1055530</v>
      </c>
      <c r="AT45" s="36">
        <v>338</v>
      </c>
      <c r="AU45" s="36" t="s">
        <v>395</v>
      </c>
      <c r="AV45" s="36">
        <v>0.84</v>
      </c>
      <c r="AW45" s="36">
        <v>0.67</v>
      </c>
      <c r="AX45" s="36">
        <v>0.5</v>
      </c>
      <c r="AY45" s="36">
        <v>0.64</v>
      </c>
      <c r="AZ45" s="36">
        <v>0.51</v>
      </c>
      <c r="BA45" s="36">
        <v>0.38</v>
      </c>
      <c r="BB45" s="36">
        <v>0.83</v>
      </c>
      <c r="BC45" s="36">
        <v>0.68</v>
      </c>
      <c r="BD45" s="36">
        <v>0.59</v>
      </c>
      <c r="BE45" s="36">
        <v>0.53</v>
      </c>
      <c r="BF45" s="36">
        <v>0.42</v>
      </c>
      <c r="BG45" s="36">
        <v>0.32</v>
      </c>
      <c r="BH45" s="36">
        <v>0.39</v>
      </c>
      <c r="BI45" s="36">
        <v>0.31</v>
      </c>
      <c r="BJ45" s="36">
        <v>0.23</v>
      </c>
      <c r="BK45" s="36">
        <v>0.53</v>
      </c>
      <c r="BL45" s="36">
        <v>0.43</v>
      </c>
      <c r="BM45" s="36">
        <v>0.38</v>
      </c>
      <c r="BN45" s="36">
        <v>0.08849558</v>
      </c>
      <c r="BO45" s="36">
        <v>0.6268</v>
      </c>
      <c r="BP45" s="36">
        <v>0.625</v>
      </c>
    </row>
    <row r="46" ht="33.3" customHeight="1" spans="1:68">
      <c r="A46" s="36">
        <v>59</v>
      </c>
      <c r="B46" s="37" t="s">
        <v>396</v>
      </c>
      <c r="C46" s="30">
        <v>1141075</v>
      </c>
      <c r="D46" s="36"/>
      <c r="E46" s="36" t="s">
        <v>266</v>
      </c>
      <c r="F46" s="36" t="s">
        <v>262</v>
      </c>
      <c r="G46" s="36">
        <v>0.00288171</v>
      </c>
      <c r="H46" s="36">
        <v>1.95660704705937</v>
      </c>
      <c r="I46" s="36">
        <v>0.00308487</v>
      </c>
      <c r="J46" s="36">
        <v>0.00288171</v>
      </c>
      <c r="K46" s="36">
        <v>1.95660704705937</v>
      </c>
      <c r="L46" s="36">
        <v>0.00308487</v>
      </c>
      <c r="M46" s="36"/>
      <c r="N46" s="36"/>
      <c r="O46" s="36"/>
      <c r="P46" s="36"/>
      <c r="Q46" s="36"/>
      <c r="R46" s="36"/>
      <c r="S46" s="36"/>
      <c r="T46" s="36"/>
      <c r="U46" s="36"/>
      <c r="V46" s="36"/>
      <c r="W46" s="36"/>
      <c r="X46" s="36"/>
      <c r="Y46" s="36" t="s">
        <v>218</v>
      </c>
      <c r="Z46" s="36">
        <v>7.07430428121487</v>
      </c>
      <c r="AA46" s="36">
        <v>1</v>
      </c>
      <c r="AB46" s="36">
        <v>0</v>
      </c>
      <c r="AC46" s="36">
        <v>0</v>
      </c>
      <c r="AD46" s="36">
        <v>0</v>
      </c>
      <c r="AE46" s="36">
        <v>0</v>
      </c>
      <c r="AF46" s="36">
        <v>0</v>
      </c>
      <c r="AG46" s="36">
        <v>0</v>
      </c>
      <c r="AH46" s="36">
        <v>0</v>
      </c>
      <c r="AI46" s="36">
        <v>0</v>
      </c>
      <c r="AJ46" s="36">
        <v>0</v>
      </c>
      <c r="AK46" s="36">
        <v>0</v>
      </c>
      <c r="AL46" s="36">
        <v>61</v>
      </c>
      <c r="AM46" s="36" t="s">
        <v>263</v>
      </c>
      <c r="AN46" s="36" t="s">
        <v>225</v>
      </c>
      <c r="AO46" s="36"/>
      <c r="AP46" s="36"/>
      <c r="AQ46" s="36"/>
      <c r="AR46" s="36"/>
      <c r="AS46" s="36">
        <v>1141075</v>
      </c>
      <c r="AT46" s="36">
        <v>313</v>
      </c>
      <c r="AU46" s="36" t="s">
        <v>397</v>
      </c>
      <c r="AV46" s="36"/>
      <c r="AW46" s="36"/>
      <c r="AX46" s="36"/>
      <c r="AY46" s="36"/>
      <c r="AZ46" s="36"/>
      <c r="BA46" s="36"/>
      <c r="BB46" s="36"/>
      <c r="BC46" s="36"/>
      <c r="BD46" s="36"/>
      <c r="BE46" s="36"/>
      <c r="BF46" s="36"/>
      <c r="BG46" s="36"/>
      <c r="BH46" s="36"/>
      <c r="BI46" s="36"/>
      <c r="BJ46" s="36"/>
      <c r="BK46" s="36"/>
      <c r="BL46" s="36"/>
      <c r="BM46" s="36"/>
      <c r="BN46" s="36"/>
      <c r="BO46" s="36">
        <v>0.3064</v>
      </c>
      <c r="BP46" s="36">
        <v>1</v>
      </c>
    </row>
    <row r="47" ht="33.3" customHeight="1" spans="1:68">
      <c r="A47" s="36">
        <v>50</v>
      </c>
      <c r="B47" s="37" t="s">
        <v>398</v>
      </c>
      <c r="C47" s="30">
        <v>1220065</v>
      </c>
      <c r="D47" s="36"/>
      <c r="E47" s="36" t="s">
        <v>399</v>
      </c>
      <c r="F47" s="36" t="s">
        <v>262</v>
      </c>
      <c r="G47" s="36">
        <v>0.00333571</v>
      </c>
      <c r="H47" s="36">
        <v>0.0330311236708312</v>
      </c>
      <c r="I47" s="36">
        <v>5.208e-5</v>
      </c>
      <c r="J47" s="36">
        <v>0.00333571</v>
      </c>
      <c r="K47" s="36">
        <v>0.0330311236708312</v>
      </c>
      <c r="L47" s="36">
        <v>5.208e-5</v>
      </c>
      <c r="M47" s="36"/>
      <c r="N47" s="36"/>
      <c r="O47" s="36"/>
      <c r="P47" s="36"/>
      <c r="Q47" s="36"/>
      <c r="R47" s="36"/>
      <c r="S47" s="36"/>
      <c r="T47" s="36"/>
      <c r="U47" s="36"/>
      <c r="V47" s="36"/>
      <c r="W47" s="36"/>
      <c r="X47" s="36"/>
      <c r="Y47" s="36" t="s">
        <v>218</v>
      </c>
      <c r="Z47" s="36">
        <v>8.1888095572543</v>
      </c>
      <c r="AA47" s="36">
        <v>1</v>
      </c>
      <c r="AB47" s="36">
        <v>0</v>
      </c>
      <c r="AC47" s="36">
        <v>0</v>
      </c>
      <c r="AD47" s="36">
        <v>0</v>
      </c>
      <c r="AE47" s="36">
        <v>0</v>
      </c>
      <c r="AF47" s="36">
        <v>0</v>
      </c>
      <c r="AG47" s="36">
        <v>0</v>
      </c>
      <c r="AH47" s="36">
        <v>0</v>
      </c>
      <c r="AI47" s="36">
        <v>0</v>
      </c>
      <c r="AJ47" s="36">
        <v>0</v>
      </c>
      <c r="AK47" s="36">
        <v>0</v>
      </c>
      <c r="AL47" s="36">
        <v>71</v>
      </c>
      <c r="AM47" s="36" t="s">
        <v>400</v>
      </c>
      <c r="AN47" s="36" t="s">
        <v>254</v>
      </c>
      <c r="AO47" s="36"/>
      <c r="AP47" s="36"/>
      <c r="AQ47" s="36"/>
      <c r="AR47" s="36"/>
      <c r="AS47" s="36">
        <v>1220065</v>
      </c>
      <c r="AT47" s="36">
        <v>292</v>
      </c>
      <c r="AU47" s="36" t="s">
        <v>401</v>
      </c>
      <c r="AV47" s="36"/>
      <c r="AW47" s="36"/>
      <c r="AX47" s="36"/>
      <c r="AY47" s="36"/>
      <c r="AZ47" s="36"/>
      <c r="BA47" s="36"/>
      <c r="BB47" s="36"/>
      <c r="BC47" s="36"/>
      <c r="BD47" s="36"/>
      <c r="BE47" s="36"/>
      <c r="BF47" s="36"/>
      <c r="BG47" s="36"/>
      <c r="BH47" s="36"/>
      <c r="BI47" s="36"/>
      <c r="BJ47" s="36"/>
      <c r="BK47" s="36"/>
      <c r="BL47" s="36"/>
      <c r="BM47" s="36"/>
      <c r="BN47" s="36"/>
      <c r="BO47" s="36">
        <v>0.3103</v>
      </c>
      <c r="BP47" s="36">
        <v>0.25</v>
      </c>
    </row>
    <row r="48" ht="33.3" customHeight="1" spans="1:68">
      <c r="A48" s="36">
        <v>15</v>
      </c>
      <c r="B48" s="36" t="s">
        <v>402</v>
      </c>
      <c r="C48" s="36">
        <v>691477</v>
      </c>
      <c r="D48" s="36"/>
      <c r="E48" s="36" t="s">
        <v>334</v>
      </c>
      <c r="F48" s="36"/>
      <c r="G48" s="36">
        <v>0.01191835</v>
      </c>
      <c r="H48" s="36">
        <v>1.69814073307172</v>
      </c>
      <c r="I48" s="36">
        <v>0.01781622</v>
      </c>
      <c r="J48" s="36">
        <v>0.01613947</v>
      </c>
      <c r="K48" s="36">
        <v>1.69814073307172</v>
      </c>
      <c r="L48" s="36">
        <v>0.03078321</v>
      </c>
      <c r="M48" s="36"/>
      <c r="N48" s="36"/>
      <c r="O48" s="36"/>
      <c r="P48" s="36"/>
      <c r="Q48" s="36"/>
      <c r="R48" s="36"/>
      <c r="S48" s="36"/>
      <c r="T48" s="36"/>
      <c r="U48" s="36"/>
      <c r="V48" s="36"/>
      <c r="W48" s="36"/>
      <c r="X48" s="36"/>
      <c r="Y48" s="36" t="s">
        <v>218</v>
      </c>
      <c r="Z48" s="36">
        <v>1.69814073307172</v>
      </c>
      <c r="AA48" s="36">
        <v>1</v>
      </c>
      <c r="AB48" s="36">
        <v>0</v>
      </c>
      <c r="AC48" s="36">
        <v>0</v>
      </c>
      <c r="AD48" s="36">
        <v>0</v>
      </c>
      <c r="AE48" s="36">
        <v>0</v>
      </c>
      <c r="AF48" s="36">
        <v>0</v>
      </c>
      <c r="AG48" s="36">
        <v>0</v>
      </c>
      <c r="AH48" s="36">
        <v>0</v>
      </c>
      <c r="AI48" s="36">
        <v>0</v>
      </c>
      <c r="AJ48" s="36">
        <v>0</v>
      </c>
      <c r="AK48" s="36">
        <v>0</v>
      </c>
      <c r="AL48" s="36">
        <v>104</v>
      </c>
      <c r="AM48" s="36" t="s">
        <v>403</v>
      </c>
      <c r="AN48" s="36" t="s">
        <v>299</v>
      </c>
      <c r="AO48" s="36"/>
      <c r="AP48" s="36"/>
      <c r="AQ48" s="36"/>
      <c r="AR48" s="36"/>
      <c r="AS48" s="36">
        <v>691477</v>
      </c>
      <c r="AT48" s="36">
        <v>515</v>
      </c>
      <c r="AU48" s="36" t="s">
        <v>404</v>
      </c>
      <c r="AV48" s="36"/>
      <c r="AW48" s="36"/>
      <c r="AX48" s="36"/>
      <c r="AY48" s="36"/>
      <c r="AZ48" s="36"/>
      <c r="BA48" s="36"/>
      <c r="BB48" s="36"/>
      <c r="BC48" s="36"/>
      <c r="BD48" s="36"/>
      <c r="BE48" s="36"/>
      <c r="BF48" s="36"/>
      <c r="BG48" s="36"/>
      <c r="BH48" s="36"/>
      <c r="BI48" s="36"/>
      <c r="BJ48" s="36"/>
      <c r="BK48" s="36"/>
      <c r="BL48" s="36"/>
      <c r="BM48" s="36"/>
      <c r="BN48" s="36"/>
      <c r="BO48" s="36">
        <v>0.3333</v>
      </c>
      <c r="BP48" s="36">
        <v>0.125</v>
      </c>
    </row>
    <row r="49" ht="33.3" customHeight="1" spans="1:68">
      <c r="A49" s="36">
        <v>16</v>
      </c>
      <c r="B49" s="36" t="s">
        <v>405</v>
      </c>
      <c r="C49" s="36">
        <v>1141075</v>
      </c>
      <c r="D49" s="36"/>
      <c r="E49" s="36" t="s">
        <v>406</v>
      </c>
      <c r="F49" s="36"/>
      <c r="G49" s="36">
        <v>0.01138037</v>
      </c>
      <c r="H49" s="36">
        <v>1.62148909989477</v>
      </c>
      <c r="I49" s="36">
        <v>0.01701203</v>
      </c>
      <c r="J49" s="36"/>
      <c r="K49" s="36"/>
      <c r="L49" s="36"/>
      <c r="M49" s="36">
        <v>0.04351284</v>
      </c>
      <c r="N49" s="36">
        <v>1.62148909989477</v>
      </c>
      <c r="O49" s="36">
        <v>0.040386</v>
      </c>
      <c r="P49" s="36"/>
      <c r="Q49" s="36"/>
      <c r="R49" s="36"/>
      <c r="S49" s="36"/>
      <c r="T49" s="36"/>
      <c r="U49" s="36"/>
      <c r="V49" s="36"/>
      <c r="W49" s="36"/>
      <c r="X49" s="36"/>
      <c r="Y49" s="36" t="s">
        <v>338</v>
      </c>
      <c r="Z49" s="36">
        <v>0</v>
      </c>
      <c r="AA49" s="36">
        <v>0</v>
      </c>
      <c r="AB49" s="36">
        <v>1.62148909989477</v>
      </c>
      <c r="AC49" s="36">
        <v>1</v>
      </c>
      <c r="AD49" s="36">
        <v>1.62148909989477</v>
      </c>
      <c r="AE49" s="36">
        <v>1</v>
      </c>
      <c r="AF49" s="36">
        <v>0</v>
      </c>
      <c r="AG49" s="36">
        <v>0</v>
      </c>
      <c r="AH49" s="36">
        <v>0</v>
      </c>
      <c r="AI49" s="36">
        <v>0</v>
      </c>
      <c r="AJ49" s="36">
        <v>0</v>
      </c>
      <c r="AK49" s="36">
        <v>0</v>
      </c>
      <c r="AL49" s="36"/>
      <c r="AM49" s="36"/>
      <c r="AN49" s="36"/>
      <c r="AO49" s="36">
        <v>12</v>
      </c>
      <c r="AP49" s="36" t="s">
        <v>407</v>
      </c>
      <c r="AQ49" s="36" t="s">
        <v>220</v>
      </c>
      <c r="AR49" s="36" t="s">
        <v>340</v>
      </c>
      <c r="AS49" s="36">
        <v>1141075</v>
      </c>
      <c r="AT49" s="36">
        <v>313</v>
      </c>
      <c r="AU49" s="36" t="s">
        <v>408</v>
      </c>
      <c r="AV49" s="36"/>
      <c r="AW49" s="36"/>
      <c r="AX49" s="36"/>
      <c r="AY49" s="36"/>
      <c r="AZ49" s="36"/>
      <c r="BA49" s="36"/>
      <c r="BB49" s="36"/>
      <c r="BC49" s="36"/>
      <c r="BD49" s="36"/>
      <c r="BE49" s="36"/>
      <c r="BF49" s="36"/>
      <c r="BG49" s="36"/>
      <c r="BH49" s="36"/>
      <c r="BI49" s="36"/>
      <c r="BJ49" s="36"/>
      <c r="BK49" s="36"/>
      <c r="BL49" s="36"/>
      <c r="BM49" s="36"/>
      <c r="BN49" s="36"/>
      <c r="BO49" s="36">
        <v>0.8226</v>
      </c>
      <c r="BP49" s="36">
        <v>0.5</v>
      </c>
    </row>
    <row r="50" ht="33.3" customHeight="1" spans="1:68">
      <c r="A50" s="36">
        <v>46</v>
      </c>
      <c r="B50" s="36" t="s">
        <v>409</v>
      </c>
      <c r="C50" s="30">
        <v>1335122</v>
      </c>
      <c r="D50" s="36"/>
      <c r="E50" s="36" t="s">
        <v>410</v>
      </c>
      <c r="F50" s="36" t="s">
        <v>262</v>
      </c>
      <c r="G50" s="36">
        <v>0.00421436</v>
      </c>
      <c r="H50" s="36">
        <v>-1.19909318194583</v>
      </c>
      <c r="I50" s="36">
        <v>-0.00189054</v>
      </c>
      <c r="J50" s="36">
        <v>0.00421436</v>
      </c>
      <c r="K50" s="36">
        <v>-1.19909318194583</v>
      </c>
      <c r="L50" s="36">
        <v>-0.00189054</v>
      </c>
      <c r="M50" s="36"/>
      <c r="N50" s="36"/>
      <c r="O50" s="36"/>
      <c r="P50" s="36"/>
      <c r="Q50" s="36"/>
      <c r="R50" s="36"/>
      <c r="S50" s="36"/>
      <c r="T50" s="36"/>
      <c r="U50" s="36"/>
      <c r="V50" s="36"/>
      <c r="W50" s="36"/>
      <c r="X50" s="36"/>
      <c r="Y50" s="36" t="s">
        <v>218</v>
      </c>
      <c r="Z50" s="36">
        <v>10.3458073956008</v>
      </c>
      <c r="AA50" s="36">
        <v>1</v>
      </c>
      <c r="AB50" s="36">
        <v>0</v>
      </c>
      <c r="AC50" s="36">
        <v>0</v>
      </c>
      <c r="AD50" s="36">
        <v>0</v>
      </c>
      <c r="AE50" s="36">
        <v>0</v>
      </c>
      <c r="AF50" s="36">
        <v>0</v>
      </c>
      <c r="AG50" s="36">
        <v>0</v>
      </c>
      <c r="AH50" s="36">
        <v>0</v>
      </c>
      <c r="AI50" s="36">
        <v>0</v>
      </c>
      <c r="AJ50" s="36">
        <v>0</v>
      </c>
      <c r="AK50" s="36">
        <v>0</v>
      </c>
      <c r="AL50" s="36">
        <v>28</v>
      </c>
      <c r="AM50" s="36" t="s">
        <v>373</v>
      </c>
      <c r="AN50" s="36" t="s">
        <v>225</v>
      </c>
      <c r="AO50" s="36"/>
      <c r="AP50" s="36"/>
      <c r="AQ50" s="36"/>
      <c r="AR50" s="36"/>
      <c r="AS50" s="36">
        <v>1335122</v>
      </c>
      <c r="AT50" s="36">
        <v>267</v>
      </c>
      <c r="AU50" s="36" t="s">
        <v>411</v>
      </c>
      <c r="AV50" s="36">
        <v>0.38</v>
      </c>
      <c r="AW50" s="36">
        <v>0.35</v>
      </c>
      <c r="AX50" s="36">
        <v>0.32</v>
      </c>
      <c r="AY50" s="36">
        <v>0.6</v>
      </c>
      <c r="AZ50" s="36">
        <v>0.48</v>
      </c>
      <c r="BA50" s="36">
        <v>0.36</v>
      </c>
      <c r="BB50" s="36">
        <v>0.61</v>
      </c>
      <c r="BC50" s="36">
        <v>0.49</v>
      </c>
      <c r="BD50" s="36">
        <v>0.37</v>
      </c>
      <c r="BE50" s="36">
        <v>0.38</v>
      </c>
      <c r="BF50" s="36">
        <v>0.35</v>
      </c>
      <c r="BG50" s="36">
        <v>0.32</v>
      </c>
      <c r="BH50" s="36">
        <v>0.36</v>
      </c>
      <c r="BI50" s="36">
        <v>0.29</v>
      </c>
      <c r="BJ50" s="36">
        <v>0.22</v>
      </c>
      <c r="BK50" s="36">
        <v>0.35</v>
      </c>
      <c r="BL50" s="36">
        <v>0.28</v>
      </c>
      <c r="BM50" s="36">
        <v>0.21</v>
      </c>
      <c r="BN50" s="36">
        <v>0.0483871</v>
      </c>
      <c r="BO50" s="36">
        <v>0.4906</v>
      </c>
      <c r="BP50" s="36">
        <v>0.6</v>
      </c>
    </row>
    <row r="51" ht="33.3" customHeight="1" spans="1:68">
      <c r="A51" s="36">
        <v>12</v>
      </c>
      <c r="B51" s="38" t="s">
        <v>412</v>
      </c>
      <c r="C51" s="30">
        <v>1387068</v>
      </c>
      <c r="D51" s="36"/>
      <c r="E51" s="36" t="s">
        <v>413</v>
      </c>
      <c r="F51" s="36"/>
      <c r="G51" s="36">
        <v>0.0259525</v>
      </c>
      <c r="H51" s="36">
        <v>1.57897485458002</v>
      </c>
      <c r="I51" s="36">
        <v>0.04549827</v>
      </c>
      <c r="J51" s="36">
        <v>0.0259525</v>
      </c>
      <c r="K51" s="36">
        <v>1.57897485458002</v>
      </c>
      <c r="L51" s="36">
        <v>0.04549827</v>
      </c>
      <c r="M51" s="36"/>
      <c r="N51" s="36"/>
      <c r="O51" s="36"/>
      <c r="P51" s="36"/>
      <c r="Q51" s="36"/>
      <c r="R51" s="36"/>
      <c r="S51" s="36"/>
      <c r="T51" s="36"/>
      <c r="U51" s="36"/>
      <c r="V51" s="36"/>
      <c r="W51" s="36"/>
      <c r="X51" s="36"/>
      <c r="Y51" s="36" t="s">
        <v>218</v>
      </c>
      <c r="Z51" s="36">
        <v>1.57897485458002</v>
      </c>
      <c r="AA51" s="36">
        <v>1</v>
      </c>
      <c r="AB51" s="36">
        <v>0</v>
      </c>
      <c r="AC51" s="36">
        <v>0</v>
      </c>
      <c r="AD51" s="36">
        <v>0</v>
      </c>
      <c r="AE51" s="36">
        <v>0</v>
      </c>
      <c r="AF51" s="36">
        <v>0</v>
      </c>
      <c r="AG51" s="36">
        <v>0</v>
      </c>
      <c r="AH51" s="36">
        <v>0</v>
      </c>
      <c r="AI51" s="36">
        <v>0</v>
      </c>
      <c r="AJ51" s="36">
        <v>0</v>
      </c>
      <c r="AK51" s="36">
        <v>0</v>
      </c>
      <c r="AL51" s="36">
        <v>28</v>
      </c>
      <c r="AM51" s="36" t="s">
        <v>373</v>
      </c>
      <c r="AN51" s="36" t="s">
        <v>225</v>
      </c>
      <c r="AO51" s="36"/>
      <c r="AP51" s="36"/>
      <c r="AQ51" s="36"/>
      <c r="AR51" s="36"/>
      <c r="AS51" s="36">
        <v>1387068</v>
      </c>
      <c r="AT51" s="36">
        <v>257</v>
      </c>
      <c r="AU51" s="36" t="s">
        <v>414</v>
      </c>
      <c r="AV51" s="36"/>
      <c r="AW51" s="36"/>
      <c r="AX51" s="36"/>
      <c r="AY51" s="36"/>
      <c r="AZ51" s="36"/>
      <c r="BA51" s="36"/>
      <c r="BB51" s="36"/>
      <c r="BC51" s="36"/>
      <c r="BD51" s="36"/>
      <c r="BE51" s="36"/>
      <c r="BF51" s="36"/>
      <c r="BG51" s="36"/>
      <c r="BH51" s="36"/>
      <c r="BI51" s="36"/>
      <c r="BJ51" s="36"/>
      <c r="BK51" s="36"/>
      <c r="BL51" s="36"/>
      <c r="BM51" s="36"/>
      <c r="BN51" s="36"/>
      <c r="BO51" s="36">
        <v>0.3529</v>
      </c>
      <c r="BP51" s="36">
        <v>0.2</v>
      </c>
    </row>
    <row r="52" ht="33.3" customHeight="1" spans="1:68">
      <c r="A52" s="36">
        <v>13</v>
      </c>
      <c r="B52" s="38" t="s">
        <v>415</v>
      </c>
      <c r="C52" s="30">
        <v>1387068</v>
      </c>
      <c r="D52" s="36"/>
      <c r="E52" s="36" t="s">
        <v>416</v>
      </c>
      <c r="F52" s="36"/>
      <c r="G52" s="36">
        <v>0.01887198</v>
      </c>
      <c r="H52" s="36">
        <v>-0.46955129959829</v>
      </c>
      <c r="I52" s="36">
        <v>-0.01353015</v>
      </c>
      <c r="J52" s="36">
        <v>0.01887198</v>
      </c>
      <c r="K52" s="36">
        <v>-0.46955129959829</v>
      </c>
      <c r="L52" s="36">
        <v>-0.01353015</v>
      </c>
      <c r="M52" s="36"/>
      <c r="N52" s="36"/>
      <c r="O52" s="36"/>
      <c r="P52" s="36"/>
      <c r="Q52" s="36"/>
      <c r="R52" s="36"/>
      <c r="S52" s="36"/>
      <c r="T52" s="36"/>
      <c r="U52" s="36"/>
      <c r="V52" s="36"/>
      <c r="W52" s="36"/>
      <c r="X52" s="36"/>
      <c r="Y52" s="36" t="s">
        <v>218</v>
      </c>
      <c r="Z52" s="36">
        <v>1.14818937870178</v>
      </c>
      <c r="AA52" s="36">
        <v>1</v>
      </c>
      <c r="AB52" s="36">
        <v>0</v>
      </c>
      <c r="AC52" s="36">
        <v>0</v>
      </c>
      <c r="AD52" s="36">
        <v>0</v>
      </c>
      <c r="AE52" s="36">
        <v>0</v>
      </c>
      <c r="AF52" s="36">
        <v>0</v>
      </c>
      <c r="AG52" s="36">
        <v>0</v>
      </c>
      <c r="AH52" s="36">
        <v>0</v>
      </c>
      <c r="AI52" s="36">
        <v>0</v>
      </c>
      <c r="AJ52" s="36">
        <v>0</v>
      </c>
      <c r="AK52" s="36">
        <v>0</v>
      </c>
      <c r="AL52" s="36">
        <v>58</v>
      </c>
      <c r="AM52" s="36" t="s">
        <v>417</v>
      </c>
      <c r="AN52" s="36" t="s">
        <v>299</v>
      </c>
      <c r="AO52" s="36"/>
      <c r="AP52" s="36"/>
      <c r="AQ52" s="36"/>
      <c r="AR52" s="36"/>
      <c r="AS52" s="36">
        <v>1387068</v>
      </c>
      <c r="AT52" s="36">
        <v>257</v>
      </c>
      <c r="AU52" s="36" t="s">
        <v>418</v>
      </c>
      <c r="AV52" s="36"/>
      <c r="AW52" s="36"/>
      <c r="AX52" s="36"/>
      <c r="AY52" s="36"/>
      <c r="AZ52" s="36"/>
      <c r="BA52" s="36"/>
      <c r="BB52" s="36"/>
      <c r="BC52" s="36"/>
      <c r="BD52" s="36"/>
      <c r="BE52" s="36"/>
      <c r="BF52" s="36"/>
      <c r="BG52" s="36"/>
      <c r="BH52" s="36"/>
      <c r="BI52" s="36"/>
      <c r="BJ52" s="36"/>
      <c r="BK52" s="36"/>
      <c r="BL52" s="36"/>
      <c r="BM52" s="36"/>
      <c r="BN52" s="36"/>
      <c r="BO52" s="36">
        <v>0.5685</v>
      </c>
      <c r="BP52" s="36">
        <v>0.6</v>
      </c>
    </row>
    <row r="53" ht="33.3" customHeight="1" spans="1:68">
      <c r="A53" s="36">
        <v>43</v>
      </c>
      <c r="B53" s="37" t="s">
        <v>419</v>
      </c>
      <c r="C53" s="30">
        <v>1387068</v>
      </c>
      <c r="D53" s="36"/>
      <c r="E53" s="36" t="s">
        <v>420</v>
      </c>
      <c r="F53" s="36" t="s">
        <v>262</v>
      </c>
      <c r="G53" s="36">
        <v>0.00455417</v>
      </c>
      <c r="H53" s="36">
        <v>-1.88591313228087</v>
      </c>
      <c r="I53" s="36">
        <v>-0.00297341</v>
      </c>
      <c r="J53" s="36">
        <v>0.00455417</v>
      </c>
      <c r="K53" s="36">
        <v>-1.88591313228087</v>
      </c>
      <c r="L53" s="36">
        <v>-0.00297341</v>
      </c>
      <c r="M53" s="36"/>
      <c r="N53" s="36"/>
      <c r="O53" s="36"/>
      <c r="P53" s="36"/>
      <c r="Q53" s="36"/>
      <c r="R53" s="36"/>
      <c r="S53" s="36"/>
      <c r="T53" s="36"/>
      <c r="U53" s="36"/>
      <c r="V53" s="36"/>
      <c r="W53" s="36"/>
      <c r="X53" s="36"/>
      <c r="Y53" s="36" t="s">
        <v>218</v>
      </c>
      <c r="Z53" s="36">
        <v>11.1800230576088</v>
      </c>
      <c r="AA53" s="36">
        <v>1</v>
      </c>
      <c r="AB53" s="36">
        <v>0</v>
      </c>
      <c r="AC53" s="36">
        <v>0</v>
      </c>
      <c r="AD53" s="36">
        <v>0</v>
      </c>
      <c r="AE53" s="36">
        <v>0</v>
      </c>
      <c r="AF53" s="36">
        <v>0</v>
      </c>
      <c r="AG53" s="36">
        <v>0</v>
      </c>
      <c r="AH53" s="36">
        <v>0</v>
      </c>
      <c r="AI53" s="36">
        <v>0</v>
      </c>
      <c r="AJ53" s="36">
        <v>0</v>
      </c>
      <c r="AK53" s="36">
        <v>0</v>
      </c>
      <c r="AL53" s="36">
        <v>41</v>
      </c>
      <c r="AM53" s="36" t="s">
        <v>421</v>
      </c>
      <c r="AN53" s="36" t="s">
        <v>225</v>
      </c>
      <c r="AO53" s="36"/>
      <c r="AP53" s="36"/>
      <c r="AQ53" s="36"/>
      <c r="AR53" s="36"/>
      <c r="AS53" s="36">
        <v>1387068</v>
      </c>
      <c r="AT53" s="36">
        <v>257</v>
      </c>
      <c r="AU53" s="36" t="s">
        <v>422</v>
      </c>
      <c r="AV53" s="36"/>
      <c r="AW53" s="36"/>
      <c r="AX53" s="36"/>
      <c r="AY53" s="36"/>
      <c r="AZ53" s="36"/>
      <c r="BA53" s="36"/>
      <c r="BB53" s="36"/>
      <c r="BC53" s="36"/>
      <c r="BD53" s="36"/>
      <c r="BE53" s="36"/>
      <c r="BF53" s="36"/>
      <c r="BG53" s="36"/>
      <c r="BH53" s="36"/>
      <c r="BI53" s="36"/>
      <c r="BJ53" s="36"/>
      <c r="BK53" s="36"/>
      <c r="BL53" s="36"/>
      <c r="BM53" s="36"/>
      <c r="BN53" s="36"/>
      <c r="BO53" s="36">
        <v>0.2352</v>
      </c>
      <c r="BP53" s="36">
        <v>0.3334</v>
      </c>
    </row>
    <row r="54" ht="33.3" customHeight="1" spans="1:68">
      <c r="A54" s="36">
        <v>11</v>
      </c>
      <c r="B54" s="31" t="s">
        <v>423</v>
      </c>
      <c r="C54" s="30">
        <v>1414706</v>
      </c>
      <c r="D54" s="31" t="s">
        <v>424</v>
      </c>
      <c r="E54" s="36" t="s">
        <v>425</v>
      </c>
      <c r="F54" s="36"/>
      <c r="G54" s="36">
        <v>0.02460882</v>
      </c>
      <c r="H54" s="36">
        <v>3.50629473227846</v>
      </c>
      <c r="I54" s="36">
        <v>0.03678666</v>
      </c>
      <c r="J54" s="36"/>
      <c r="K54" s="36"/>
      <c r="L54" s="36"/>
      <c r="M54" s="36">
        <v>0.09409181</v>
      </c>
      <c r="N54" s="36">
        <v>3.50629473227846</v>
      </c>
      <c r="O54" s="36">
        <v>0.08733036</v>
      </c>
      <c r="P54" s="36"/>
      <c r="Q54" s="36"/>
      <c r="R54" s="36"/>
      <c r="S54" s="36"/>
      <c r="T54" s="36"/>
      <c r="U54" s="36"/>
      <c r="V54" s="36"/>
      <c r="W54" s="36"/>
      <c r="X54" s="36"/>
      <c r="Y54" s="36" t="s">
        <v>338</v>
      </c>
      <c r="Z54" s="36">
        <v>0</v>
      </c>
      <c r="AA54" s="36">
        <v>0</v>
      </c>
      <c r="AB54" s="36">
        <v>3.50629473227846</v>
      </c>
      <c r="AC54" s="36">
        <v>1</v>
      </c>
      <c r="AD54" s="36">
        <v>3.50629473227846</v>
      </c>
      <c r="AE54" s="36">
        <v>1</v>
      </c>
      <c r="AF54" s="36">
        <v>0</v>
      </c>
      <c r="AG54" s="36">
        <v>0</v>
      </c>
      <c r="AH54" s="36">
        <v>0</v>
      </c>
      <c r="AI54" s="36">
        <v>0</v>
      </c>
      <c r="AJ54" s="36">
        <v>0</v>
      </c>
      <c r="AK54" s="36">
        <v>0</v>
      </c>
      <c r="AL54" s="36"/>
      <c r="AM54" s="36"/>
      <c r="AN54" s="36"/>
      <c r="AO54" s="36">
        <v>7</v>
      </c>
      <c r="AP54" s="36" t="s">
        <v>426</v>
      </c>
      <c r="AQ54" s="36" t="s">
        <v>220</v>
      </c>
      <c r="AR54" s="36" t="s">
        <v>340</v>
      </c>
      <c r="AS54" s="36">
        <v>1414706</v>
      </c>
      <c r="AT54" s="36">
        <v>252</v>
      </c>
      <c r="AU54" s="36" t="s">
        <v>427</v>
      </c>
      <c r="AV54" s="36"/>
      <c r="AW54" s="36"/>
      <c r="AX54" s="36"/>
      <c r="AY54" s="36"/>
      <c r="AZ54" s="36"/>
      <c r="BA54" s="36"/>
      <c r="BB54" s="36"/>
      <c r="BC54" s="36"/>
      <c r="BD54" s="36"/>
      <c r="BE54" s="36"/>
      <c r="BF54" s="36"/>
      <c r="BG54" s="36"/>
      <c r="BH54" s="36"/>
      <c r="BI54" s="36"/>
      <c r="BJ54" s="36"/>
      <c r="BK54" s="36"/>
      <c r="BL54" s="36"/>
      <c r="BM54" s="36"/>
      <c r="BN54" s="36"/>
      <c r="BO54" s="36">
        <v>0.32</v>
      </c>
      <c r="BP54" s="36"/>
    </row>
    <row r="55" ht="33.3" customHeight="1" spans="1:68">
      <c r="A55" s="36">
        <v>24</v>
      </c>
      <c r="B55" s="36" t="s">
        <v>428</v>
      </c>
      <c r="C55" s="36">
        <v>1473469</v>
      </c>
      <c r="D55" s="36"/>
      <c r="E55" s="36" t="s">
        <v>429</v>
      </c>
      <c r="F55" s="36"/>
      <c r="G55" s="36">
        <v>0.00529141</v>
      </c>
      <c r="H55" s="36">
        <v>0.753926124021049</v>
      </c>
      <c r="I55" s="36">
        <v>0.0079099</v>
      </c>
      <c r="J55" s="36">
        <v>0.00716546</v>
      </c>
      <c r="K55" s="36">
        <v>0.753926124021049</v>
      </c>
      <c r="L55" s="36">
        <v>0.01366687</v>
      </c>
      <c r="M55" s="36"/>
      <c r="N55" s="36"/>
      <c r="O55" s="36"/>
      <c r="P55" s="36"/>
      <c r="Q55" s="36"/>
      <c r="R55" s="36"/>
      <c r="S55" s="36"/>
      <c r="T55" s="36"/>
      <c r="U55" s="36"/>
      <c r="V55" s="36"/>
      <c r="W55" s="36"/>
      <c r="X55" s="36"/>
      <c r="Y55" s="36" t="s">
        <v>218</v>
      </c>
      <c r="Z55" s="36">
        <v>0.753926124021049</v>
      </c>
      <c r="AA55" s="36">
        <v>1</v>
      </c>
      <c r="AB55" s="36">
        <v>0</v>
      </c>
      <c r="AC55" s="36">
        <v>0</v>
      </c>
      <c r="AD55" s="36">
        <v>0</v>
      </c>
      <c r="AE55" s="36">
        <v>0</v>
      </c>
      <c r="AF55" s="36">
        <v>0</v>
      </c>
      <c r="AG55" s="36">
        <v>0</v>
      </c>
      <c r="AH55" s="36">
        <v>0</v>
      </c>
      <c r="AI55" s="36">
        <v>0</v>
      </c>
      <c r="AJ55" s="36">
        <v>0</v>
      </c>
      <c r="AK55" s="36">
        <v>0</v>
      </c>
      <c r="AL55" s="36">
        <v>144</v>
      </c>
      <c r="AM55" s="36" t="s">
        <v>430</v>
      </c>
      <c r="AN55" s="36" t="s">
        <v>299</v>
      </c>
      <c r="AO55" s="36"/>
      <c r="AP55" s="36"/>
      <c r="AQ55" s="36"/>
      <c r="AR55" s="36"/>
      <c r="AS55" s="36">
        <v>1473469</v>
      </c>
      <c r="AT55" s="36">
        <v>242</v>
      </c>
      <c r="AU55" s="36" t="s">
        <v>431</v>
      </c>
      <c r="AV55" s="36"/>
      <c r="AW55" s="36"/>
      <c r="AX55" s="36"/>
      <c r="AY55" s="36"/>
      <c r="AZ55" s="36"/>
      <c r="BA55" s="36"/>
      <c r="BB55" s="36"/>
      <c r="BC55" s="36"/>
      <c r="BD55" s="36"/>
      <c r="BE55" s="36"/>
      <c r="BF55" s="36"/>
      <c r="BG55" s="36"/>
      <c r="BH55" s="36"/>
      <c r="BI55" s="36"/>
      <c r="BJ55" s="36"/>
      <c r="BK55" s="36"/>
      <c r="BL55" s="36"/>
      <c r="BM55" s="36"/>
      <c r="BN55" s="36"/>
      <c r="BO55" s="36">
        <v>0.3751</v>
      </c>
      <c r="BP55" s="36"/>
    </row>
    <row r="56" ht="33.3" customHeight="1" spans="1:68">
      <c r="A56" s="36">
        <v>5</v>
      </c>
      <c r="B56" s="38" t="s">
        <v>432</v>
      </c>
      <c r="C56" s="30">
        <v>1443258</v>
      </c>
      <c r="D56" s="36"/>
      <c r="E56" s="36" t="s">
        <v>433</v>
      </c>
      <c r="F56" s="36" t="s">
        <v>217</v>
      </c>
      <c r="G56" s="36">
        <v>0.05533815</v>
      </c>
      <c r="H56" s="36">
        <v>0.422072160937565</v>
      </c>
      <c r="I56" s="36">
        <v>0.01216204</v>
      </c>
      <c r="J56" s="36">
        <v>0.05533815</v>
      </c>
      <c r="K56" s="36">
        <v>0.422072160937565</v>
      </c>
      <c r="L56" s="36">
        <v>0.01216204</v>
      </c>
      <c r="M56" s="36"/>
      <c r="N56" s="36"/>
      <c r="O56" s="36"/>
      <c r="P56" s="36"/>
      <c r="Q56" s="36"/>
      <c r="R56" s="36"/>
      <c r="S56" s="36"/>
      <c r="T56" s="36"/>
      <c r="U56" s="36"/>
      <c r="V56" s="36"/>
      <c r="W56" s="36"/>
      <c r="X56" s="36"/>
      <c r="Y56" s="36" t="s">
        <v>218</v>
      </c>
      <c r="Z56" s="36">
        <v>3.36682599940983</v>
      </c>
      <c r="AA56" s="36">
        <v>1</v>
      </c>
      <c r="AB56" s="36">
        <v>0</v>
      </c>
      <c r="AC56" s="36">
        <v>0</v>
      </c>
      <c r="AD56" s="36">
        <v>0</v>
      </c>
      <c r="AE56" s="36">
        <v>0</v>
      </c>
      <c r="AF56" s="36">
        <v>0</v>
      </c>
      <c r="AG56" s="36">
        <v>0</v>
      </c>
      <c r="AH56" s="36">
        <v>0</v>
      </c>
      <c r="AI56" s="36">
        <v>0</v>
      </c>
      <c r="AJ56" s="36">
        <v>0</v>
      </c>
      <c r="AK56" s="36">
        <v>0</v>
      </c>
      <c r="AL56" s="36">
        <v>36</v>
      </c>
      <c r="AM56" s="36" t="s">
        <v>434</v>
      </c>
      <c r="AN56" s="36" t="s">
        <v>225</v>
      </c>
      <c r="AO56" s="36"/>
      <c r="AP56" s="36"/>
      <c r="AQ56" s="36"/>
      <c r="AR56" s="36"/>
      <c r="AS56" s="36">
        <v>1443258</v>
      </c>
      <c r="AT56" s="36">
        <v>247</v>
      </c>
      <c r="AU56" s="36" t="s">
        <v>435</v>
      </c>
      <c r="AV56" s="36"/>
      <c r="AW56" s="36"/>
      <c r="AX56" s="36"/>
      <c r="AY56" s="36"/>
      <c r="AZ56" s="36"/>
      <c r="BA56" s="36"/>
      <c r="BB56" s="36"/>
      <c r="BC56" s="36"/>
      <c r="BD56" s="36"/>
      <c r="BE56" s="36"/>
      <c r="BF56" s="36"/>
      <c r="BG56" s="36"/>
      <c r="BH56" s="36"/>
      <c r="BI56" s="36"/>
      <c r="BJ56" s="36"/>
      <c r="BK56" s="36"/>
      <c r="BL56" s="36"/>
      <c r="BM56" s="36"/>
      <c r="BN56" s="36"/>
      <c r="BO56" s="36">
        <v>0.3469</v>
      </c>
      <c r="BP56" s="36">
        <v>0.2</v>
      </c>
    </row>
    <row r="57" ht="33.3" customHeight="1" spans="1:68">
      <c r="A57" s="36">
        <v>28</v>
      </c>
      <c r="B57" s="36" t="s">
        <v>436</v>
      </c>
      <c r="C57" s="36">
        <v>1762691</v>
      </c>
      <c r="D57" s="36"/>
      <c r="E57" s="36" t="s">
        <v>334</v>
      </c>
      <c r="F57" s="36"/>
      <c r="G57" s="36">
        <v>0.0032704</v>
      </c>
      <c r="H57" s="36">
        <v>0.465970918599245</v>
      </c>
      <c r="I57" s="36">
        <v>0.00488878</v>
      </c>
      <c r="J57" s="36">
        <v>0.00442868</v>
      </c>
      <c r="K57" s="36">
        <v>0.465970918599245</v>
      </c>
      <c r="L57" s="36">
        <v>0.00844693</v>
      </c>
      <c r="M57" s="36"/>
      <c r="N57" s="36"/>
      <c r="O57" s="36"/>
      <c r="P57" s="36"/>
      <c r="Q57" s="36"/>
      <c r="R57" s="36"/>
      <c r="S57" s="36"/>
      <c r="T57" s="36"/>
      <c r="U57" s="36"/>
      <c r="V57" s="36"/>
      <c r="W57" s="36"/>
      <c r="X57" s="36"/>
      <c r="Y57" s="36" t="s">
        <v>218</v>
      </c>
      <c r="Z57" s="36">
        <v>0.465970918599245</v>
      </c>
      <c r="AA57" s="36">
        <v>1</v>
      </c>
      <c r="AB57" s="36">
        <v>0</v>
      </c>
      <c r="AC57" s="36">
        <v>0</v>
      </c>
      <c r="AD57" s="36">
        <v>0</v>
      </c>
      <c r="AE57" s="36">
        <v>0</v>
      </c>
      <c r="AF57" s="36">
        <v>0</v>
      </c>
      <c r="AG57" s="36">
        <v>0</v>
      </c>
      <c r="AH57" s="36">
        <v>0</v>
      </c>
      <c r="AI57" s="36">
        <v>0</v>
      </c>
      <c r="AJ57" s="36">
        <v>0</v>
      </c>
      <c r="AK57" s="36">
        <v>0</v>
      </c>
      <c r="AL57" s="36">
        <v>142</v>
      </c>
      <c r="AM57" s="36" t="s">
        <v>437</v>
      </c>
      <c r="AN57" s="36" t="s">
        <v>299</v>
      </c>
      <c r="AO57" s="36"/>
      <c r="AP57" s="36"/>
      <c r="AQ57" s="36"/>
      <c r="AR57" s="36"/>
      <c r="AS57" s="36">
        <v>1762691</v>
      </c>
      <c r="AT57" s="36">
        <v>202</v>
      </c>
      <c r="AU57" s="36" t="s">
        <v>438</v>
      </c>
      <c r="AV57" s="36"/>
      <c r="AW57" s="36"/>
      <c r="AX57" s="36"/>
      <c r="AY57" s="36"/>
      <c r="AZ57" s="36"/>
      <c r="BA57" s="36"/>
      <c r="BB57" s="36"/>
      <c r="BC57" s="36"/>
      <c r="BD57" s="36"/>
      <c r="BE57" s="36"/>
      <c r="BF57" s="36"/>
      <c r="BG57" s="36"/>
      <c r="BH57" s="36"/>
      <c r="BI57" s="36"/>
      <c r="BJ57" s="36"/>
      <c r="BK57" s="36"/>
      <c r="BL57" s="36"/>
      <c r="BM57" s="36"/>
      <c r="BN57" s="36"/>
      <c r="BO57" s="36">
        <v>0.35</v>
      </c>
      <c r="BP57" s="36"/>
    </row>
    <row r="58" ht="33.3" customHeight="1" spans="1:68">
      <c r="A58" s="36">
        <v>33</v>
      </c>
      <c r="B58" s="36" t="s">
        <v>439</v>
      </c>
      <c r="C58" s="36">
        <v>1141075</v>
      </c>
      <c r="D58" s="36"/>
      <c r="E58" s="36"/>
      <c r="F58" s="36"/>
      <c r="G58" s="36">
        <v>0.00259143</v>
      </c>
      <c r="H58" s="36">
        <v>0.369230354340429</v>
      </c>
      <c r="I58" s="36">
        <v>0.00387382</v>
      </c>
      <c r="J58" s="36">
        <v>0.00350924</v>
      </c>
      <c r="K58" s="36">
        <v>0.369230354340429</v>
      </c>
      <c r="L58" s="36">
        <v>0.00669326</v>
      </c>
      <c r="M58" s="36"/>
      <c r="N58" s="36"/>
      <c r="O58" s="36"/>
      <c r="P58" s="36"/>
      <c r="Q58" s="36"/>
      <c r="R58" s="36"/>
      <c r="S58" s="36"/>
      <c r="T58" s="36"/>
      <c r="U58" s="36"/>
      <c r="V58" s="36"/>
      <c r="W58" s="36"/>
      <c r="X58" s="36"/>
      <c r="Y58" s="36" t="s">
        <v>218</v>
      </c>
      <c r="Z58" s="36">
        <v>0.369230354340429</v>
      </c>
      <c r="AA58" s="36">
        <v>1</v>
      </c>
      <c r="AB58" s="36">
        <v>0</v>
      </c>
      <c r="AC58" s="36">
        <v>0</v>
      </c>
      <c r="AD58" s="36">
        <v>0</v>
      </c>
      <c r="AE58" s="36">
        <v>0</v>
      </c>
      <c r="AF58" s="36">
        <v>0</v>
      </c>
      <c r="AG58" s="36">
        <v>0</v>
      </c>
      <c r="AH58" s="36">
        <v>0</v>
      </c>
      <c r="AI58" s="36">
        <v>0</v>
      </c>
      <c r="AJ58" s="36">
        <v>0</v>
      </c>
      <c r="AK58" s="36">
        <v>0</v>
      </c>
      <c r="AL58" s="36">
        <v>131</v>
      </c>
      <c r="AM58" s="36" t="s">
        <v>440</v>
      </c>
      <c r="AN58" s="36" t="s">
        <v>299</v>
      </c>
      <c r="AO58" s="36"/>
      <c r="AP58" s="36"/>
      <c r="AQ58" s="36"/>
      <c r="AR58" s="36"/>
      <c r="AS58" s="36">
        <v>1141075</v>
      </c>
      <c r="AT58" s="36">
        <v>313</v>
      </c>
      <c r="AU58" s="36" t="s">
        <v>441</v>
      </c>
      <c r="AV58" s="36"/>
      <c r="AW58" s="36"/>
      <c r="AX58" s="36"/>
      <c r="AY58" s="36"/>
      <c r="AZ58" s="36"/>
      <c r="BA58" s="36"/>
      <c r="BB58" s="36"/>
      <c r="BC58" s="36"/>
      <c r="BD58" s="36"/>
      <c r="BE58" s="36"/>
      <c r="BF58" s="36"/>
      <c r="BG58" s="36"/>
      <c r="BH58" s="36"/>
      <c r="BI58" s="36"/>
      <c r="BJ58" s="36"/>
      <c r="BK58" s="36"/>
      <c r="BL58" s="36"/>
      <c r="BM58" s="36"/>
      <c r="BN58" s="36"/>
      <c r="BO58" s="36">
        <v>0.6936</v>
      </c>
      <c r="BP58" s="36">
        <v>0.5</v>
      </c>
    </row>
    <row r="59" ht="33.3" customHeight="1" spans="1:68">
      <c r="A59" s="36">
        <v>34</v>
      </c>
      <c r="B59" s="36" t="s">
        <v>442</v>
      </c>
      <c r="C59" s="36">
        <v>2320346</v>
      </c>
      <c r="D59" s="36"/>
      <c r="E59" s="36" t="s">
        <v>443</v>
      </c>
      <c r="F59" s="36"/>
      <c r="G59" s="36">
        <v>0.00173184</v>
      </c>
      <c r="H59" s="36">
        <v>0.246754865173579</v>
      </c>
      <c r="I59" s="36">
        <v>0.00258885</v>
      </c>
      <c r="J59" s="36">
        <v>0.00234521</v>
      </c>
      <c r="K59" s="36">
        <v>0.246754865173579</v>
      </c>
      <c r="L59" s="36">
        <v>0.00447307</v>
      </c>
      <c r="M59" s="36"/>
      <c r="N59" s="36"/>
      <c r="O59" s="36"/>
      <c r="P59" s="36"/>
      <c r="Q59" s="36"/>
      <c r="R59" s="36"/>
      <c r="S59" s="36"/>
      <c r="T59" s="36"/>
      <c r="U59" s="36"/>
      <c r="V59" s="36"/>
      <c r="W59" s="36"/>
      <c r="X59" s="36"/>
      <c r="Y59" s="36" t="s">
        <v>218</v>
      </c>
      <c r="Z59" s="36">
        <v>0.246754865173579</v>
      </c>
      <c r="AA59" s="36">
        <v>1</v>
      </c>
      <c r="AB59" s="36">
        <v>0</v>
      </c>
      <c r="AC59" s="36">
        <v>0</v>
      </c>
      <c r="AD59" s="36">
        <v>0</v>
      </c>
      <c r="AE59" s="36">
        <v>0</v>
      </c>
      <c r="AF59" s="36">
        <v>0</v>
      </c>
      <c r="AG59" s="36">
        <v>0</v>
      </c>
      <c r="AH59" s="36">
        <v>0</v>
      </c>
      <c r="AI59" s="36">
        <v>0</v>
      </c>
      <c r="AJ59" s="36">
        <v>0</v>
      </c>
      <c r="AK59" s="36">
        <v>0</v>
      </c>
      <c r="AL59" s="36">
        <v>137</v>
      </c>
      <c r="AM59" s="36" t="s">
        <v>444</v>
      </c>
      <c r="AN59" s="36" t="s">
        <v>236</v>
      </c>
      <c r="AO59" s="36"/>
      <c r="AP59" s="36"/>
      <c r="AQ59" s="36"/>
      <c r="AR59" s="36"/>
      <c r="AS59" s="36">
        <v>2320346</v>
      </c>
      <c r="AT59" s="36">
        <v>151</v>
      </c>
      <c r="AU59" s="36" t="s">
        <v>445</v>
      </c>
      <c r="AV59" s="36"/>
      <c r="AW59" s="36"/>
      <c r="AX59" s="36"/>
      <c r="AY59" s="36"/>
      <c r="AZ59" s="36"/>
      <c r="BA59" s="36"/>
      <c r="BB59" s="36"/>
      <c r="BC59" s="36"/>
      <c r="BD59" s="36"/>
      <c r="BE59" s="36"/>
      <c r="BF59" s="36"/>
      <c r="BG59" s="36"/>
      <c r="BH59" s="36"/>
      <c r="BI59" s="36"/>
      <c r="BJ59" s="36"/>
      <c r="BK59" s="36"/>
      <c r="BL59" s="36"/>
      <c r="BM59" s="36"/>
      <c r="BN59" s="36"/>
      <c r="BO59" s="36">
        <v>0.4</v>
      </c>
      <c r="BP59" s="36"/>
    </row>
    <row r="60" ht="33.3" customHeight="1" spans="1:68">
      <c r="A60" s="36">
        <v>10</v>
      </c>
      <c r="B60" s="37" t="s">
        <v>446</v>
      </c>
      <c r="C60" s="30">
        <v>1504447</v>
      </c>
      <c r="D60" s="36"/>
      <c r="E60" s="36" t="s">
        <v>420</v>
      </c>
      <c r="F60" s="36"/>
      <c r="G60" s="36">
        <v>0.02539067</v>
      </c>
      <c r="H60" s="36">
        <v>3.61769490026193</v>
      </c>
      <c r="I60" s="36">
        <v>0.03795543</v>
      </c>
      <c r="J60" s="36"/>
      <c r="K60" s="36"/>
      <c r="L60" s="36"/>
      <c r="M60" s="36">
        <v>0.09708125</v>
      </c>
      <c r="N60" s="36">
        <v>3.61769490026193</v>
      </c>
      <c r="O60" s="36">
        <v>0.09010497</v>
      </c>
      <c r="P60" s="36"/>
      <c r="Q60" s="36"/>
      <c r="R60" s="36"/>
      <c r="S60" s="36"/>
      <c r="T60" s="36"/>
      <c r="U60" s="36"/>
      <c r="V60" s="36"/>
      <c r="W60" s="36"/>
      <c r="X60" s="36"/>
      <c r="Y60" s="36" t="s">
        <v>338</v>
      </c>
      <c r="Z60" s="36">
        <v>0</v>
      </c>
      <c r="AA60" s="36">
        <v>0</v>
      </c>
      <c r="AB60" s="36">
        <v>3.61769490026193</v>
      </c>
      <c r="AC60" s="36">
        <v>1</v>
      </c>
      <c r="AD60" s="36">
        <v>3.61769490026193</v>
      </c>
      <c r="AE60" s="36">
        <v>1</v>
      </c>
      <c r="AF60" s="36">
        <v>0</v>
      </c>
      <c r="AG60" s="36">
        <v>0</v>
      </c>
      <c r="AH60" s="36">
        <v>0</v>
      </c>
      <c r="AI60" s="36">
        <v>0</v>
      </c>
      <c r="AJ60" s="36">
        <v>0</v>
      </c>
      <c r="AK60" s="36">
        <v>0</v>
      </c>
      <c r="AL60" s="36"/>
      <c r="AM60" s="36"/>
      <c r="AN60" s="36"/>
      <c r="AO60" s="36">
        <v>8</v>
      </c>
      <c r="AP60" s="36" t="s">
        <v>447</v>
      </c>
      <c r="AQ60" s="36" t="s">
        <v>225</v>
      </c>
      <c r="AR60" s="36" t="s">
        <v>340</v>
      </c>
      <c r="AS60" s="36">
        <v>1504447</v>
      </c>
      <c r="AT60" s="36">
        <v>237</v>
      </c>
      <c r="AU60" s="36" t="s">
        <v>448</v>
      </c>
      <c r="AV60" s="36"/>
      <c r="AW60" s="36"/>
      <c r="AX60" s="36"/>
      <c r="AY60" s="36"/>
      <c r="AZ60" s="36"/>
      <c r="BA60" s="36"/>
      <c r="BB60" s="36"/>
      <c r="BC60" s="36"/>
      <c r="BD60" s="36"/>
      <c r="BE60" s="36"/>
      <c r="BF60" s="36"/>
      <c r="BG60" s="36"/>
      <c r="BH60" s="36"/>
      <c r="BI60" s="36"/>
      <c r="BJ60" s="36"/>
      <c r="BK60" s="36"/>
      <c r="BL60" s="36"/>
      <c r="BM60" s="36"/>
      <c r="BN60" s="36"/>
      <c r="BO60" s="36">
        <v>0.4043</v>
      </c>
      <c r="BP60" s="36"/>
    </row>
    <row r="61" ht="33.3" customHeight="1" spans="1:68">
      <c r="A61" s="36">
        <v>5</v>
      </c>
      <c r="B61" s="38" t="s">
        <v>449</v>
      </c>
      <c r="C61" s="30">
        <v>1536427</v>
      </c>
      <c r="D61" s="36"/>
      <c r="E61" s="36" t="s">
        <v>450</v>
      </c>
      <c r="F61" s="36" t="s">
        <v>229</v>
      </c>
      <c r="G61" s="36">
        <v>0.10758539</v>
      </c>
      <c r="H61" s="36">
        <v>0.124411066170775</v>
      </c>
      <c r="I61" s="36">
        <v>0.00145475</v>
      </c>
      <c r="J61" s="36">
        <v>0.10758539</v>
      </c>
      <c r="K61" s="36">
        <v>0.124411066170775</v>
      </c>
      <c r="L61" s="36">
        <v>0.00145475</v>
      </c>
      <c r="M61" s="36"/>
      <c r="N61" s="36"/>
      <c r="O61" s="36"/>
      <c r="P61" s="36"/>
      <c r="Q61" s="36"/>
      <c r="R61" s="36"/>
      <c r="S61" s="36"/>
      <c r="T61" s="36"/>
      <c r="U61" s="36"/>
      <c r="V61" s="36"/>
      <c r="W61" s="36"/>
      <c r="X61" s="36"/>
      <c r="Y61" s="36" t="s">
        <v>218</v>
      </c>
      <c r="Z61" s="36">
        <v>6.29515521257528</v>
      </c>
      <c r="AA61" s="36">
        <v>1</v>
      </c>
      <c r="AB61" s="36">
        <v>0</v>
      </c>
      <c r="AC61" s="36">
        <v>0</v>
      </c>
      <c r="AD61" s="36">
        <v>0</v>
      </c>
      <c r="AE61" s="36">
        <v>0</v>
      </c>
      <c r="AF61" s="36">
        <v>0</v>
      </c>
      <c r="AG61" s="36">
        <v>0</v>
      </c>
      <c r="AH61" s="36">
        <v>0</v>
      </c>
      <c r="AI61" s="36">
        <v>0</v>
      </c>
      <c r="AJ61" s="36">
        <v>0</v>
      </c>
      <c r="AK61" s="36">
        <v>0</v>
      </c>
      <c r="AL61" s="36">
        <v>97</v>
      </c>
      <c r="AM61" s="36" t="s">
        <v>451</v>
      </c>
      <c r="AN61" s="36" t="s">
        <v>254</v>
      </c>
      <c r="AO61" s="36"/>
      <c r="AP61" s="36"/>
      <c r="AQ61" s="36"/>
      <c r="AR61" s="36" t="s">
        <v>237</v>
      </c>
      <c r="AS61" s="36">
        <v>1536427</v>
      </c>
      <c r="AT61" s="36">
        <v>232</v>
      </c>
      <c r="AU61" s="36" t="s">
        <v>452</v>
      </c>
      <c r="AV61" s="36"/>
      <c r="AW61" s="36"/>
      <c r="AX61" s="36"/>
      <c r="AY61" s="36"/>
      <c r="AZ61" s="36"/>
      <c r="BA61" s="36"/>
      <c r="BB61" s="36"/>
      <c r="BC61" s="36"/>
      <c r="BD61" s="36"/>
      <c r="BE61" s="36"/>
      <c r="BF61" s="36"/>
      <c r="BG61" s="36"/>
      <c r="BH61" s="36"/>
      <c r="BI61" s="36"/>
      <c r="BJ61" s="36"/>
      <c r="BK61" s="36"/>
      <c r="BL61" s="36"/>
      <c r="BM61" s="36"/>
      <c r="BN61" s="36"/>
      <c r="BO61" s="36">
        <v>0.413</v>
      </c>
      <c r="BP61" s="36">
        <v>0.2</v>
      </c>
    </row>
    <row r="62" ht="33.3" customHeight="1" spans="1:68">
      <c r="A62" s="36">
        <v>9</v>
      </c>
      <c r="B62" s="37" t="s">
        <v>453</v>
      </c>
      <c r="C62" s="30">
        <v>1536427</v>
      </c>
      <c r="D62" s="36"/>
      <c r="E62" s="36" t="s">
        <v>454</v>
      </c>
      <c r="F62" s="36" t="s">
        <v>262</v>
      </c>
      <c r="G62" s="36">
        <v>0.03320452</v>
      </c>
      <c r="H62" s="36">
        <v>-2.04103048734877</v>
      </c>
      <c r="I62" s="36">
        <v>-0.02141369</v>
      </c>
      <c r="J62" s="36">
        <v>0.04496458</v>
      </c>
      <c r="K62" s="36">
        <v>-2.04103048734877</v>
      </c>
      <c r="L62" s="36">
        <v>-0.03699898</v>
      </c>
      <c r="M62" s="36"/>
      <c r="N62" s="36"/>
      <c r="O62" s="36"/>
      <c r="P62" s="36"/>
      <c r="Q62" s="36"/>
      <c r="R62" s="36"/>
      <c r="S62" s="36"/>
      <c r="T62" s="36"/>
      <c r="U62" s="36"/>
      <c r="V62" s="36"/>
      <c r="W62" s="36"/>
      <c r="X62" s="36"/>
      <c r="Y62" s="36" t="s">
        <v>218</v>
      </c>
      <c r="Z62" s="36">
        <v>4.73102188676907</v>
      </c>
      <c r="AA62" s="36">
        <v>1</v>
      </c>
      <c r="AB62" s="36">
        <v>0</v>
      </c>
      <c r="AC62" s="36">
        <v>0</v>
      </c>
      <c r="AD62" s="36">
        <v>0</v>
      </c>
      <c r="AE62" s="36">
        <v>0</v>
      </c>
      <c r="AF62" s="36">
        <v>0</v>
      </c>
      <c r="AG62" s="36">
        <v>0</v>
      </c>
      <c r="AH62" s="36">
        <v>0</v>
      </c>
      <c r="AI62" s="36">
        <v>0</v>
      </c>
      <c r="AJ62" s="36">
        <v>0</v>
      </c>
      <c r="AK62" s="36">
        <v>0</v>
      </c>
      <c r="AL62" s="36">
        <v>89</v>
      </c>
      <c r="AM62" s="36" t="s">
        <v>455</v>
      </c>
      <c r="AN62" s="36" t="s">
        <v>225</v>
      </c>
      <c r="AO62" s="36"/>
      <c r="AP62" s="36"/>
      <c r="AQ62" s="36"/>
      <c r="AR62" s="36"/>
      <c r="AS62" s="36">
        <v>1536427</v>
      </c>
      <c r="AT62" s="36">
        <v>232</v>
      </c>
      <c r="AU62" s="36" t="s">
        <v>456</v>
      </c>
      <c r="AV62" s="36"/>
      <c r="AW62" s="36"/>
      <c r="AX62" s="36"/>
      <c r="AY62" s="36"/>
      <c r="AZ62" s="36"/>
      <c r="BA62" s="36"/>
      <c r="BB62" s="36"/>
      <c r="BC62" s="36"/>
      <c r="BD62" s="36"/>
      <c r="BE62" s="36"/>
      <c r="BF62" s="36"/>
      <c r="BG62" s="36"/>
      <c r="BH62" s="36"/>
      <c r="BI62" s="36"/>
      <c r="BJ62" s="36"/>
      <c r="BK62" s="36"/>
      <c r="BL62" s="36"/>
      <c r="BM62" s="36"/>
      <c r="BN62" s="36"/>
      <c r="BO62" s="36">
        <v>0.3479</v>
      </c>
      <c r="BP62" s="36"/>
    </row>
    <row r="63" ht="33.3" customHeight="1" spans="1:68">
      <c r="A63" s="36">
        <v>7</v>
      </c>
      <c r="B63" s="36" t="s">
        <v>457</v>
      </c>
      <c r="C63" s="36" t="e">
        <v>#N/A</v>
      </c>
      <c r="D63" s="36"/>
      <c r="E63" s="36" t="s">
        <v>458</v>
      </c>
      <c r="F63" s="36" t="s">
        <v>217</v>
      </c>
      <c r="G63" s="36">
        <v>0.05085103</v>
      </c>
      <c r="H63" s="36">
        <v>0.528547148344965</v>
      </c>
      <c r="I63" s="36">
        <v>0.05232529</v>
      </c>
      <c r="J63" s="36">
        <v>0.05085103</v>
      </c>
      <c r="K63" s="36">
        <v>0.528547148344965</v>
      </c>
      <c r="L63" s="36">
        <v>0.05232529</v>
      </c>
      <c r="M63" s="36"/>
      <c r="N63" s="36"/>
      <c r="O63" s="36"/>
      <c r="P63" s="36"/>
      <c r="Q63" s="36"/>
      <c r="R63" s="36"/>
      <c r="S63" s="36"/>
      <c r="T63" s="36"/>
      <c r="U63" s="36"/>
      <c r="V63" s="36"/>
      <c r="W63" s="36"/>
      <c r="X63" s="36"/>
      <c r="Y63" s="36" t="s">
        <v>218</v>
      </c>
      <c r="Z63" s="36">
        <v>2.83372052910704</v>
      </c>
      <c r="AA63" s="36">
        <v>1</v>
      </c>
      <c r="AB63" s="36">
        <v>0</v>
      </c>
      <c r="AC63" s="36">
        <v>0</v>
      </c>
      <c r="AD63" s="36">
        <v>0</v>
      </c>
      <c r="AE63" s="36">
        <v>0</v>
      </c>
      <c r="AF63" s="36">
        <v>0</v>
      </c>
      <c r="AG63" s="36">
        <v>0</v>
      </c>
      <c r="AH63" s="36">
        <v>0</v>
      </c>
      <c r="AI63" s="36">
        <v>0</v>
      </c>
      <c r="AJ63" s="36">
        <v>0</v>
      </c>
      <c r="AK63" s="36">
        <v>0</v>
      </c>
      <c r="AL63" s="36">
        <v>107</v>
      </c>
      <c r="AM63" s="36" t="s">
        <v>459</v>
      </c>
      <c r="AN63" s="36" t="s">
        <v>225</v>
      </c>
      <c r="AO63" s="36"/>
      <c r="AP63" s="36"/>
      <c r="AQ63" s="36"/>
      <c r="AR63" s="36"/>
      <c r="AS63" s="36"/>
      <c r="AT63" s="36"/>
      <c r="AU63" s="36" t="s">
        <v>460</v>
      </c>
      <c r="AV63" s="36"/>
      <c r="AW63" s="36"/>
      <c r="AX63" s="36"/>
      <c r="AY63" s="36"/>
      <c r="AZ63" s="36"/>
      <c r="BA63" s="36"/>
      <c r="BB63" s="36"/>
      <c r="BC63" s="36"/>
      <c r="BD63" s="36"/>
      <c r="BE63" s="36"/>
      <c r="BF63" s="36"/>
      <c r="BG63" s="36"/>
      <c r="BH63" s="36"/>
      <c r="BI63" s="36"/>
      <c r="BJ63" s="36"/>
      <c r="BK63" s="36"/>
      <c r="BL63" s="36"/>
      <c r="BM63" s="36"/>
      <c r="BN63" s="36"/>
      <c r="BO63" s="36"/>
      <c r="BP63" s="36"/>
    </row>
    <row r="64" ht="33.3" customHeight="1" spans="1:68">
      <c r="A64" s="36">
        <v>22</v>
      </c>
      <c r="B64" s="37" t="s">
        <v>461</v>
      </c>
      <c r="C64" s="30">
        <v>1536427</v>
      </c>
      <c r="D64" s="36"/>
      <c r="E64" s="36" t="s">
        <v>462</v>
      </c>
      <c r="F64" s="36"/>
      <c r="G64" s="36">
        <v>0.00569432</v>
      </c>
      <c r="H64" s="36">
        <v>0.204587102853133</v>
      </c>
      <c r="I64" s="36">
        <v>0.00214645</v>
      </c>
      <c r="J64" s="36">
        <v>0.00771108</v>
      </c>
      <c r="K64" s="36">
        <v>0.204587102853133</v>
      </c>
      <c r="L64" s="36">
        <v>0.00370867</v>
      </c>
      <c r="M64" s="36"/>
      <c r="N64" s="36"/>
      <c r="O64" s="36"/>
      <c r="P64" s="36"/>
      <c r="Q64" s="36"/>
      <c r="R64" s="36"/>
      <c r="S64" s="36"/>
      <c r="T64" s="36"/>
      <c r="U64" s="36"/>
      <c r="V64" s="36"/>
      <c r="W64" s="36"/>
      <c r="X64" s="36"/>
      <c r="Y64" s="36" t="s">
        <v>218</v>
      </c>
      <c r="Z64" s="36">
        <v>0.811333905800932</v>
      </c>
      <c r="AA64" s="36">
        <v>1</v>
      </c>
      <c r="AB64" s="36">
        <v>0</v>
      </c>
      <c r="AC64" s="36">
        <v>0</v>
      </c>
      <c r="AD64" s="36">
        <v>0</v>
      </c>
      <c r="AE64" s="36">
        <v>0</v>
      </c>
      <c r="AF64" s="36">
        <v>0</v>
      </c>
      <c r="AG64" s="36">
        <v>0</v>
      </c>
      <c r="AH64" s="36">
        <v>0</v>
      </c>
      <c r="AI64" s="36">
        <v>0</v>
      </c>
      <c r="AJ64" s="36">
        <v>0</v>
      </c>
      <c r="AK64" s="36">
        <v>0</v>
      </c>
      <c r="AL64" s="36">
        <v>109</v>
      </c>
      <c r="AM64" s="36" t="s">
        <v>463</v>
      </c>
      <c r="AN64" s="36" t="s">
        <v>276</v>
      </c>
      <c r="AO64" s="36"/>
      <c r="AP64" s="36"/>
      <c r="AQ64" s="36"/>
      <c r="AR64" s="36"/>
      <c r="AS64" s="36">
        <v>1536427</v>
      </c>
      <c r="AT64" s="36">
        <v>232</v>
      </c>
      <c r="AU64" s="36" t="s">
        <v>464</v>
      </c>
      <c r="AV64" s="36"/>
      <c r="AW64" s="36"/>
      <c r="AX64" s="36"/>
      <c r="AY64" s="36"/>
      <c r="AZ64" s="36"/>
      <c r="BA64" s="36"/>
      <c r="BB64" s="36"/>
      <c r="BC64" s="36"/>
      <c r="BD64" s="36"/>
      <c r="BE64" s="36"/>
      <c r="BF64" s="36"/>
      <c r="BG64" s="36"/>
      <c r="BH64" s="36"/>
      <c r="BI64" s="36"/>
      <c r="BJ64" s="36"/>
      <c r="BK64" s="36"/>
      <c r="BL64" s="36"/>
      <c r="BM64" s="36"/>
      <c r="BN64" s="36"/>
      <c r="BO64" s="36">
        <v>0.4566</v>
      </c>
      <c r="BP64" s="36">
        <v>0.1667</v>
      </c>
    </row>
    <row r="65" ht="33.3" customHeight="1" spans="1:68">
      <c r="A65" s="36">
        <v>88</v>
      </c>
      <c r="B65" s="37" t="s">
        <v>465</v>
      </c>
      <c r="C65" s="30">
        <v>1536427</v>
      </c>
      <c r="D65" s="36"/>
      <c r="E65" s="36" t="s">
        <v>466</v>
      </c>
      <c r="F65" s="36"/>
      <c r="G65" s="36">
        <v>0.00054825</v>
      </c>
      <c r="H65" s="36">
        <v>-3.47521614424978</v>
      </c>
      <c r="I65" s="36">
        <v>-0.00547917</v>
      </c>
      <c r="J65" s="36">
        <v>0.00054825</v>
      </c>
      <c r="K65" s="36">
        <v>-3.47521614424978</v>
      </c>
      <c r="L65" s="36">
        <v>-0.00547917</v>
      </c>
      <c r="M65" s="36"/>
      <c r="N65" s="36"/>
      <c r="O65" s="36"/>
      <c r="P65" s="36"/>
      <c r="Q65" s="36"/>
      <c r="R65" s="36"/>
      <c r="S65" s="36"/>
      <c r="T65" s="36"/>
      <c r="U65" s="36"/>
      <c r="V65" s="36"/>
      <c r="W65" s="36"/>
      <c r="X65" s="36"/>
      <c r="Y65" s="36" t="s">
        <v>218</v>
      </c>
      <c r="Z65" s="36">
        <v>1.3458883580407</v>
      </c>
      <c r="AA65" s="36">
        <v>1</v>
      </c>
      <c r="AB65" s="36">
        <v>0</v>
      </c>
      <c r="AC65" s="36">
        <v>0</v>
      </c>
      <c r="AD65" s="36">
        <v>0</v>
      </c>
      <c r="AE65" s="36">
        <v>0</v>
      </c>
      <c r="AF65" s="36">
        <v>0</v>
      </c>
      <c r="AG65" s="36">
        <v>0</v>
      </c>
      <c r="AH65" s="36">
        <v>0</v>
      </c>
      <c r="AI65" s="36">
        <v>0</v>
      </c>
      <c r="AJ65" s="36">
        <v>0</v>
      </c>
      <c r="AK65" s="36">
        <v>0</v>
      </c>
      <c r="AL65" s="36">
        <v>108</v>
      </c>
      <c r="AM65" s="36" t="s">
        <v>467</v>
      </c>
      <c r="AN65" s="36" t="s">
        <v>254</v>
      </c>
      <c r="AO65" s="36"/>
      <c r="AP65" s="36"/>
      <c r="AQ65" s="36"/>
      <c r="AR65" s="36"/>
      <c r="AS65" s="36">
        <v>1536427</v>
      </c>
      <c r="AT65" s="36">
        <v>232</v>
      </c>
      <c r="AU65" s="36" t="s">
        <v>468</v>
      </c>
      <c r="AV65" s="36"/>
      <c r="AW65" s="36"/>
      <c r="AX65" s="36"/>
      <c r="AY65" s="36"/>
      <c r="AZ65" s="36"/>
      <c r="BA65" s="36"/>
      <c r="BB65" s="36"/>
      <c r="BC65" s="36"/>
      <c r="BD65" s="36"/>
      <c r="BE65" s="36"/>
      <c r="BF65" s="36"/>
      <c r="BG65" s="36"/>
      <c r="BH65" s="36"/>
      <c r="BI65" s="36"/>
      <c r="BJ65" s="36"/>
      <c r="BK65" s="36"/>
      <c r="BL65" s="36"/>
      <c r="BM65" s="36"/>
      <c r="BN65" s="36"/>
      <c r="BO65" s="36">
        <v>0.3043</v>
      </c>
      <c r="BP65" s="36"/>
    </row>
    <row r="66" ht="33.3" customHeight="1" spans="1:68">
      <c r="A66" s="36">
        <v>95</v>
      </c>
      <c r="B66" s="36" t="s">
        <v>469</v>
      </c>
      <c r="C66" s="30">
        <v>1536427</v>
      </c>
      <c r="D66" s="36"/>
      <c r="E66" s="36" t="s">
        <v>470</v>
      </c>
      <c r="F66" s="36"/>
      <c r="G66" s="36">
        <v>0.00040148</v>
      </c>
      <c r="H66" s="36">
        <v>0.232950324224239</v>
      </c>
      <c r="I66" s="36">
        <v>0.00036728</v>
      </c>
      <c r="J66" s="36">
        <v>0.00040148</v>
      </c>
      <c r="K66" s="36">
        <v>0.232950324224239</v>
      </c>
      <c r="L66" s="36">
        <v>0.00036728</v>
      </c>
      <c r="M66" s="36"/>
      <c r="N66" s="36"/>
      <c r="O66" s="36"/>
      <c r="P66" s="36"/>
      <c r="Q66" s="36"/>
      <c r="R66" s="36"/>
      <c r="S66" s="36"/>
      <c r="T66" s="36"/>
      <c r="U66" s="36"/>
      <c r="V66" s="36"/>
      <c r="W66" s="36"/>
      <c r="X66" s="36"/>
      <c r="Y66" s="36" t="s">
        <v>218</v>
      </c>
      <c r="Z66" s="36">
        <v>0.98557943357528</v>
      </c>
      <c r="AA66" s="36">
        <v>1</v>
      </c>
      <c r="AB66" s="36">
        <v>0</v>
      </c>
      <c r="AC66" s="36">
        <v>0</v>
      </c>
      <c r="AD66" s="36">
        <v>0</v>
      </c>
      <c r="AE66" s="36">
        <v>0</v>
      </c>
      <c r="AF66" s="36">
        <v>0</v>
      </c>
      <c r="AG66" s="36">
        <v>0</v>
      </c>
      <c r="AH66" s="36">
        <v>0</v>
      </c>
      <c r="AI66" s="36">
        <v>0</v>
      </c>
      <c r="AJ66" s="36">
        <v>0</v>
      </c>
      <c r="AK66" s="36">
        <v>0</v>
      </c>
      <c r="AL66" s="36">
        <v>99</v>
      </c>
      <c r="AM66" s="36" t="s">
        <v>471</v>
      </c>
      <c r="AN66" s="36" t="s">
        <v>254</v>
      </c>
      <c r="AO66" s="36"/>
      <c r="AP66" s="36"/>
      <c r="AQ66" s="36"/>
      <c r="AR66" s="36"/>
      <c r="AS66" s="36">
        <v>1536427</v>
      </c>
      <c r="AT66" s="36">
        <v>232</v>
      </c>
      <c r="AU66" s="36" t="s">
        <v>472</v>
      </c>
      <c r="AV66" s="36"/>
      <c r="AW66" s="36"/>
      <c r="AX66" s="36"/>
      <c r="AY66" s="36"/>
      <c r="AZ66" s="36"/>
      <c r="BA66" s="36"/>
      <c r="BB66" s="36"/>
      <c r="BC66" s="36"/>
      <c r="BD66" s="36"/>
      <c r="BE66" s="36"/>
      <c r="BF66" s="36"/>
      <c r="BG66" s="36"/>
      <c r="BH66" s="36"/>
      <c r="BI66" s="36"/>
      <c r="BJ66" s="36"/>
      <c r="BK66" s="36"/>
      <c r="BL66" s="36"/>
      <c r="BM66" s="36"/>
      <c r="BN66" s="36"/>
      <c r="BO66" s="36">
        <v>0.2174</v>
      </c>
      <c r="BP66" s="36">
        <v>0.1667</v>
      </c>
    </row>
    <row r="67" ht="33.3" customHeight="1" spans="1:68">
      <c r="A67" s="36">
        <v>15</v>
      </c>
      <c r="B67" s="36" t="s">
        <v>473</v>
      </c>
      <c r="C67" s="30">
        <v>1570488</v>
      </c>
      <c r="D67" s="36"/>
      <c r="E67" s="36" t="s">
        <v>474</v>
      </c>
      <c r="F67" s="36" t="s">
        <v>292</v>
      </c>
      <c r="G67" s="36">
        <v>0.01286257</v>
      </c>
      <c r="H67" s="36">
        <v>-3.59484035382444</v>
      </c>
      <c r="I67" s="36">
        <v>-0.04203492</v>
      </c>
      <c r="J67" s="36">
        <v>0.01286257</v>
      </c>
      <c r="K67" s="36">
        <v>-3.59484035382444</v>
      </c>
      <c r="L67" s="36">
        <v>-0.04203492</v>
      </c>
      <c r="M67" s="36"/>
      <c r="N67" s="36"/>
      <c r="O67" s="36"/>
      <c r="P67" s="36"/>
      <c r="Q67" s="36"/>
      <c r="R67" s="36"/>
      <c r="S67" s="36"/>
      <c r="T67" s="36"/>
      <c r="U67" s="36"/>
      <c r="V67" s="36"/>
      <c r="W67" s="36"/>
      <c r="X67" s="36"/>
      <c r="Y67" s="36" t="s">
        <v>218</v>
      </c>
      <c r="Z67" s="36">
        <v>0.752629109351042</v>
      </c>
      <c r="AA67" s="36">
        <v>1</v>
      </c>
      <c r="AB67" s="36">
        <v>0</v>
      </c>
      <c r="AC67" s="36">
        <v>0</v>
      </c>
      <c r="AD67" s="36">
        <v>0</v>
      </c>
      <c r="AE67" s="36">
        <v>0</v>
      </c>
      <c r="AF67" s="36">
        <v>0</v>
      </c>
      <c r="AG67" s="36">
        <v>0</v>
      </c>
      <c r="AH67" s="36">
        <v>0</v>
      </c>
      <c r="AI67" s="36">
        <v>0</v>
      </c>
      <c r="AJ67" s="36">
        <v>0</v>
      </c>
      <c r="AK67" s="36">
        <v>0</v>
      </c>
      <c r="AL67" s="36">
        <v>68</v>
      </c>
      <c r="AM67" s="36" t="s">
        <v>381</v>
      </c>
      <c r="AN67" s="36" t="s">
        <v>276</v>
      </c>
      <c r="AO67" s="36"/>
      <c r="AP67" s="36"/>
      <c r="AQ67" s="36"/>
      <c r="AR67" s="36" t="s">
        <v>237</v>
      </c>
      <c r="AS67" s="36">
        <v>1570488</v>
      </c>
      <c r="AT67" s="36">
        <v>227</v>
      </c>
      <c r="AU67" s="36" t="s">
        <v>475</v>
      </c>
      <c r="AV67" s="36">
        <v>1.27</v>
      </c>
      <c r="AW67" s="36">
        <v>1.13</v>
      </c>
      <c r="AX67" s="36">
        <v>0.73</v>
      </c>
      <c r="AY67" s="36">
        <v>0.53</v>
      </c>
      <c r="AZ67" s="36">
        <v>0.42</v>
      </c>
      <c r="BA67" s="36">
        <v>0.32</v>
      </c>
      <c r="BB67" s="36">
        <v>0.85</v>
      </c>
      <c r="BC67" s="36">
        <v>0.62</v>
      </c>
      <c r="BD67" s="36">
        <v>0.45</v>
      </c>
      <c r="BE67" s="36">
        <v>0.94</v>
      </c>
      <c r="BF67" s="36">
        <v>0.83</v>
      </c>
      <c r="BG67" s="36">
        <v>0.54</v>
      </c>
      <c r="BH67" s="36">
        <v>0.35</v>
      </c>
      <c r="BI67" s="36">
        <v>0.28</v>
      </c>
      <c r="BJ67" s="36">
        <v>0.21</v>
      </c>
      <c r="BK67" s="36">
        <v>0.49</v>
      </c>
      <c r="BL67" s="36">
        <v>0.35</v>
      </c>
      <c r="BM67" s="36">
        <v>0.26</v>
      </c>
      <c r="BN67" s="36">
        <v>0.07843137</v>
      </c>
      <c r="BO67" s="36">
        <v>0.3777</v>
      </c>
      <c r="BP67" s="36">
        <v>0.2858</v>
      </c>
    </row>
    <row r="68" ht="33.3" customHeight="1" spans="1:68">
      <c r="A68" s="36">
        <v>25</v>
      </c>
      <c r="B68" s="37" t="s">
        <v>476</v>
      </c>
      <c r="C68" s="30">
        <v>1570488</v>
      </c>
      <c r="D68" s="36"/>
      <c r="E68" s="36" t="s">
        <v>477</v>
      </c>
      <c r="F68" s="36"/>
      <c r="G68" s="36">
        <v>0.00489572</v>
      </c>
      <c r="H68" s="36">
        <v>0.697548203101735</v>
      </c>
      <c r="I68" s="36">
        <v>0.0073184</v>
      </c>
      <c r="J68" s="36">
        <v>0.00662964</v>
      </c>
      <c r="K68" s="36">
        <v>0.697548203101735</v>
      </c>
      <c r="L68" s="36">
        <v>0.01264487</v>
      </c>
      <c r="M68" s="36"/>
      <c r="N68" s="36"/>
      <c r="O68" s="36"/>
      <c r="P68" s="36"/>
      <c r="Q68" s="36"/>
      <c r="R68" s="36"/>
      <c r="S68" s="36"/>
      <c r="T68" s="36"/>
      <c r="U68" s="36"/>
      <c r="V68" s="36"/>
      <c r="W68" s="36"/>
      <c r="X68" s="36"/>
      <c r="Y68" s="36" t="s">
        <v>218</v>
      </c>
      <c r="Z68" s="36">
        <v>0.697548203101735</v>
      </c>
      <c r="AA68" s="36">
        <v>1</v>
      </c>
      <c r="AB68" s="36">
        <v>0</v>
      </c>
      <c r="AC68" s="36">
        <v>0</v>
      </c>
      <c r="AD68" s="36">
        <v>0</v>
      </c>
      <c r="AE68" s="36">
        <v>0</v>
      </c>
      <c r="AF68" s="36">
        <v>0</v>
      </c>
      <c r="AG68" s="36">
        <v>0</v>
      </c>
      <c r="AH68" s="36">
        <v>0</v>
      </c>
      <c r="AI68" s="36">
        <v>0</v>
      </c>
      <c r="AJ68" s="36">
        <v>0</v>
      </c>
      <c r="AK68" s="36">
        <v>0</v>
      </c>
      <c r="AL68" s="36">
        <v>106</v>
      </c>
      <c r="AM68" s="36" t="s">
        <v>253</v>
      </c>
      <c r="AN68" s="36" t="s">
        <v>225</v>
      </c>
      <c r="AO68" s="36"/>
      <c r="AP68" s="36"/>
      <c r="AQ68" s="36"/>
      <c r="AR68" s="36"/>
      <c r="AS68" s="36">
        <v>1570488</v>
      </c>
      <c r="AT68" s="36">
        <v>227</v>
      </c>
      <c r="AU68" s="36" t="s">
        <v>478</v>
      </c>
      <c r="AV68" s="36"/>
      <c r="AW68" s="36"/>
      <c r="AX68" s="36"/>
      <c r="AY68" s="36"/>
      <c r="AZ68" s="36"/>
      <c r="BA68" s="36"/>
      <c r="BB68" s="36"/>
      <c r="BC68" s="36"/>
      <c r="BD68" s="36"/>
      <c r="BE68" s="36"/>
      <c r="BF68" s="36"/>
      <c r="BG68" s="36"/>
      <c r="BH68" s="36"/>
      <c r="BI68" s="36"/>
      <c r="BJ68" s="36"/>
      <c r="BK68" s="36"/>
      <c r="BL68" s="36"/>
      <c r="BM68" s="36"/>
      <c r="BN68" s="36"/>
      <c r="BO68" s="36">
        <v>0.4445</v>
      </c>
      <c r="BP68" s="36">
        <v>0.4287</v>
      </c>
    </row>
    <row r="69" ht="33.3" customHeight="1" spans="1:68">
      <c r="A69" s="36">
        <v>113</v>
      </c>
      <c r="B69" s="37" t="s">
        <v>479</v>
      </c>
      <c r="C69" s="30">
        <v>1642283</v>
      </c>
      <c r="D69" s="36"/>
      <c r="E69" s="36" t="s">
        <v>480</v>
      </c>
      <c r="F69" s="36"/>
      <c r="G69" s="36">
        <v>0.00018878</v>
      </c>
      <c r="H69" s="36">
        <v>0.463433968900471</v>
      </c>
      <c r="I69" s="36">
        <v>0.00073067</v>
      </c>
      <c r="J69" s="36">
        <v>0.00018878</v>
      </c>
      <c r="K69" s="36">
        <v>0.463433968900471</v>
      </c>
      <c r="L69" s="36">
        <v>0.00073067</v>
      </c>
      <c r="M69" s="36"/>
      <c r="N69" s="36"/>
      <c r="O69" s="36"/>
      <c r="P69" s="36"/>
      <c r="Q69" s="36"/>
      <c r="R69" s="36"/>
      <c r="S69" s="36"/>
      <c r="T69" s="36"/>
      <c r="U69" s="36"/>
      <c r="V69" s="36"/>
      <c r="W69" s="36"/>
      <c r="X69" s="36"/>
      <c r="Y69" s="36" t="s">
        <v>218</v>
      </c>
      <c r="Z69" s="36">
        <v>0.463433968900471</v>
      </c>
      <c r="AA69" s="36">
        <v>1</v>
      </c>
      <c r="AB69" s="36">
        <v>0</v>
      </c>
      <c r="AC69" s="36">
        <v>0</v>
      </c>
      <c r="AD69" s="36">
        <v>0</v>
      </c>
      <c r="AE69" s="36">
        <v>0</v>
      </c>
      <c r="AF69" s="36">
        <v>0</v>
      </c>
      <c r="AG69" s="36">
        <v>0</v>
      </c>
      <c r="AH69" s="36">
        <v>0</v>
      </c>
      <c r="AI69" s="36">
        <v>0</v>
      </c>
      <c r="AJ69" s="36">
        <v>0</v>
      </c>
      <c r="AK69" s="36">
        <v>0</v>
      </c>
      <c r="AL69" s="36">
        <v>128</v>
      </c>
      <c r="AM69" s="36" t="s">
        <v>321</v>
      </c>
      <c r="AN69" s="36" t="s">
        <v>299</v>
      </c>
      <c r="AO69" s="36"/>
      <c r="AP69" s="36"/>
      <c r="AQ69" s="36"/>
      <c r="AR69" s="36"/>
      <c r="AS69" s="36">
        <v>1642283</v>
      </c>
      <c r="AT69" s="36">
        <v>217</v>
      </c>
      <c r="AU69" s="36" t="s">
        <v>481</v>
      </c>
      <c r="AV69" s="36"/>
      <c r="AW69" s="36"/>
      <c r="AX69" s="36"/>
      <c r="AY69" s="36"/>
      <c r="AZ69" s="36"/>
      <c r="BA69" s="36"/>
      <c r="BB69" s="36"/>
      <c r="BC69" s="36"/>
      <c r="BD69" s="36"/>
      <c r="BE69" s="36"/>
      <c r="BF69" s="36"/>
      <c r="BG69" s="36"/>
      <c r="BH69" s="36"/>
      <c r="BI69" s="36"/>
      <c r="BJ69" s="36"/>
      <c r="BK69" s="36"/>
      <c r="BL69" s="36"/>
      <c r="BM69" s="36"/>
      <c r="BN69" s="36"/>
      <c r="BO69" s="36">
        <v>0.3721</v>
      </c>
      <c r="BP69" s="36">
        <v>0.1667</v>
      </c>
    </row>
    <row r="70" ht="33.3" customHeight="1" spans="1:68">
      <c r="A70" s="36">
        <v>10</v>
      </c>
      <c r="B70" s="37" t="s">
        <v>482</v>
      </c>
      <c r="C70" s="30">
        <v>1762691</v>
      </c>
      <c r="D70" s="36"/>
      <c r="E70" s="36" t="s">
        <v>483</v>
      </c>
      <c r="F70" s="36"/>
      <c r="G70" s="36">
        <v>0.02469199</v>
      </c>
      <c r="H70" s="36">
        <v>0.603932733722794</v>
      </c>
      <c r="I70" s="36">
        <v>0.05978834</v>
      </c>
      <c r="J70" s="36">
        <v>0.02469199</v>
      </c>
      <c r="K70" s="36">
        <v>0.603932733722794</v>
      </c>
      <c r="L70" s="36">
        <v>0.05978834</v>
      </c>
      <c r="M70" s="36"/>
      <c r="N70" s="36"/>
      <c r="O70" s="36"/>
      <c r="P70" s="36"/>
      <c r="Q70" s="36"/>
      <c r="R70" s="36"/>
      <c r="S70" s="36"/>
      <c r="T70" s="36"/>
      <c r="U70" s="36"/>
      <c r="V70" s="36"/>
      <c r="W70" s="36"/>
      <c r="X70" s="36"/>
      <c r="Y70" s="36" t="s">
        <v>218</v>
      </c>
      <c r="Z70" s="36">
        <v>1.37598379807533</v>
      </c>
      <c r="AA70" s="36">
        <v>1</v>
      </c>
      <c r="AB70" s="36">
        <v>0</v>
      </c>
      <c r="AC70" s="36">
        <v>0</v>
      </c>
      <c r="AD70" s="36">
        <v>0</v>
      </c>
      <c r="AE70" s="36">
        <v>0</v>
      </c>
      <c r="AF70" s="36">
        <v>0</v>
      </c>
      <c r="AG70" s="36">
        <v>0</v>
      </c>
      <c r="AH70" s="36">
        <v>0</v>
      </c>
      <c r="AI70" s="36">
        <v>0</v>
      </c>
      <c r="AJ70" s="36">
        <v>0</v>
      </c>
      <c r="AK70" s="36">
        <v>0</v>
      </c>
      <c r="AL70" s="36">
        <v>78</v>
      </c>
      <c r="AM70" s="36" t="s">
        <v>484</v>
      </c>
      <c r="AN70" s="36" t="s">
        <v>236</v>
      </c>
      <c r="AO70" s="36"/>
      <c r="AP70" s="36"/>
      <c r="AQ70" s="36"/>
      <c r="AR70" s="36"/>
      <c r="AS70" s="36">
        <v>1762691</v>
      </c>
      <c r="AT70" s="36">
        <v>202</v>
      </c>
      <c r="AU70" s="36" t="s">
        <v>485</v>
      </c>
      <c r="AV70" s="36"/>
      <c r="AW70" s="36"/>
      <c r="AX70" s="36"/>
      <c r="AY70" s="36"/>
      <c r="AZ70" s="36"/>
      <c r="BA70" s="36"/>
      <c r="BB70" s="36"/>
      <c r="BC70" s="36"/>
      <c r="BD70" s="36"/>
      <c r="BE70" s="36"/>
      <c r="BF70" s="36"/>
      <c r="BG70" s="36"/>
      <c r="BH70" s="36"/>
      <c r="BI70" s="36"/>
      <c r="BJ70" s="36"/>
      <c r="BK70" s="36"/>
      <c r="BL70" s="36"/>
      <c r="BM70" s="36"/>
      <c r="BN70" s="36"/>
      <c r="BO70" s="36">
        <v>0.45</v>
      </c>
      <c r="BP70" s="36">
        <v>0.5</v>
      </c>
    </row>
    <row r="71" ht="33.3" customHeight="1" spans="1:68">
      <c r="A71" s="36">
        <v>79</v>
      </c>
      <c r="B71" s="38" t="s">
        <v>486</v>
      </c>
      <c r="C71" s="30">
        <v>2005963</v>
      </c>
      <c r="D71" s="36"/>
      <c r="E71" s="36" t="s">
        <v>487</v>
      </c>
      <c r="F71" s="36"/>
      <c r="G71" s="36">
        <v>0.00106813</v>
      </c>
      <c r="H71" s="36">
        <v>-0.134485327755442</v>
      </c>
      <c r="I71" s="36">
        <v>-0.00021204</v>
      </c>
      <c r="J71" s="36">
        <v>0.00106813</v>
      </c>
      <c r="K71" s="36">
        <v>-0.134485327755442</v>
      </c>
      <c r="L71" s="36">
        <v>-0.00021204</v>
      </c>
      <c r="M71" s="36"/>
      <c r="N71" s="36"/>
      <c r="O71" s="36"/>
      <c r="P71" s="36"/>
      <c r="Q71" s="36"/>
      <c r="R71" s="36"/>
      <c r="S71" s="36"/>
      <c r="T71" s="36"/>
      <c r="U71" s="36"/>
      <c r="V71" s="36"/>
      <c r="W71" s="36"/>
      <c r="X71" s="36"/>
      <c r="Y71" s="36" t="s">
        <v>218</v>
      </c>
      <c r="Z71" s="36">
        <v>2.622148622263</v>
      </c>
      <c r="AA71" s="36">
        <v>1</v>
      </c>
      <c r="AB71" s="36">
        <v>0</v>
      </c>
      <c r="AC71" s="36">
        <v>0</v>
      </c>
      <c r="AD71" s="36">
        <v>0</v>
      </c>
      <c r="AE71" s="36">
        <v>0</v>
      </c>
      <c r="AF71" s="36">
        <v>0</v>
      </c>
      <c r="AG71" s="36">
        <v>0</v>
      </c>
      <c r="AH71" s="36">
        <v>0</v>
      </c>
      <c r="AI71" s="36">
        <v>0</v>
      </c>
      <c r="AJ71" s="36">
        <v>0</v>
      </c>
      <c r="AK71" s="36">
        <v>0</v>
      </c>
      <c r="AL71" s="36">
        <v>23</v>
      </c>
      <c r="AM71" s="36" t="s">
        <v>488</v>
      </c>
      <c r="AN71" s="36" t="s">
        <v>276</v>
      </c>
      <c r="AO71" s="36"/>
      <c r="AP71" s="36"/>
      <c r="AQ71" s="36"/>
      <c r="AR71" s="36"/>
      <c r="AS71" s="36">
        <v>2005963</v>
      </c>
      <c r="AT71" s="36">
        <v>176</v>
      </c>
      <c r="AU71" s="36" t="s">
        <v>489</v>
      </c>
      <c r="AV71" s="36"/>
      <c r="AW71" s="36"/>
      <c r="AX71" s="36"/>
      <c r="AY71" s="36"/>
      <c r="AZ71" s="36"/>
      <c r="BA71" s="36"/>
      <c r="BB71" s="36"/>
      <c r="BC71" s="36"/>
      <c r="BD71" s="36"/>
      <c r="BE71" s="36"/>
      <c r="BF71" s="36"/>
      <c r="BG71" s="36"/>
      <c r="BH71" s="36"/>
      <c r="BI71" s="36"/>
      <c r="BJ71" s="36"/>
      <c r="BK71" s="36"/>
      <c r="BL71" s="36"/>
      <c r="BM71" s="36"/>
      <c r="BN71" s="36"/>
      <c r="BO71" s="36">
        <v>0.5429</v>
      </c>
      <c r="BP71" s="36">
        <v>0.25</v>
      </c>
    </row>
    <row r="72" ht="33.3" customHeight="1" spans="1:68">
      <c r="A72" s="36">
        <v>104</v>
      </c>
      <c r="B72" s="37" t="s">
        <v>490</v>
      </c>
      <c r="C72" s="30">
        <v>2005963</v>
      </c>
      <c r="D72" s="36"/>
      <c r="E72" s="36" t="s">
        <v>368</v>
      </c>
      <c r="F72" s="36"/>
      <c r="G72" s="36">
        <v>0.00033236</v>
      </c>
      <c r="H72" s="36">
        <v>-0.959137776690041</v>
      </c>
      <c r="I72" s="36">
        <v>-0.00151222</v>
      </c>
      <c r="J72" s="36">
        <v>0.00033236</v>
      </c>
      <c r="K72" s="36">
        <v>-0.959137776690041</v>
      </c>
      <c r="L72" s="36">
        <v>-0.00151222</v>
      </c>
      <c r="M72" s="36"/>
      <c r="N72" s="36"/>
      <c r="O72" s="36"/>
      <c r="P72" s="36"/>
      <c r="Q72" s="36"/>
      <c r="R72" s="36"/>
      <c r="S72" s="36"/>
      <c r="T72" s="36"/>
      <c r="U72" s="36"/>
      <c r="V72" s="36"/>
      <c r="W72" s="36"/>
      <c r="X72" s="36"/>
      <c r="Y72" s="36" t="s">
        <v>218</v>
      </c>
      <c r="Z72" s="36">
        <v>0.815901591137043</v>
      </c>
      <c r="AA72" s="36">
        <v>1</v>
      </c>
      <c r="AB72" s="36">
        <v>0</v>
      </c>
      <c r="AC72" s="36">
        <v>0</v>
      </c>
      <c r="AD72" s="36">
        <v>0</v>
      </c>
      <c r="AE72" s="36">
        <v>0</v>
      </c>
      <c r="AF72" s="36">
        <v>0</v>
      </c>
      <c r="AG72" s="36">
        <v>0</v>
      </c>
      <c r="AH72" s="36">
        <v>0</v>
      </c>
      <c r="AI72" s="36">
        <v>0</v>
      </c>
      <c r="AJ72" s="36">
        <v>0</v>
      </c>
      <c r="AK72" s="36">
        <v>0</v>
      </c>
      <c r="AL72" s="36">
        <v>102</v>
      </c>
      <c r="AM72" s="36" t="s">
        <v>491</v>
      </c>
      <c r="AN72" s="36" t="s">
        <v>276</v>
      </c>
      <c r="AO72" s="36"/>
      <c r="AP72" s="36"/>
      <c r="AQ72" s="36"/>
      <c r="AR72" s="36"/>
      <c r="AS72" s="36">
        <v>2005963</v>
      </c>
      <c r="AT72" s="36">
        <v>176</v>
      </c>
      <c r="AU72" s="36" t="s">
        <v>492</v>
      </c>
      <c r="AV72" s="36"/>
      <c r="AW72" s="36"/>
      <c r="AX72" s="36"/>
      <c r="AY72" s="36"/>
      <c r="AZ72" s="36"/>
      <c r="BA72" s="36"/>
      <c r="BB72" s="36"/>
      <c r="BC72" s="36"/>
      <c r="BD72" s="36"/>
      <c r="BE72" s="36"/>
      <c r="BF72" s="36"/>
      <c r="BG72" s="36"/>
      <c r="BH72" s="36"/>
      <c r="BI72" s="36"/>
      <c r="BJ72" s="36"/>
      <c r="BK72" s="36"/>
      <c r="BL72" s="36"/>
      <c r="BM72" s="36"/>
      <c r="BN72" s="36"/>
      <c r="BO72" s="36">
        <v>0.4572</v>
      </c>
      <c r="BP72" s="36">
        <v>0.6</v>
      </c>
    </row>
    <row r="73" ht="33.3" customHeight="1" spans="1:68">
      <c r="A73" s="36">
        <v>105</v>
      </c>
      <c r="B73" s="37" t="s">
        <v>493</v>
      </c>
      <c r="C73" s="30">
        <v>2062039</v>
      </c>
      <c r="D73" s="36"/>
      <c r="E73" s="36" t="s">
        <v>494</v>
      </c>
      <c r="F73" s="36"/>
      <c r="G73" s="36">
        <v>0.0003172</v>
      </c>
      <c r="H73" s="36">
        <v>0.103726592017129</v>
      </c>
      <c r="I73" s="36">
        <v>0.00016354</v>
      </c>
      <c r="J73" s="36">
        <v>0.0003172</v>
      </c>
      <c r="K73" s="36">
        <v>0.103726592017129</v>
      </c>
      <c r="L73" s="36">
        <v>0.00016354</v>
      </c>
      <c r="M73" s="36"/>
      <c r="N73" s="36"/>
      <c r="O73" s="36"/>
      <c r="P73" s="36"/>
      <c r="Q73" s="36"/>
      <c r="R73" s="36"/>
      <c r="S73" s="36"/>
      <c r="T73" s="36"/>
      <c r="U73" s="36"/>
      <c r="V73" s="36"/>
      <c r="W73" s="36"/>
      <c r="X73" s="36"/>
      <c r="Y73" s="36" t="s">
        <v>218</v>
      </c>
      <c r="Z73" s="36">
        <v>0.778695627414328</v>
      </c>
      <c r="AA73" s="36">
        <v>1</v>
      </c>
      <c r="AB73" s="36">
        <v>0</v>
      </c>
      <c r="AC73" s="36">
        <v>0</v>
      </c>
      <c r="AD73" s="36">
        <v>0</v>
      </c>
      <c r="AE73" s="36">
        <v>0</v>
      </c>
      <c r="AF73" s="36">
        <v>0</v>
      </c>
      <c r="AG73" s="36">
        <v>0</v>
      </c>
      <c r="AH73" s="36">
        <v>0</v>
      </c>
      <c r="AI73" s="36">
        <v>0</v>
      </c>
      <c r="AJ73" s="36">
        <v>0</v>
      </c>
      <c r="AK73" s="36">
        <v>0</v>
      </c>
      <c r="AL73" s="36">
        <v>63</v>
      </c>
      <c r="AM73" s="36" t="s">
        <v>495</v>
      </c>
      <c r="AN73" s="36" t="s">
        <v>299</v>
      </c>
      <c r="AO73" s="36"/>
      <c r="AP73" s="36"/>
      <c r="AQ73" s="36"/>
      <c r="AR73" s="36"/>
      <c r="AS73" s="36">
        <v>2062039</v>
      </c>
      <c r="AT73" s="36">
        <v>171</v>
      </c>
      <c r="AU73" s="36" t="s">
        <v>496</v>
      </c>
      <c r="AV73" s="36"/>
      <c r="AW73" s="36"/>
      <c r="AX73" s="36"/>
      <c r="AY73" s="36"/>
      <c r="AZ73" s="36"/>
      <c r="BA73" s="36"/>
      <c r="BB73" s="36"/>
      <c r="BC73" s="36"/>
      <c r="BD73" s="36"/>
      <c r="BE73" s="36"/>
      <c r="BF73" s="36"/>
      <c r="BG73" s="36"/>
      <c r="BH73" s="36"/>
      <c r="BI73" s="36"/>
      <c r="BJ73" s="36"/>
      <c r="BK73" s="36"/>
      <c r="BL73" s="36"/>
      <c r="BM73" s="36"/>
      <c r="BN73" s="36"/>
      <c r="BO73" s="36">
        <v>0.3235</v>
      </c>
      <c r="BP73" s="36"/>
    </row>
    <row r="74" ht="33.3" customHeight="1" spans="1:68">
      <c r="A74" s="36">
        <v>16</v>
      </c>
      <c r="B74" s="36" t="s">
        <v>497</v>
      </c>
      <c r="C74" s="36">
        <v>358109</v>
      </c>
      <c r="D74" s="36"/>
      <c r="E74" s="36" t="s">
        <v>498</v>
      </c>
      <c r="F74" s="36" t="s">
        <v>499</v>
      </c>
      <c r="G74" s="36">
        <v>0.01675378</v>
      </c>
      <c r="H74" s="36">
        <v>38.97294210441</v>
      </c>
      <c r="I74" s="36">
        <v>0.06144638</v>
      </c>
      <c r="J74" s="36">
        <v>0.01675378</v>
      </c>
      <c r="K74" s="36">
        <v>38.97294210441</v>
      </c>
      <c r="L74" s="36">
        <v>0.06144638</v>
      </c>
      <c r="M74" s="36"/>
      <c r="N74" s="36"/>
      <c r="O74" s="36"/>
      <c r="P74" s="36"/>
      <c r="Q74" s="36"/>
      <c r="R74" s="36"/>
      <c r="S74" s="36"/>
      <c r="T74" s="36"/>
      <c r="U74" s="36"/>
      <c r="V74" s="36"/>
      <c r="W74" s="36"/>
      <c r="X74" s="36"/>
      <c r="Y74" s="36" t="s">
        <v>218</v>
      </c>
      <c r="Z74" s="36">
        <v>41.1287697004432</v>
      </c>
      <c r="AA74" s="36">
        <v>1</v>
      </c>
      <c r="AB74" s="36">
        <v>0</v>
      </c>
      <c r="AC74" s="36">
        <v>0</v>
      </c>
      <c r="AD74" s="36">
        <v>0</v>
      </c>
      <c r="AE74" s="36">
        <v>0</v>
      </c>
      <c r="AF74" s="36">
        <v>0</v>
      </c>
      <c r="AG74" s="36">
        <v>0</v>
      </c>
      <c r="AH74" s="36">
        <v>0</v>
      </c>
      <c r="AI74" s="36">
        <v>0</v>
      </c>
      <c r="AJ74" s="36">
        <v>0</v>
      </c>
      <c r="AK74" s="36">
        <v>0</v>
      </c>
      <c r="AL74" s="36">
        <v>42</v>
      </c>
      <c r="AM74" s="36" t="s">
        <v>500</v>
      </c>
      <c r="AN74" s="36" t="s">
        <v>225</v>
      </c>
      <c r="AO74" s="36"/>
      <c r="AP74" s="36"/>
      <c r="AQ74" s="36"/>
      <c r="AR74" s="36"/>
      <c r="AS74" s="36">
        <v>358109</v>
      </c>
      <c r="AT74" s="36">
        <v>984</v>
      </c>
      <c r="AU74" s="36" t="s">
        <v>501</v>
      </c>
      <c r="AV74" s="36"/>
      <c r="AW74" s="36"/>
      <c r="AX74" s="36"/>
      <c r="AY74" s="36"/>
      <c r="AZ74" s="36"/>
      <c r="BA74" s="36"/>
      <c r="BB74" s="36"/>
      <c r="BC74" s="36"/>
      <c r="BD74" s="36"/>
      <c r="BE74" s="36"/>
      <c r="BF74" s="36"/>
      <c r="BG74" s="36"/>
      <c r="BH74" s="36"/>
      <c r="BI74" s="36"/>
      <c r="BJ74" s="36"/>
      <c r="BK74" s="36"/>
      <c r="BL74" s="36"/>
      <c r="BM74" s="36"/>
      <c r="BN74" s="36"/>
      <c r="BO74" s="36">
        <v>0.3743</v>
      </c>
      <c r="BP74" s="36">
        <v>0.2258</v>
      </c>
    </row>
    <row r="75" ht="33.3" customHeight="1" spans="1:68">
      <c r="A75" s="36">
        <v>19</v>
      </c>
      <c r="B75" s="36" t="s">
        <v>502</v>
      </c>
      <c r="C75" s="36">
        <v>474194</v>
      </c>
      <c r="D75" s="36"/>
      <c r="E75" s="36" t="s">
        <v>228</v>
      </c>
      <c r="F75" s="36" t="s">
        <v>262</v>
      </c>
      <c r="G75" s="36">
        <v>0.0125279</v>
      </c>
      <c r="H75" s="36">
        <v>4.73330078307186</v>
      </c>
      <c r="I75" s="36">
        <v>0.00746272</v>
      </c>
      <c r="J75" s="36">
        <v>0.0125279</v>
      </c>
      <c r="K75" s="36">
        <v>4.73330078307186</v>
      </c>
      <c r="L75" s="36">
        <v>0.00746272</v>
      </c>
      <c r="M75" s="36"/>
      <c r="N75" s="36"/>
      <c r="O75" s="36"/>
      <c r="P75" s="36"/>
      <c r="Q75" s="36"/>
      <c r="R75" s="36"/>
      <c r="S75" s="36"/>
      <c r="T75" s="36"/>
      <c r="U75" s="36"/>
      <c r="V75" s="36"/>
      <c r="W75" s="36"/>
      <c r="X75" s="36"/>
      <c r="Y75" s="36" t="s">
        <v>218</v>
      </c>
      <c r="Z75" s="36">
        <v>30.7546974462822</v>
      </c>
      <c r="AA75" s="36">
        <v>1</v>
      </c>
      <c r="AB75" s="36">
        <v>0</v>
      </c>
      <c r="AC75" s="36">
        <v>0</v>
      </c>
      <c r="AD75" s="36">
        <v>0</v>
      </c>
      <c r="AE75" s="36">
        <v>0</v>
      </c>
      <c r="AF75" s="36">
        <v>0</v>
      </c>
      <c r="AG75" s="36">
        <v>0</v>
      </c>
      <c r="AH75" s="36">
        <v>0</v>
      </c>
      <c r="AI75" s="36">
        <v>0</v>
      </c>
      <c r="AJ75" s="36">
        <v>0</v>
      </c>
      <c r="AK75" s="36">
        <v>0</v>
      </c>
      <c r="AL75" s="36">
        <v>62</v>
      </c>
      <c r="AM75" s="36" t="s">
        <v>244</v>
      </c>
      <c r="AN75" s="36" t="s">
        <v>225</v>
      </c>
      <c r="AO75" s="36"/>
      <c r="AP75" s="36"/>
      <c r="AQ75" s="36"/>
      <c r="AR75" s="36"/>
      <c r="AS75" s="36">
        <v>474194</v>
      </c>
      <c r="AT75" s="36">
        <v>747</v>
      </c>
      <c r="AU75" s="36" t="s">
        <v>503</v>
      </c>
      <c r="AV75" s="36"/>
      <c r="AW75" s="36"/>
      <c r="AX75" s="36"/>
      <c r="AY75" s="36"/>
      <c r="AZ75" s="36"/>
      <c r="BA75" s="36"/>
      <c r="BB75" s="36"/>
      <c r="BC75" s="36"/>
      <c r="BD75" s="36"/>
      <c r="BE75" s="36"/>
      <c r="BF75" s="36"/>
      <c r="BG75" s="36"/>
      <c r="BH75" s="36"/>
      <c r="BI75" s="36"/>
      <c r="BJ75" s="36"/>
      <c r="BK75" s="36"/>
      <c r="BL75" s="36"/>
      <c r="BM75" s="36"/>
      <c r="BN75" s="36"/>
      <c r="BO75" s="36">
        <v>0.2636</v>
      </c>
      <c r="BP75" s="36">
        <v>0.1666</v>
      </c>
    </row>
    <row r="76" ht="33.3" customHeight="1" spans="1:68">
      <c r="A76" s="36">
        <v>20</v>
      </c>
      <c r="B76" s="36" t="s">
        <v>504</v>
      </c>
      <c r="C76" s="36">
        <v>452551</v>
      </c>
      <c r="D76" s="36"/>
      <c r="E76" s="36" t="s">
        <v>505</v>
      </c>
      <c r="F76" s="36" t="s">
        <v>262</v>
      </c>
      <c r="G76" s="36">
        <v>0.0124961</v>
      </c>
      <c r="H76" s="36">
        <v>1.97060343798079</v>
      </c>
      <c r="I76" s="36">
        <v>0.00310694</v>
      </c>
      <c r="J76" s="36">
        <v>0.0124961</v>
      </c>
      <c r="K76" s="36">
        <v>1.97060343798079</v>
      </c>
      <c r="L76" s="36">
        <v>0.00310694</v>
      </c>
      <c r="M76" s="36"/>
      <c r="N76" s="36"/>
      <c r="O76" s="36"/>
      <c r="P76" s="36"/>
      <c r="Q76" s="36"/>
      <c r="R76" s="36"/>
      <c r="S76" s="36"/>
      <c r="T76" s="36"/>
      <c r="U76" s="36"/>
      <c r="V76" s="36"/>
      <c r="W76" s="36"/>
      <c r="X76" s="36"/>
      <c r="Y76" s="36" t="s">
        <v>218</v>
      </c>
      <c r="Z76" s="36">
        <v>30.6766311949813</v>
      </c>
      <c r="AA76" s="36">
        <v>1</v>
      </c>
      <c r="AB76" s="36">
        <v>0</v>
      </c>
      <c r="AC76" s="36">
        <v>0</v>
      </c>
      <c r="AD76" s="36">
        <v>0</v>
      </c>
      <c r="AE76" s="36">
        <v>0</v>
      </c>
      <c r="AF76" s="36">
        <v>0</v>
      </c>
      <c r="AG76" s="36">
        <v>0</v>
      </c>
      <c r="AH76" s="36">
        <v>0</v>
      </c>
      <c r="AI76" s="36">
        <v>0</v>
      </c>
      <c r="AJ76" s="36">
        <v>0</v>
      </c>
      <c r="AK76" s="36">
        <v>0</v>
      </c>
      <c r="AL76" s="36">
        <v>53</v>
      </c>
      <c r="AM76" s="36" t="s">
        <v>506</v>
      </c>
      <c r="AN76" s="36" t="s">
        <v>254</v>
      </c>
      <c r="AO76" s="36"/>
      <c r="AP76" s="36"/>
      <c r="AQ76" s="36"/>
      <c r="AR76" s="36"/>
      <c r="AS76" s="36">
        <v>452551</v>
      </c>
      <c r="AT76" s="36">
        <v>782</v>
      </c>
      <c r="AU76" s="36" t="s">
        <v>507</v>
      </c>
      <c r="AV76" s="36"/>
      <c r="AW76" s="36"/>
      <c r="AX76" s="36"/>
      <c r="AY76" s="36"/>
      <c r="AZ76" s="36"/>
      <c r="BA76" s="36"/>
      <c r="BB76" s="36"/>
      <c r="BC76" s="36"/>
      <c r="BD76" s="36"/>
      <c r="BE76" s="36"/>
      <c r="BF76" s="36"/>
      <c r="BG76" s="36"/>
      <c r="BH76" s="36"/>
      <c r="BI76" s="36"/>
      <c r="BJ76" s="36"/>
      <c r="BK76" s="36"/>
      <c r="BL76" s="36"/>
      <c r="BM76" s="36"/>
      <c r="BN76" s="36"/>
      <c r="BO76" s="36">
        <v>0.3032</v>
      </c>
      <c r="BP76" s="36">
        <v>0.2</v>
      </c>
    </row>
    <row r="77" ht="33.3" customHeight="1" spans="1:68">
      <c r="A77" s="36">
        <v>18</v>
      </c>
      <c r="B77" s="37" t="s">
        <v>508</v>
      </c>
      <c r="C77" s="30">
        <v>2184230</v>
      </c>
      <c r="D77" s="36"/>
      <c r="E77" s="36" t="s">
        <v>509</v>
      </c>
      <c r="F77" s="36"/>
      <c r="G77" s="36">
        <v>0.01028269</v>
      </c>
      <c r="H77" s="36">
        <v>1.14254497240267</v>
      </c>
      <c r="I77" s="36">
        <v>0.01198713</v>
      </c>
      <c r="J77" s="36">
        <v>0.01392451</v>
      </c>
      <c r="K77" s="36">
        <v>1.14254497240267</v>
      </c>
      <c r="L77" s="36">
        <v>0.0207116</v>
      </c>
      <c r="M77" s="36"/>
      <c r="N77" s="36"/>
      <c r="O77" s="36"/>
      <c r="P77" s="36"/>
      <c r="Q77" s="36"/>
      <c r="R77" s="36"/>
      <c r="S77" s="36"/>
      <c r="T77" s="36"/>
      <c r="U77" s="36"/>
      <c r="V77" s="36"/>
      <c r="W77" s="36"/>
      <c r="X77" s="36"/>
      <c r="Y77" s="36" t="s">
        <v>218</v>
      </c>
      <c r="Z77" s="36">
        <v>1.46509018263081</v>
      </c>
      <c r="AA77" s="36">
        <v>1</v>
      </c>
      <c r="AB77" s="36">
        <v>0</v>
      </c>
      <c r="AC77" s="36">
        <v>0</v>
      </c>
      <c r="AD77" s="36">
        <v>0</v>
      </c>
      <c r="AE77" s="36">
        <v>0</v>
      </c>
      <c r="AF77" s="36">
        <v>0</v>
      </c>
      <c r="AG77" s="36">
        <v>0</v>
      </c>
      <c r="AH77" s="36">
        <v>0</v>
      </c>
      <c r="AI77" s="36">
        <v>0</v>
      </c>
      <c r="AJ77" s="36">
        <v>0</v>
      </c>
      <c r="AK77" s="36">
        <v>0</v>
      </c>
      <c r="AL77" s="36">
        <v>129</v>
      </c>
      <c r="AM77" s="36" t="s">
        <v>510</v>
      </c>
      <c r="AN77" s="36" t="s">
        <v>225</v>
      </c>
      <c r="AO77" s="36"/>
      <c r="AP77" s="36"/>
      <c r="AQ77" s="36"/>
      <c r="AR77" s="36"/>
      <c r="AS77" s="36">
        <v>2184230</v>
      </c>
      <c r="AT77" s="36">
        <v>161</v>
      </c>
      <c r="AU77" s="36" t="s">
        <v>511</v>
      </c>
      <c r="AV77" s="36"/>
      <c r="AW77" s="36"/>
      <c r="AX77" s="36"/>
      <c r="AY77" s="36"/>
      <c r="AZ77" s="36"/>
      <c r="BA77" s="36"/>
      <c r="BB77" s="36"/>
      <c r="BC77" s="36"/>
      <c r="BD77" s="36"/>
      <c r="BE77" s="36"/>
      <c r="BF77" s="36"/>
      <c r="BG77" s="36"/>
      <c r="BH77" s="36"/>
      <c r="BI77" s="36"/>
      <c r="BJ77" s="36"/>
      <c r="BK77" s="36"/>
      <c r="BL77" s="36"/>
      <c r="BM77" s="36"/>
      <c r="BN77" s="36"/>
      <c r="BO77" s="36">
        <v>0.3438</v>
      </c>
      <c r="BP77" s="36">
        <v>0.4</v>
      </c>
    </row>
    <row r="78" ht="33.3" customHeight="1" spans="1:68">
      <c r="A78" s="36">
        <v>23</v>
      </c>
      <c r="B78" s="36" t="s">
        <v>512</v>
      </c>
      <c r="C78" s="36">
        <v>441244</v>
      </c>
      <c r="D78" s="36"/>
      <c r="E78" s="36" t="s">
        <v>513</v>
      </c>
      <c r="F78" s="36" t="s">
        <v>262</v>
      </c>
      <c r="G78" s="36">
        <v>0.00878249</v>
      </c>
      <c r="H78" s="36">
        <v>16.5705651934997</v>
      </c>
      <c r="I78" s="36">
        <v>0.02612585</v>
      </c>
      <c r="J78" s="36">
        <v>0.00878249</v>
      </c>
      <c r="K78" s="36">
        <v>16.5705651934997</v>
      </c>
      <c r="L78" s="36">
        <v>0.02612585</v>
      </c>
      <c r="M78" s="36"/>
      <c r="N78" s="36"/>
      <c r="O78" s="36"/>
      <c r="P78" s="36"/>
      <c r="Q78" s="36"/>
      <c r="R78" s="36"/>
      <c r="S78" s="36"/>
      <c r="T78" s="36"/>
      <c r="U78" s="36"/>
      <c r="V78" s="36"/>
      <c r="W78" s="36"/>
      <c r="X78" s="36"/>
      <c r="Y78" s="36" t="s">
        <v>218</v>
      </c>
      <c r="Z78" s="36">
        <v>21.5600965743445</v>
      </c>
      <c r="AA78" s="36">
        <v>1</v>
      </c>
      <c r="AB78" s="36">
        <v>0</v>
      </c>
      <c r="AC78" s="36">
        <v>0</v>
      </c>
      <c r="AD78" s="36">
        <v>0</v>
      </c>
      <c r="AE78" s="36">
        <v>0</v>
      </c>
      <c r="AF78" s="36">
        <v>0</v>
      </c>
      <c r="AG78" s="36">
        <v>0</v>
      </c>
      <c r="AH78" s="36">
        <v>0</v>
      </c>
      <c r="AI78" s="36">
        <v>0</v>
      </c>
      <c r="AJ78" s="36">
        <v>0</v>
      </c>
      <c r="AK78" s="36">
        <v>0</v>
      </c>
      <c r="AL78" s="36">
        <v>84</v>
      </c>
      <c r="AM78" s="36" t="s">
        <v>514</v>
      </c>
      <c r="AN78" s="36" t="s">
        <v>225</v>
      </c>
      <c r="AO78" s="36"/>
      <c r="AP78" s="36"/>
      <c r="AQ78" s="36"/>
      <c r="AR78" s="36"/>
      <c r="AS78" s="36">
        <v>441244</v>
      </c>
      <c r="AT78" s="36">
        <v>803</v>
      </c>
      <c r="AU78" s="36" t="s">
        <v>515</v>
      </c>
      <c r="AV78" s="36"/>
      <c r="AW78" s="36"/>
      <c r="AX78" s="36"/>
      <c r="AY78" s="36"/>
      <c r="AZ78" s="36"/>
      <c r="BA78" s="36"/>
      <c r="BB78" s="36"/>
      <c r="BC78" s="36"/>
      <c r="BD78" s="36"/>
      <c r="BE78" s="36"/>
      <c r="BF78" s="36"/>
      <c r="BG78" s="36"/>
      <c r="BH78" s="36"/>
      <c r="BI78" s="36"/>
      <c r="BJ78" s="36"/>
      <c r="BK78" s="36"/>
      <c r="BL78" s="36"/>
      <c r="BM78" s="36"/>
      <c r="BN78" s="36"/>
      <c r="BO78" s="36">
        <v>0.3774</v>
      </c>
      <c r="BP78" s="36">
        <v>0.3529</v>
      </c>
    </row>
    <row r="79" ht="33.3" customHeight="1" spans="1:68">
      <c r="A79" s="36">
        <v>54</v>
      </c>
      <c r="B79" s="37" t="s">
        <v>516</v>
      </c>
      <c r="C79" s="30">
        <v>2184230</v>
      </c>
      <c r="D79" s="36"/>
      <c r="E79" s="36" t="s">
        <v>243</v>
      </c>
      <c r="F79" s="36" t="s">
        <v>262</v>
      </c>
      <c r="G79" s="36">
        <v>0.00310049</v>
      </c>
      <c r="H79" s="36">
        <v>-1.08271998585007</v>
      </c>
      <c r="I79" s="36">
        <v>-0.00170706</v>
      </c>
      <c r="J79" s="36">
        <v>0.00310049</v>
      </c>
      <c r="K79" s="36">
        <v>-1.08271998585007</v>
      </c>
      <c r="L79" s="36">
        <v>-0.00170706</v>
      </c>
      <c r="M79" s="36"/>
      <c r="N79" s="36"/>
      <c r="O79" s="36"/>
      <c r="P79" s="36"/>
      <c r="Q79" s="36"/>
      <c r="R79" s="36"/>
      <c r="S79" s="36"/>
      <c r="T79" s="36"/>
      <c r="U79" s="36"/>
      <c r="V79" s="36"/>
      <c r="W79" s="36"/>
      <c r="X79" s="36"/>
      <c r="Y79" s="36" t="s">
        <v>218</v>
      </c>
      <c r="Z79" s="36">
        <v>7.6113712385613</v>
      </c>
      <c r="AA79" s="36">
        <v>1</v>
      </c>
      <c r="AB79" s="36">
        <v>0</v>
      </c>
      <c r="AC79" s="36">
        <v>0</v>
      </c>
      <c r="AD79" s="36">
        <v>0</v>
      </c>
      <c r="AE79" s="36">
        <v>0</v>
      </c>
      <c r="AF79" s="36">
        <v>0</v>
      </c>
      <c r="AG79" s="36">
        <v>0</v>
      </c>
      <c r="AH79" s="36">
        <v>0</v>
      </c>
      <c r="AI79" s="36">
        <v>0</v>
      </c>
      <c r="AJ79" s="36">
        <v>0</v>
      </c>
      <c r="AK79" s="36">
        <v>0</v>
      </c>
      <c r="AL79" s="36">
        <v>50</v>
      </c>
      <c r="AM79" s="36" t="s">
        <v>309</v>
      </c>
      <c r="AN79" s="36" t="s">
        <v>225</v>
      </c>
      <c r="AO79" s="36"/>
      <c r="AP79" s="36"/>
      <c r="AQ79" s="36"/>
      <c r="AR79" s="36"/>
      <c r="AS79" s="36">
        <v>2184230</v>
      </c>
      <c r="AT79" s="36">
        <v>161</v>
      </c>
      <c r="AU79" s="36" t="s">
        <v>517</v>
      </c>
      <c r="AV79" s="36"/>
      <c r="AW79" s="36"/>
      <c r="AX79" s="36"/>
      <c r="AY79" s="36"/>
      <c r="AZ79" s="36"/>
      <c r="BA79" s="36"/>
      <c r="BB79" s="36"/>
      <c r="BC79" s="36"/>
      <c r="BD79" s="36"/>
      <c r="BE79" s="36"/>
      <c r="BF79" s="36"/>
      <c r="BG79" s="36"/>
      <c r="BH79" s="36"/>
      <c r="BI79" s="36"/>
      <c r="BJ79" s="36"/>
      <c r="BK79" s="36"/>
      <c r="BL79" s="36"/>
      <c r="BM79" s="36"/>
      <c r="BN79" s="36"/>
      <c r="BO79" s="36">
        <v>0.3126</v>
      </c>
      <c r="BP79" s="36"/>
    </row>
    <row r="80" ht="33.3" customHeight="1" spans="1:68">
      <c r="A80" s="36">
        <v>10</v>
      </c>
      <c r="B80" s="38" t="s">
        <v>518</v>
      </c>
      <c r="C80" s="30">
        <v>2320346</v>
      </c>
      <c r="D80" s="36"/>
      <c r="E80" s="36" t="s">
        <v>519</v>
      </c>
      <c r="F80" s="36" t="s">
        <v>237</v>
      </c>
      <c r="G80" s="36">
        <v>0.02797016</v>
      </c>
      <c r="H80" s="36">
        <v>0.0144386834504335</v>
      </c>
      <c r="I80" s="36">
        <v>0.00016883</v>
      </c>
      <c r="J80" s="36">
        <v>0.02797016</v>
      </c>
      <c r="K80" s="36">
        <v>0.0144386834504335</v>
      </c>
      <c r="L80" s="36">
        <v>0.00016883</v>
      </c>
      <c r="M80" s="36"/>
      <c r="N80" s="36"/>
      <c r="O80" s="36"/>
      <c r="P80" s="36"/>
      <c r="Q80" s="36"/>
      <c r="R80" s="36"/>
      <c r="S80" s="36"/>
      <c r="T80" s="36"/>
      <c r="U80" s="36"/>
      <c r="V80" s="36"/>
      <c r="W80" s="36"/>
      <c r="X80" s="36"/>
      <c r="Y80" s="36" t="s">
        <v>218</v>
      </c>
      <c r="Z80" s="36">
        <v>1.63662112662721</v>
      </c>
      <c r="AA80" s="36">
        <v>1</v>
      </c>
      <c r="AB80" s="36">
        <v>0</v>
      </c>
      <c r="AC80" s="36">
        <v>0</v>
      </c>
      <c r="AD80" s="36">
        <v>0</v>
      </c>
      <c r="AE80" s="36">
        <v>0</v>
      </c>
      <c r="AF80" s="36">
        <v>0</v>
      </c>
      <c r="AG80" s="36">
        <v>0</v>
      </c>
      <c r="AH80" s="36">
        <v>0</v>
      </c>
      <c r="AI80" s="36">
        <v>0</v>
      </c>
      <c r="AJ80" s="36">
        <v>0</v>
      </c>
      <c r="AK80" s="36">
        <v>0</v>
      </c>
      <c r="AL80" s="36">
        <v>119</v>
      </c>
      <c r="AM80" s="36" t="s">
        <v>520</v>
      </c>
      <c r="AN80" s="36" t="s">
        <v>225</v>
      </c>
      <c r="AO80" s="36"/>
      <c r="AP80" s="36"/>
      <c r="AQ80" s="36"/>
      <c r="AR80" s="36" t="s">
        <v>237</v>
      </c>
      <c r="AS80" s="36">
        <v>2320346</v>
      </c>
      <c r="AT80" s="36">
        <v>151</v>
      </c>
      <c r="AU80" s="36" t="s">
        <v>521</v>
      </c>
      <c r="AV80" s="36"/>
      <c r="AW80" s="36"/>
      <c r="AX80" s="36"/>
      <c r="AY80" s="36"/>
      <c r="AZ80" s="36"/>
      <c r="BA80" s="36"/>
      <c r="BB80" s="36"/>
      <c r="BC80" s="36"/>
      <c r="BD80" s="36"/>
      <c r="BE80" s="36"/>
      <c r="BF80" s="36"/>
      <c r="BG80" s="36"/>
      <c r="BH80" s="36"/>
      <c r="BI80" s="36"/>
      <c r="BJ80" s="36"/>
      <c r="BK80" s="36"/>
      <c r="BL80" s="36"/>
      <c r="BM80" s="36"/>
      <c r="BN80" s="36"/>
      <c r="BO80" s="36">
        <v>0.4999</v>
      </c>
      <c r="BP80" s="36"/>
    </row>
    <row r="81" ht="33.3" customHeight="1" spans="1:68">
      <c r="A81" s="36">
        <v>26</v>
      </c>
      <c r="B81" s="36" t="s">
        <v>522</v>
      </c>
      <c r="C81" s="36">
        <v>177982</v>
      </c>
      <c r="D81" s="36"/>
      <c r="E81" s="36" t="s">
        <v>233</v>
      </c>
      <c r="F81" s="36"/>
      <c r="G81" s="36">
        <v>0.0074915</v>
      </c>
      <c r="H81" s="36">
        <v>18.3908602587102</v>
      </c>
      <c r="I81" s="36">
        <v>0.0289958</v>
      </c>
      <c r="J81" s="36">
        <v>0.0074915</v>
      </c>
      <c r="K81" s="36">
        <v>18.3908602587102</v>
      </c>
      <c r="L81" s="36">
        <v>0.0289958</v>
      </c>
      <c r="M81" s="36"/>
      <c r="N81" s="36"/>
      <c r="O81" s="36"/>
      <c r="P81" s="36"/>
      <c r="Q81" s="36"/>
      <c r="R81" s="36"/>
      <c r="S81" s="36"/>
      <c r="T81" s="36"/>
      <c r="U81" s="36"/>
      <c r="V81" s="36"/>
      <c r="W81" s="36"/>
      <c r="X81" s="36"/>
      <c r="Y81" s="36" t="s">
        <v>218</v>
      </c>
      <c r="Z81" s="36">
        <v>18.3908602587102</v>
      </c>
      <c r="AA81" s="36">
        <v>1</v>
      </c>
      <c r="AB81" s="36">
        <v>0</v>
      </c>
      <c r="AC81" s="36">
        <v>0</v>
      </c>
      <c r="AD81" s="36">
        <v>0</v>
      </c>
      <c r="AE81" s="36">
        <v>0</v>
      </c>
      <c r="AF81" s="36">
        <v>0</v>
      </c>
      <c r="AG81" s="36">
        <v>0</v>
      </c>
      <c r="AH81" s="36">
        <v>0</v>
      </c>
      <c r="AI81" s="36">
        <v>0</v>
      </c>
      <c r="AJ81" s="36">
        <v>0</v>
      </c>
      <c r="AK81" s="36">
        <v>0</v>
      </c>
      <c r="AL81" s="36">
        <v>110</v>
      </c>
      <c r="AM81" s="36" t="s">
        <v>523</v>
      </c>
      <c r="AN81" s="36" t="s">
        <v>236</v>
      </c>
      <c r="AO81" s="36"/>
      <c r="AP81" s="36"/>
      <c r="AQ81" s="36"/>
      <c r="AR81" s="36"/>
      <c r="AS81" s="36">
        <v>177982</v>
      </c>
      <c r="AT81" s="36">
        <v>1949</v>
      </c>
      <c r="AU81" s="36" t="s">
        <v>524</v>
      </c>
      <c r="AV81" s="36">
        <v>0.83</v>
      </c>
      <c r="AW81" s="36">
        <v>0.71</v>
      </c>
      <c r="AX81" s="36">
        <v>0.48</v>
      </c>
      <c r="AY81" s="36">
        <v>1.4</v>
      </c>
      <c r="AZ81" s="36">
        <v>1.12</v>
      </c>
      <c r="BA81" s="36">
        <v>0.84</v>
      </c>
      <c r="BB81" s="36">
        <v>0.9</v>
      </c>
      <c r="BC81" s="36">
        <v>0.75</v>
      </c>
      <c r="BD81" s="36">
        <v>0.5</v>
      </c>
      <c r="BE81" s="36">
        <v>0.53</v>
      </c>
      <c r="BF81" s="36">
        <v>0.46</v>
      </c>
      <c r="BG81" s="36">
        <v>0.32</v>
      </c>
      <c r="BH81" s="36">
        <v>0.93</v>
      </c>
      <c r="BI81" s="36">
        <v>0.74</v>
      </c>
      <c r="BJ81" s="36">
        <v>0.55</v>
      </c>
      <c r="BK81" s="36">
        <v>0.56</v>
      </c>
      <c r="BL81" s="36">
        <v>0.47</v>
      </c>
      <c r="BM81" s="36">
        <v>0.31</v>
      </c>
      <c r="BN81" s="36">
        <v>0.05013193</v>
      </c>
      <c r="BO81" s="36">
        <v>0.2772</v>
      </c>
      <c r="BP81" s="36">
        <v>0.3142</v>
      </c>
    </row>
    <row r="82" ht="33.3" customHeight="1" spans="1:68">
      <c r="A82" s="36">
        <v>28</v>
      </c>
      <c r="B82" s="36" t="s">
        <v>525</v>
      </c>
      <c r="C82" s="36">
        <v>1179138</v>
      </c>
      <c r="D82" s="36"/>
      <c r="E82" s="36" t="s">
        <v>526</v>
      </c>
      <c r="F82" s="36" t="s">
        <v>262</v>
      </c>
      <c r="G82" s="36">
        <v>0.00738803</v>
      </c>
      <c r="H82" s="36">
        <v>-4.92268512274605</v>
      </c>
      <c r="I82" s="36">
        <v>-0.00776131</v>
      </c>
      <c r="J82" s="36">
        <v>0.00738803</v>
      </c>
      <c r="K82" s="36">
        <v>-4.92268512274605</v>
      </c>
      <c r="L82" s="36">
        <v>-0.00776131</v>
      </c>
      <c r="M82" s="36"/>
      <c r="N82" s="36"/>
      <c r="O82" s="36"/>
      <c r="P82" s="36"/>
      <c r="Q82" s="36"/>
      <c r="R82" s="36"/>
      <c r="S82" s="36"/>
      <c r="T82" s="36"/>
      <c r="U82" s="36"/>
      <c r="V82" s="36"/>
      <c r="W82" s="36"/>
      <c r="X82" s="36"/>
      <c r="Y82" s="36" t="s">
        <v>218</v>
      </c>
      <c r="Z82" s="36">
        <v>18.1368371849778</v>
      </c>
      <c r="AA82" s="36">
        <v>1</v>
      </c>
      <c r="AB82" s="36">
        <v>0</v>
      </c>
      <c r="AC82" s="36">
        <v>0</v>
      </c>
      <c r="AD82" s="36">
        <v>0</v>
      </c>
      <c r="AE82" s="36">
        <v>0</v>
      </c>
      <c r="AF82" s="36">
        <v>0</v>
      </c>
      <c r="AG82" s="36">
        <v>0</v>
      </c>
      <c r="AH82" s="36">
        <v>0</v>
      </c>
      <c r="AI82" s="36">
        <v>0</v>
      </c>
      <c r="AJ82" s="36">
        <v>0</v>
      </c>
      <c r="AK82" s="36">
        <v>0</v>
      </c>
      <c r="AL82" s="36">
        <v>22</v>
      </c>
      <c r="AM82" s="36" t="s">
        <v>527</v>
      </c>
      <c r="AN82" s="36" t="s">
        <v>254</v>
      </c>
      <c r="AO82" s="36"/>
      <c r="AP82" s="36"/>
      <c r="AQ82" s="36"/>
      <c r="AR82" s="36"/>
      <c r="AS82" s="36">
        <v>1179138</v>
      </c>
      <c r="AT82" s="36">
        <v>303</v>
      </c>
      <c r="AU82" s="36" t="s">
        <v>528</v>
      </c>
      <c r="AV82" s="36"/>
      <c r="AW82" s="36"/>
      <c r="AX82" s="36"/>
      <c r="AY82" s="36"/>
      <c r="AZ82" s="36"/>
      <c r="BA82" s="36"/>
      <c r="BB82" s="36"/>
      <c r="BC82" s="36"/>
      <c r="BD82" s="36"/>
      <c r="BE82" s="36"/>
      <c r="BF82" s="36"/>
      <c r="BG82" s="36"/>
      <c r="BH82" s="36"/>
      <c r="BI82" s="36"/>
      <c r="BJ82" s="36"/>
      <c r="BK82" s="36"/>
      <c r="BL82" s="36"/>
      <c r="BM82" s="36"/>
      <c r="BN82" s="36"/>
      <c r="BO82" s="36">
        <v>0.2666</v>
      </c>
      <c r="BP82" s="36"/>
    </row>
    <row r="83" ht="33.3" customHeight="1" spans="1:68">
      <c r="A83" s="36">
        <v>29</v>
      </c>
      <c r="B83" s="36" t="s">
        <v>529</v>
      </c>
      <c r="C83" s="36">
        <v>629233</v>
      </c>
      <c r="D83" s="36"/>
      <c r="E83" s="36" t="s">
        <v>334</v>
      </c>
      <c r="F83" s="36" t="s">
        <v>262</v>
      </c>
      <c r="G83" s="36">
        <v>0.00624267</v>
      </c>
      <c r="H83" s="36">
        <v>-2.07946850694441</v>
      </c>
      <c r="I83" s="36">
        <v>-0.00327858</v>
      </c>
      <c r="J83" s="36">
        <v>0.00624267</v>
      </c>
      <c r="K83" s="36">
        <v>-2.07946850694441</v>
      </c>
      <c r="L83" s="36">
        <v>-0.00327858</v>
      </c>
      <c r="M83" s="36"/>
      <c r="N83" s="36"/>
      <c r="O83" s="36"/>
      <c r="P83" s="36"/>
      <c r="Q83" s="36"/>
      <c r="R83" s="36"/>
      <c r="S83" s="36"/>
      <c r="T83" s="36"/>
      <c r="U83" s="36"/>
      <c r="V83" s="36"/>
      <c r="W83" s="36"/>
      <c r="X83" s="36"/>
      <c r="Y83" s="36" t="s">
        <v>218</v>
      </c>
      <c r="Z83" s="36">
        <v>15.3250983477671</v>
      </c>
      <c r="AA83" s="36">
        <v>1</v>
      </c>
      <c r="AB83" s="36">
        <v>0</v>
      </c>
      <c r="AC83" s="36">
        <v>0</v>
      </c>
      <c r="AD83" s="36">
        <v>0</v>
      </c>
      <c r="AE83" s="36">
        <v>0</v>
      </c>
      <c r="AF83" s="36">
        <v>0</v>
      </c>
      <c r="AG83" s="36">
        <v>0</v>
      </c>
      <c r="AH83" s="36">
        <v>0</v>
      </c>
      <c r="AI83" s="36">
        <v>0</v>
      </c>
      <c r="AJ83" s="36">
        <v>0</v>
      </c>
      <c r="AK83" s="36">
        <v>0</v>
      </c>
      <c r="AL83" s="36">
        <v>45</v>
      </c>
      <c r="AM83" s="36" t="s">
        <v>530</v>
      </c>
      <c r="AN83" s="36" t="s">
        <v>225</v>
      </c>
      <c r="AO83" s="36"/>
      <c r="AP83" s="36"/>
      <c r="AQ83" s="36"/>
      <c r="AR83" s="36"/>
      <c r="AS83" s="36">
        <v>629233</v>
      </c>
      <c r="AT83" s="36">
        <v>565</v>
      </c>
      <c r="AU83" s="36" t="s">
        <v>531</v>
      </c>
      <c r="AV83" s="36"/>
      <c r="AW83" s="36"/>
      <c r="AX83" s="36"/>
      <c r="AY83" s="36"/>
      <c r="AZ83" s="36"/>
      <c r="BA83" s="36"/>
      <c r="BB83" s="36"/>
      <c r="BC83" s="36"/>
      <c r="BD83" s="36"/>
      <c r="BE83" s="36"/>
      <c r="BF83" s="36"/>
      <c r="BG83" s="36"/>
      <c r="BH83" s="36"/>
      <c r="BI83" s="36"/>
      <c r="BJ83" s="36"/>
      <c r="BK83" s="36"/>
      <c r="BL83" s="36"/>
      <c r="BM83" s="36"/>
      <c r="BN83" s="36"/>
      <c r="BO83" s="36">
        <v>0.2411</v>
      </c>
      <c r="BP83" s="36">
        <v>0.1765</v>
      </c>
    </row>
    <row r="84" ht="33.3" customHeight="1" spans="1:68">
      <c r="A84" s="36">
        <v>19</v>
      </c>
      <c r="B84" s="37" t="s">
        <v>532</v>
      </c>
      <c r="C84" s="30">
        <v>2320346</v>
      </c>
      <c r="D84" s="36"/>
      <c r="E84" s="36" t="s">
        <v>533</v>
      </c>
      <c r="F84" s="36"/>
      <c r="G84" s="36">
        <v>0.00865718</v>
      </c>
      <c r="H84" s="36">
        <v>1.2334852143738</v>
      </c>
      <c r="I84" s="36">
        <v>0.01294124</v>
      </c>
      <c r="J84" s="36">
        <v>0.01172329</v>
      </c>
      <c r="K84" s="36">
        <v>1.2334852143738</v>
      </c>
      <c r="L84" s="36">
        <v>0.02236012</v>
      </c>
      <c r="M84" s="36"/>
      <c r="N84" s="36"/>
      <c r="O84" s="36"/>
      <c r="P84" s="36"/>
      <c r="Q84" s="36"/>
      <c r="R84" s="36"/>
      <c r="S84" s="36"/>
      <c r="T84" s="36"/>
      <c r="U84" s="36"/>
      <c r="V84" s="36"/>
      <c r="W84" s="36"/>
      <c r="X84" s="36"/>
      <c r="Y84" s="36" t="s">
        <v>218</v>
      </c>
      <c r="Z84" s="36">
        <v>1.2334852143738</v>
      </c>
      <c r="AA84" s="36">
        <v>1</v>
      </c>
      <c r="AB84" s="36">
        <v>0</v>
      </c>
      <c r="AC84" s="36">
        <v>0</v>
      </c>
      <c r="AD84" s="36">
        <v>0</v>
      </c>
      <c r="AE84" s="36">
        <v>0</v>
      </c>
      <c r="AF84" s="36">
        <v>0</v>
      </c>
      <c r="AG84" s="36">
        <v>0</v>
      </c>
      <c r="AH84" s="36">
        <v>0</v>
      </c>
      <c r="AI84" s="36">
        <v>0</v>
      </c>
      <c r="AJ84" s="36">
        <v>0</v>
      </c>
      <c r="AK84" s="36">
        <v>0</v>
      </c>
      <c r="AL84" s="36">
        <v>136</v>
      </c>
      <c r="AM84" s="36" t="s">
        <v>534</v>
      </c>
      <c r="AN84" s="36" t="s">
        <v>254</v>
      </c>
      <c r="AO84" s="36"/>
      <c r="AP84" s="36"/>
      <c r="AQ84" s="36"/>
      <c r="AR84" s="36"/>
      <c r="AS84" s="36">
        <v>2320346</v>
      </c>
      <c r="AT84" s="36">
        <v>151</v>
      </c>
      <c r="AU84" s="36" t="s">
        <v>535</v>
      </c>
      <c r="AV84" s="36"/>
      <c r="AW84" s="36"/>
      <c r="AX84" s="36"/>
      <c r="AY84" s="36"/>
      <c r="AZ84" s="36"/>
      <c r="BA84" s="36"/>
      <c r="BB84" s="36"/>
      <c r="BC84" s="36"/>
      <c r="BD84" s="36"/>
      <c r="BE84" s="36"/>
      <c r="BF84" s="36"/>
      <c r="BG84" s="36"/>
      <c r="BH84" s="36"/>
      <c r="BI84" s="36"/>
      <c r="BJ84" s="36"/>
      <c r="BK84" s="36"/>
      <c r="BL84" s="36"/>
      <c r="BM84" s="36"/>
      <c r="BN84" s="36"/>
      <c r="BO84" s="36">
        <v>0.8334</v>
      </c>
      <c r="BP84" s="36">
        <v>0.875</v>
      </c>
    </row>
    <row r="85" ht="33.3" customHeight="1" spans="1:68">
      <c r="A85" s="36">
        <v>36</v>
      </c>
      <c r="B85" s="36" t="s">
        <v>536</v>
      </c>
      <c r="C85" s="36">
        <v>1605757</v>
      </c>
      <c r="D85" s="36"/>
      <c r="E85" s="36" t="s">
        <v>537</v>
      </c>
      <c r="F85" s="36" t="s">
        <v>262</v>
      </c>
      <c r="G85" s="36">
        <v>0.00507487</v>
      </c>
      <c r="H85" s="36">
        <v>-4.10683121251103</v>
      </c>
      <c r="I85" s="36">
        <v>-0.006475</v>
      </c>
      <c r="J85" s="36">
        <v>0.00507487</v>
      </c>
      <c r="K85" s="36">
        <v>-4.10683121251103</v>
      </c>
      <c r="L85" s="36">
        <v>-0.006475</v>
      </c>
      <c r="M85" s="36"/>
      <c r="N85" s="36"/>
      <c r="O85" s="36"/>
      <c r="P85" s="36"/>
      <c r="Q85" s="36"/>
      <c r="R85" s="36"/>
      <c r="S85" s="36"/>
      <c r="T85" s="36"/>
      <c r="U85" s="36"/>
      <c r="V85" s="36"/>
      <c r="W85" s="36"/>
      <c r="X85" s="36"/>
      <c r="Y85" s="36" t="s">
        <v>218</v>
      </c>
      <c r="Z85" s="36">
        <v>12.4582656037658</v>
      </c>
      <c r="AA85" s="36">
        <v>1</v>
      </c>
      <c r="AB85" s="36">
        <v>0</v>
      </c>
      <c r="AC85" s="36">
        <v>0</v>
      </c>
      <c r="AD85" s="36">
        <v>0</v>
      </c>
      <c r="AE85" s="36">
        <v>0</v>
      </c>
      <c r="AF85" s="36">
        <v>0</v>
      </c>
      <c r="AG85" s="36">
        <v>0</v>
      </c>
      <c r="AH85" s="36">
        <v>0</v>
      </c>
      <c r="AI85" s="36">
        <v>0</v>
      </c>
      <c r="AJ85" s="36">
        <v>0</v>
      </c>
      <c r="AK85" s="36">
        <v>0</v>
      </c>
      <c r="AL85" s="36">
        <v>39</v>
      </c>
      <c r="AM85" s="36" t="s">
        <v>538</v>
      </c>
      <c r="AN85" s="36" t="s">
        <v>225</v>
      </c>
      <c r="AO85" s="36"/>
      <c r="AP85" s="36"/>
      <c r="AQ85" s="36"/>
      <c r="AR85" s="36"/>
      <c r="AS85" s="36">
        <v>1605757</v>
      </c>
      <c r="AT85" s="36">
        <v>222</v>
      </c>
      <c r="AU85" s="36" t="s">
        <v>539</v>
      </c>
      <c r="AV85" s="36">
        <v>0.46</v>
      </c>
      <c r="AW85" s="36">
        <v>0.37</v>
      </c>
      <c r="AX85" s="36">
        <v>0.32</v>
      </c>
      <c r="AY85" s="36">
        <v>0.69</v>
      </c>
      <c r="AZ85" s="36">
        <v>0.61</v>
      </c>
      <c r="BA85" s="36">
        <v>0.51</v>
      </c>
      <c r="BB85" s="36">
        <v>0.98</v>
      </c>
      <c r="BC85" s="36">
        <v>0.78</v>
      </c>
      <c r="BD85" s="36">
        <v>0.59</v>
      </c>
      <c r="BE85" s="36">
        <v>0.38</v>
      </c>
      <c r="BF85" s="36">
        <v>0.35</v>
      </c>
      <c r="BG85" s="36">
        <v>0.32</v>
      </c>
      <c r="BH85" s="36">
        <v>0.42</v>
      </c>
      <c r="BI85" s="36">
        <v>0.37</v>
      </c>
      <c r="BJ85" s="36">
        <v>0.31</v>
      </c>
      <c r="BK85" s="36">
        <v>0.6</v>
      </c>
      <c r="BL85" s="36">
        <v>0.54</v>
      </c>
      <c r="BM85" s="36">
        <v>0.49</v>
      </c>
      <c r="BN85" s="36">
        <v>0.05263158</v>
      </c>
      <c r="BO85" s="36">
        <v>0.5454</v>
      </c>
      <c r="BP85" s="36">
        <v>0.3334</v>
      </c>
    </row>
    <row r="86" ht="33.3" customHeight="1" spans="1:68">
      <c r="A86" s="36">
        <v>37</v>
      </c>
      <c r="B86" s="36" t="s">
        <v>540</v>
      </c>
      <c r="C86" s="36">
        <v>1680828</v>
      </c>
      <c r="D86" s="36"/>
      <c r="E86" s="36" t="s">
        <v>541</v>
      </c>
      <c r="F86" s="36" t="s">
        <v>262</v>
      </c>
      <c r="G86" s="36">
        <v>0.00476776</v>
      </c>
      <c r="H86" s="36">
        <v>9.23240244637083</v>
      </c>
      <c r="I86" s="36">
        <v>0.01455619</v>
      </c>
      <c r="J86" s="36">
        <v>0.00476776</v>
      </c>
      <c r="K86" s="36">
        <v>9.23240244637083</v>
      </c>
      <c r="L86" s="36">
        <v>0.01455619</v>
      </c>
      <c r="M86" s="36"/>
      <c r="N86" s="36"/>
      <c r="O86" s="36"/>
      <c r="P86" s="36"/>
      <c r="Q86" s="36"/>
      <c r="R86" s="36"/>
      <c r="S86" s="36"/>
      <c r="T86" s="36"/>
      <c r="U86" s="36"/>
      <c r="V86" s="36"/>
      <c r="W86" s="36"/>
      <c r="X86" s="36"/>
      <c r="Y86" s="36" t="s">
        <v>218</v>
      </c>
      <c r="Z86" s="36">
        <v>11.7043524541171</v>
      </c>
      <c r="AA86" s="36">
        <v>1</v>
      </c>
      <c r="AB86" s="36">
        <v>0</v>
      </c>
      <c r="AC86" s="36">
        <v>0</v>
      </c>
      <c r="AD86" s="36">
        <v>0</v>
      </c>
      <c r="AE86" s="36">
        <v>0</v>
      </c>
      <c r="AF86" s="36">
        <v>0</v>
      </c>
      <c r="AG86" s="36">
        <v>0</v>
      </c>
      <c r="AH86" s="36">
        <v>0</v>
      </c>
      <c r="AI86" s="36">
        <v>0</v>
      </c>
      <c r="AJ86" s="36">
        <v>0</v>
      </c>
      <c r="AK86" s="36">
        <v>0</v>
      </c>
      <c r="AL86" s="36">
        <v>43</v>
      </c>
      <c r="AM86" s="36" t="s">
        <v>542</v>
      </c>
      <c r="AN86" s="36" t="s">
        <v>254</v>
      </c>
      <c r="AO86" s="36"/>
      <c r="AP86" s="36"/>
      <c r="AQ86" s="36"/>
      <c r="AR86" s="36"/>
      <c r="AS86" s="36">
        <v>1680828</v>
      </c>
      <c r="AT86" s="36">
        <v>212</v>
      </c>
      <c r="AU86" s="36" t="s">
        <v>543</v>
      </c>
      <c r="AV86" s="36">
        <v>1.75</v>
      </c>
      <c r="AW86" s="36">
        <v>1.4</v>
      </c>
      <c r="AX86" s="36">
        <v>1.05</v>
      </c>
      <c r="AY86" s="36">
        <v>1.75</v>
      </c>
      <c r="AZ86" s="36">
        <v>1.4</v>
      </c>
      <c r="BA86" s="36">
        <v>1.05</v>
      </c>
      <c r="BB86" s="36">
        <v>1.4</v>
      </c>
      <c r="BC86" s="36">
        <v>1.16</v>
      </c>
      <c r="BD86" s="36">
        <v>0.91</v>
      </c>
      <c r="BE86" s="36">
        <v>1.13</v>
      </c>
      <c r="BF86" s="36">
        <v>0.9</v>
      </c>
      <c r="BG86" s="36">
        <v>0.68</v>
      </c>
      <c r="BH86" s="36">
        <v>1.16</v>
      </c>
      <c r="BI86" s="36">
        <v>0.93</v>
      </c>
      <c r="BJ86" s="36">
        <v>0.7</v>
      </c>
      <c r="BK86" s="36">
        <v>0.88</v>
      </c>
      <c r="BL86" s="36">
        <v>0.73</v>
      </c>
      <c r="BM86" s="36">
        <v>0.57</v>
      </c>
      <c r="BN86" s="36">
        <v>0.08653846</v>
      </c>
      <c r="BO86" s="36">
        <v>0.2618</v>
      </c>
      <c r="BP86" s="36">
        <v>0.0769</v>
      </c>
    </row>
    <row r="87" ht="33.3" customHeight="1" spans="1:68">
      <c r="A87" s="36">
        <v>38</v>
      </c>
      <c r="B87" s="36" t="s">
        <v>544</v>
      </c>
      <c r="C87" s="36">
        <v>840907</v>
      </c>
      <c r="D87" s="36"/>
      <c r="E87" s="36" t="s">
        <v>266</v>
      </c>
      <c r="F87" s="36" t="s">
        <v>262</v>
      </c>
      <c r="G87" s="36">
        <v>0.00466325</v>
      </c>
      <c r="H87" s="36">
        <v>0.93664778357012</v>
      </c>
      <c r="I87" s="36">
        <v>0.00147676</v>
      </c>
      <c r="J87" s="36">
        <v>0.00466325</v>
      </c>
      <c r="K87" s="36">
        <v>0.93664778357012</v>
      </c>
      <c r="L87" s="36">
        <v>0.00147676</v>
      </c>
      <c r="M87" s="36"/>
      <c r="N87" s="36"/>
      <c r="O87" s="36"/>
      <c r="P87" s="36"/>
      <c r="Q87" s="36"/>
      <c r="R87" s="36"/>
      <c r="S87" s="36"/>
      <c r="T87" s="36"/>
      <c r="U87" s="36"/>
      <c r="V87" s="36"/>
      <c r="W87" s="36"/>
      <c r="X87" s="36"/>
      <c r="Y87" s="36" t="s">
        <v>218</v>
      </c>
      <c r="Z87" s="36">
        <v>11.4477951885135</v>
      </c>
      <c r="AA87" s="36">
        <v>1</v>
      </c>
      <c r="AB87" s="36">
        <v>0</v>
      </c>
      <c r="AC87" s="36">
        <v>0</v>
      </c>
      <c r="AD87" s="36">
        <v>0</v>
      </c>
      <c r="AE87" s="36">
        <v>0</v>
      </c>
      <c r="AF87" s="36">
        <v>0</v>
      </c>
      <c r="AG87" s="36">
        <v>0</v>
      </c>
      <c r="AH87" s="36">
        <v>0</v>
      </c>
      <c r="AI87" s="36">
        <v>0</v>
      </c>
      <c r="AJ87" s="36">
        <v>0</v>
      </c>
      <c r="AK87" s="36">
        <v>0</v>
      </c>
      <c r="AL87" s="36">
        <v>55</v>
      </c>
      <c r="AM87" s="36" t="s">
        <v>230</v>
      </c>
      <c r="AN87" s="36" t="s">
        <v>254</v>
      </c>
      <c r="AO87" s="36"/>
      <c r="AP87" s="36"/>
      <c r="AQ87" s="36"/>
      <c r="AR87" s="36"/>
      <c r="AS87" s="36">
        <v>840907</v>
      </c>
      <c r="AT87" s="36">
        <v>424</v>
      </c>
      <c r="AU87" s="36" t="s">
        <v>545</v>
      </c>
      <c r="AV87" s="36"/>
      <c r="AW87" s="36"/>
      <c r="AX87" s="36"/>
      <c r="AY87" s="36"/>
      <c r="AZ87" s="36"/>
      <c r="BA87" s="36"/>
      <c r="BB87" s="36"/>
      <c r="BC87" s="36"/>
      <c r="BD87" s="36"/>
      <c r="BE87" s="36"/>
      <c r="BF87" s="36"/>
      <c r="BG87" s="36"/>
      <c r="BH87" s="36"/>
      <c r="BI87" s="36"/>
      <c r="BJ87" s="36"/>
      <c r="BK87" s="36"/>
      <c r="BL87" s="36"/>
      <c r="BM87" s="36"/>
      <c r="BN87" s="36"/>
      <c r="BO87" s="36">
        <v>0.2499</v>
      </c>
      <c r="BP87" s="36">
        <v>0.2222</v>
      </c>
    </row>
    <row r="88" ht="33.3" customHeight="1" spans="1:68">
      <c r="A88" s="36">
        <v>40</v>
      </c>
      <c r="B88" s="36" t="s">
        <v>546</v>
      </c>
      <c r="C88" s="36">
        <v>861591</v>
      </c>
      <c r="D88" s="36"/>
      <c r="E88" s="36" t="s">
        <v>547</v>
      </c>
      <c r="F88" s="36" t="s">
        <v>262</v>
      </c>
      <c r="G88" s="36">
        <v>0.00463106</v>
      </c>
      <c r="H88" s="36">
        <v>-6.58498588537307</v>
      </c>
      <c r="I88" s="36">
        <v>-0.01038217</v>
      </c>
      <c r="J88" s="36">
        <v>0.00463106</v>
      </c>
      <c r="K88" s="36">
        <v>-6.58498588537307</v>
      </c>
      <c r="L88" s="36">
        <v>-0.01038217</v>
      </c>
      <c r="M88" s="36"/>
      <c r="N88" s="36"/>
      <c r="O88" s="36"/>
      <c r="P88" s="36"/>
      <c r="Q88" s="36"/>
      <c r="R88" s="36"/>
      <c r="S88" s="36"/>
      <c r="T88" s="36"/>
      <c r="U88" s="36"/>
      <c r="V88" s="36"/>
      <c r="W88" s="36"/>
      <c r="X88" s="36"/>
      <c r="Y88" s="36" t="s">
        <v>218</v>
      </c>
      <c r="Z88" s="36">
        <v>11.3687722653203</v>
      </c>
      <c r="AA88" s="36">
        <v>1</v>
      </c>
      <c r="AB88" s="36">
        <v>0</v>
      </c>
      <c r="AC88" s="36">
        <v>0</v>
      </c>
      <c r="AD88" s="36">
        <v>0</v>
      </c>
      <c r="AE88" s="36">
        <v>0</v>
      </c>
      <c r="AF88" s="36">
        <v>0</v>
      </c>
      <c r="AG88" s="36">
        <v>0</v>
      </c>
      <c r="AH88" s="36">
        <v>0</v>
      </c>
      <c r="AI88" s="36">
        <v>0</v>
      </c>
      <c r="AJ88" s="36">
        <v>0</v>
      </c>
      <c r="AK88" s="36">
        <v>0</v>
      </c>
      <c r="AL88" s="36">
        <v>106</v>
      </c>
      <c r="AM88" s="36" t="s">
        <v>253</v>
      </c>
      <c r="AN88" s="36" t="s">
        <v>225</v>
      </c>
      <c r="AO88" s="36"/>
      <c r="AP88" s="36"/>
      <c r="AQ88" s="36"/>
      <c r="AR88" s="36"/>
      <c r="AS88" s="36">
        <v>861591</v>
      </c>
      <c r="AT88" s="36">
        <v>414</v>
      </c>
      <c r="AU88" s="36" t="s">
        <v>548</v>
      </c>
      <c r="AV88" s="36"/>
      <c r="AW88" s="36"/>
      <c r="AX88" s="36"/>
      <c r="AY88" s="36"/>
      <c r="AZ88" s="36"/>
      <c r="BA88" s="36"/>
      <c r="BB88" s="36"/>
      <c r="BC88" s="36"/>
      <c r="BD88" s="36"/>
      <c r="BE88" s="36"/>
      <c r="BF88" s="36"/>
      <c r="BG88" s="36"/>
      <c r="BH88" s="36"/>
      <c r="BI88" s="36"/>
      <c r="BJ88" s="36"/>
      <c r="BK88" s="36"/>
      <c r="BL88" s="36"/>
      <c r="BM88" s="36"/>
      <c r="BN88" s="36"/>
      <c r="BO88" s="36">
        <v>0.3293</v>
      </c>
      <c r="BP88" s="36"/>
    </row>
    <row r="89" ht="33.3" customHeight="1" spans="1:68">
      <c r="A89" s="36">
        <v>42</v>
      </c>
      <c r="B89" s="36" t="s">
        <v>549</v>
      </c>
      <c r="C89" s="36">
        <v>409683</v>
      </c>
      <c r="D89" s="36"/>
      <c r="E89" s="36" t="s">
        <v>233</v>
      </c>
      <c r="F89" s="36"/>
      <c r="G89" s="36">
        <v>0.00458858</v>
      </c>
      <c r="H89" s="36">
        <v>-15.6255374046208</v>
      </c>
      <c r="I89" s="36">
        <v>-0.02463588</v>
      </c>
      <c r="J89" s="36">
        <v>0.00458858</v>
      </c>
      <c r="K89" s="36">
        <v>-15.6255374046208</v>
      </c>
      <c r="L89" s="36">
        <v>-0.02463588</v>
      </c>
      <c r="M89" s="36"/>
      <c r="N89" s="36"/>
      <c r="O89" s="36"/>
      <c r="P89" s="36"/>
      <c r="Q89" s="36"/>
      <c r="R89" s="36"/>
      <c r="S89" s="36"/>
      <c r="T89" s="36"/>
      <c r="U89" s="36"/>
      <c r="V89" s="36"/>
      <c r="W89" s="36"/>
      <c r="X89" s="36"/>
      <c r="Y89" s="36" t="s">
        <v>218</v>
      </c>
      <c r="Z89" s="36">
        <v>11.2644751573988</v>
      </c>
      <c r="AA89" s="36">
        <v>1</v>
      </c>
      <c r="AB89" s="36">
        <v>0</v>
      </c>
      <c r="AC89" s="36">
        <v>0</v>
      </c>
      <c r="AD89" s="36">
        <v>0</v>
      </c>
      <c r="AE89" s="36">
        <v>0</v>
      </c>
      <c r="AF89" s="36">
        <v>0</v>
      </c>
      <c r="AG89" s="36">
        <v>0</v>
      </c>
      <c r="AH89" s="36">
        <v>0</v>
      </c>
      <c r="AI89" s="36">
        <v>0</v>
      </c>
      <c r="AJ89" s="36">
        <v>0</v>
      </c>
      <c r="AK89" s="36">
        <v>0</v>
      </c>
      <c r="AL89" s="36">
        <v>115</v>
      </c>
      <c r="AM89" s="36" t="s">
        <v>550</v>
      </c>
      <c r="AN89" s="36" t="s">
        <v>225</v>
      </c>
      <c r="AO89" s="36"/>
      <c r="AP89" s="36"/>
      <c r="AQ89" s="36"/>
      <c r="AR89" s="36"/>
      <c r="AS89" s="36">
        <v>409683</v>
      </c>
      <c r="AT89" s="36">
        <v>863</v>
      </c>
      <c r="AU89" s="36" t="s">
        <v>551</v>
      </c>
      <c r="AV89" s="36"/>
      <c r="AW89" s="36"/>
      <c r="AX89" s="36"/>
      <c r="AY89" s="36"/>
      <c r="AZ89" s="36"/>
      <c r="BA89" s="36"/>
      <c r="BB89" s="36"/>
      <c r="BC89" s="36"/>
      <c r="BD89" s="36"/>
      <c r="BE89" s="36"/>
      <c r="BF89" s="36"/>
      <c r="BG89" s="36"/>
      <c r="BH89" s="36"/>
      <c r="BI89" s="36"/>
      <c r="BJ89" s="36"/>
      <c r="BK89" s="36"/>
      <c r="BL89" s="36"/>
      <c r="BM89" s="36"/>
      <c r="BN89" s="36"/>
      <c r="BO89" s="36">
        <v>0.269</v>
      </c>
      <c r="BP89" s="36">
        <v>0.3</v>
      </c>
    </row>
    <row r="90" ht="33.3" customHeight="1" spans="1:68">
      <c r="A90" s="36">
        <v>23</v>
      </c>
      <c r="B90" s="38" t="s">
        <v>552</v>
      </c>
      <c r="C90" s="30">
        <v>2320346</v>
      </c>
      <c r="D90" s="36"/>
      <c r="E90" s="36" t="s">
        <v>553</v>
      </c>
      <c r="F90" s="36"/>
      <c r="G90" s="36">
        <v>0.00559321</v>
      </c>
      <c r="H90" s="36">
        <v>-1.12290433702443</v>
      </c>
      <c r="I90" s="36">
        <v>-0.01178107</v>
      </c>
      <c r="J90" s="36">
        <v>0.00757416</v>
      </c>
      <c r="K90" s="36">
        <v>-1.12290433702443</v>
      </c>
      <c r="L90" s="36">
        <v>-0.02035556</v>
      </c>
      <c r="M90" s="36"/>
      <c r="N90" s="36"/>
      <c r="O90" s="36"/>
      <c r="P90" s="36"/>
      <c r="Q90" s="36"/>
      <c r="R90" s="36"/>
      <c r="S90" s="36"/>
      <c r="T90" s="36"/>
      <c r="U90" s="36"/>
      <c r="V90" s="36"/>
      <c r="W90" s="36"/>
      <c r="X90" s="36"/>
      <c r="Y90" s="36" t="s">
        <v>218</v>
      </c>
      <c r="Z90" s="36">
        <v>0.796927135529205</v>
      </c>
      <c r="AA90" s="36">
        <v>1</v>
      </c>
      <c r="AB90" s="36">
        <v>0</v>
      </c>
      <c r="AC90" s="36">
        <v>0</v>
      </c>
      <c r="AD90" s="36">
        <v>0</v>
      </c>
      <c r="AE90" s="36">
        <v>0</v>
      </c>
      <c r="AF90" s="36">
        <v>0</v>
      </c>
      <c r="AG90" s="36">
        <v>0</v>
      </c>
      <c r="AH90" s="36">
        <v>0</v>
      </c>
      <c r="AI90" s="36">
        <v>0</v>
      </c>
      <c r="AJ90" s="36">
        <v>0</v>
      </c>
      <c r="AK90" s="36">
        <v>0</v>
      </c>
      <c r="AL90" s="36">
        <v>103</v>
      </c>
      <c r="AM90" s="36" t="s">
        <v>271</v>
      </c>
      <c r="AN90" s="36" t="s">
        <v>276</v>
      </c>
      <c r="AO90" s="36"/>
      <c r="AP90" s="36"/>
      <c r="AQ90" s="36"/>
      <c r="AR90" s="36"/>
      <c r="AS90" s="36">
        <v>2320346</v>
      </c>
      <c r="AT90" s="36">
        <v>151</v>
      </c>
      <c r="AU90" s="36" t="s">
        <v>554</v>
      </c>
      <c r="AV90" s="36"/>
      <c r="AW90" s="36"/>
      <c r="AX90" s="36"/>
      <c r="AY90" s="36"/>
      <c r="AZ90" s="36"/>
      <c r="BA90" s="36"/>
      <c r="BB90" s="36"/>
      <c r="BC90" s="36"/>
      <c r="BD90" s="36"/>
      <c r="BE90" s="36"/>
      <c r="BF90" s="36"/>
      <c r="BG90" s="36"/>
      <c r="BH90" s="36"/>
      <c r="BI90" s="36"/>
      <c r="BJ90" s="36"/>
      <c r="BK90" s="36"/>
      <c r="BL90" s="36"/>
      <c r="BM90" s="36"/>
      <c r="BN90" s="36"/>
      <c r="BO90" s="36">
        <v>0.4</v>
      </c>
      <c r="BP90" s="36"/>
    </row>
    <row r="91" ht="33.3" customHeight="1" spans="1:68">
      <c r="A91" s="36">
        <v>70</v>
      </c>
      <c r="B91" s="37" t="s">
        <v>555</v>
      </c>
      <c r="C91" s="30">
        <v>2394877</v>
      </c>
      <c r="D91" s="36"/>
      <c r="E91" s="36" t="s">
        <v>556</v>
      </c>
      <c r="F91" s="36" t="s">
        <v>262</v>
      </c>
      <c r="G91" s="36">
        <v>0.00151619</v>
      </c>
      <c r="H91" s="36">
        <v>0.793503878167254</v>
      </c>
      <c r="I91" s="36">
        <v>0.00125107</v>
      </c>
      <c r="J91" s="36">
        <v>0.00151619</v>
      </c>
      <c r="K91" s="36">
        <v>0.793503878167254</v>
      </c>
      <c r="L91" s="36">
        <v>0.00125107</v>
      </c>
      <c r="M91" s="36"/>
      <c r="N91" s="36"/>
      <c r="O91" s="36"/>
      <c r="P91" s="36"/>
      <c r="Q91" s="36"/>
      <c r="R91" s="36"/>
      <c r="S91" s="36"/>
      <c r="T91" s="36"/>
      <c r="U91" s="36"/>
      <c r="V91" s="36"/>
      <c r="W91" s="36"/>
      <c r="X91" s="36"/>
      <c r="Y91" s="36" t="s">
        <v>218</v>
      </c>
      <c r="Z91" s="36">
        <v>3.72208887877136</v>
      </c>
      <c r="AA91" s="36">
        <v>1</v>
      </c>
      <c r="AB91" s="36">
        <v>0</v>
      </c>
      <c r="AC91" s="36">
        <v>0</v>
      </c>
      <c r="AD91" s="36">
        <v>0</v>
      </c>
      <c r="AE91" s="36">
        <v>0</v>
      </c>
      <c r="AF91" s="36">
        <v>0</v>
      </c>
      <c r="AG91" s="36">
        <v>0</v>
      </c>
      <c r="AH91" s="36">
        <v>0</v>
      </c>
      <c r="AI91" s="36">
        <v>0</v>
      </c>
      <c r="AJ91" s="36">
        <v>0</v>
      </c>
      <c r="AK91" s="36">
        <v>0</v>
      </c>
      <c r="AL91" s="36">
        <v>62</v>
      </c>
      <c r="AM91" s="36" t="s">
        <v>244</v>
      </c>
      <c r="AN91" s="36" t="s">
        <v>225</v>
      </c>
      <c r="AO91" s="36"/>
      <c r="AP91" s="36"/>
      <c r="AQ91" s="36"/>
      <c r="AR91" s="36"/>
      <c r="AS91" s="36">
        <v>2394877</v>
      </c>
      <c r="AT91" s="36">
        <v>146</v>
      </c>
      <c r="AU91" s="36" t="s">
        <v>557</v>
      </c>
      <c r="AV91" s="36"/>
      <c r="AW91" s="36"/>
      <c r="AX91" s="36"/>
      <c r="AY91" s="36"/>
      <c r="AZ91" s="36"/>
      <c r="BA91" s="36"/>
      <c r="BB91" s="36"/>
      <c r="BC91" s="36"/>
      <c r="BD91" s="36"/>
      <c r="BE91" s="36"/>
      <c r="BF91" s="36"/>
      <c r="BG91" s="36"/>
      <c r="BH91" s="36"/>
      <c r="BI91" s="36"/>
      <c r="BJ91" s="36"/>
      <c r="BK91" s="36"/>
      <c r="BL91" s="36"/>
      <c r="BM91" s="36"/>
      <c r="BN91" s="36"/>
      <c r="BO91" s="36">
        <v>0.4482</v>
      </c>
      <c r="BP91" s="36"/>
    </row>
    <row r="92" ht="33.3" customHeight="1" spans="1:68">
      <c r="A92" s="36">
        <v>114</v>
      </c>
      <c r="B92" s="36" t="s">
        <v>558</v>
      </c>
      <c r="C92" s="30">
        <v>2557880</v>
      </c>
      <c r="D92" s="36"/>
      <c r="E92" s="36" t="s">
        <v>559</v>
      </c>
      <c r="F92" s="36"/>
      <c r="G92" s="36">
        <v>0.00016574</v>
      </c>
      <c r="H92" s="36">
        <v>-0.157356067019613</v>
      </c>
      <c r="I92" s="36">
        <v>-0.00024809</v>
      </c>
      <c r="J92" s="36">
        <v>0.00016574</v>
      </c>
      <c r="K92" s="36">
        <v>-0.157356067019613</v>
      </c>
      <c r="L92" s="36">
        <v>-0.00024809</v>
      </c>
      <c r="M92" s="36"/>
      <c r="N92" s="36"/>
      <c r="O92" s="36"/>
      <c r="P92" s="36"/>
      <c r="Q92" s="36"/>
      <c r="R92" s="36"/>
      <c r="S92" s="36"/>
      <c r="T92" s="36"/>
      <c r="U92" s="36"/>
      <c r="V92" s="36"/>
      <c r="W92" s="36"/>
      <c r="X92" s="36"/>
      <c r="Y92" s="36" t="s">
        <v>218</v>
      </c>
      <c r="Z92" s="36">
        <v>0.406876378662898</v>
      </c>
      <c r="AA92" s="36">
        <v>1</v>
      </c>
      <c r="AB92" s="36">
        <v>0</v>
      </c>
      <c r="AC92" s="36">
        <v>0</v>
      </c>
      <c r="AD92" s="36">
        <v>0</v>
      </c>
      <c r="AE92" s="36">
        <v>0</v>
      </c>
      <c r="AF92" s="36">
        <v>0</v>
      </c>
      <c r="AG92" s="36">
        <v>0</v>
      </c>
      <c r="AH92" s="36">
        <v>0</v>
      </c>
      <c r="AI92" s="36">
        <v>0</v>
      </c>
      <c r="AJ92" s="36">
        <v>0</v>
      </c>
      <c r="AK92" s="36">
        <v>0</v>
      </c>
      <c r="AL92" s="36">
        <v>113</v>
      </c>
      <c r="AM92" s="36" t="s">
        <v>560</v>
      </c>
      <c r="AN92" s="36" t="s">
        <v>299</v>
      </c>
      <c r="AO92" s="36"/>
      <c r="AP92" s="36"/>
      <c r="AQ92" s="36"/>
      <c r="AR92" s="36"/>
      <c r="AS92" s="36">
        <v>2557880</v>
      </c>
      <c r="AT92" s="36">
        <v>136</v>
      </c>
      <c r="AU92" s="36" t="s">
        <v>561</v>
      </c>
      <c r="AV92" s="36"/>
      <c r="AW92" s="36"/>
      <c r="AX92" s="36"/>
      <c r="AY92" s="36"/>
      <c r="AZ92" s="36"/>
      <c r="BA92" s="36"/>
      <c r="BB92" s="36"/>
      <c r="BC92" s="36"/>
      <c r="BD92" s="36"/>
      <c r="BE92" s="36"/>
      <c r="BF92" s="36"/>
      <c r="BG92" s="36"/>
      <c r="BH92" s="36"/>
      <c r="BI92" s="36"/>
      <c r="BJ92" s="36"/>
      <c r="BK92" s="36"/>
      <c r="BL92" s="36"/>
      <c r="BM92" s="36"/>
      <c r="BN92" s="36"/>
      <c r="BO92" s="36">
        <v>0.2593</v>
      </c>
      <c r="BP92" s="36"/>
    </row>
    <row r="93" ht="33.3" customHeight="1" spans="1:68">
      <c r="A93" s="36">
        <v>15</v>
      </c>
      <c r="B93" s="37" t="s">
        <v>562</v>
      </c>
      <c r="C93" s="30">
        <v>2646875</v>
      </c>
      <c r="D93" s="36"/>
      <c r="E93" s="36" t="s">
        <v>563</v>
      </c>
      <c r="F93" s="36"/>
      <c r="G93" s="36">
        <v>0.00856387</v>
      </c>
      <c r="H93" s="36">
        <v>-3.24524543362242</v>
      </c>
      <c r="I93" s="36">
        <v>-0.09351197</v>
      </c>
      <c r="J93" s="36">
        <v>0.00856387</v>
      </c>
      <c r="K93" s="36">
        <v>-3.24524543362242</v>
      </c>
      <c r="L93" s="36">
        <v>-0.09351197</v>
      </c>
      <c r="M93" s="36"/>
      <c r="N93" s="36"/>
      <c r="O93" s="36"/>
      <c r="P93" s="36"/>
      <c r="Q93" s="36"/>
      <c r="R93" s="36"/>
      <c r="S93" s="36"/>
      <c r="T93" s="36"/>
      <c r="U93" s="36"/>
      <c r="V93" s="36"/>
      <c r="W93" s="36"/>
      <c r="X93" s="36"/>
      <c r="Y93" s="36" t="s">
        <v>218</v>
      </c>
      <c r="Z93" s="36">
        <v>0.52103421693947</v>
      </c>
      <c r="AA93" s="36">
        <v>1</v>
      </c>
      <c r="AB93" s="36">
        <v>0</v>
      </c>
      <c r="AC93" s="36">
        <v>0</v>
      </c>
      <c r="AD93" s="36">
        <v>0</v>
      </c>
      <c r="AE93" s="36">
        <v>0</v>
      </c>
      <c r="AF93" s="36">
        <v>0</v>
      </c>
      <c r="AG93" s="36">
        <v>0</v>
      </c>
      <c r="AH93" s="36">
        <v>0</v>
      </c>
      <c r="AI93" s="36">
        <v>0</v>
      </c>
      <c r="AJ93" s="36">
        <v>0</v>
      </c>
      <c r="AK93" s="36">
        <v>0</v>
      </c>
      <c r="AL93" s="36">
        <v>105</v>
      </c>
      <c r="AM93" s="36" t="s">
        <v>564</v>
      </c>
      <c r="AN93" s="36" t="s">
        <v>225</v>
      </c>
      <c r="AO93" s="36"/>
      <c r="AP93" s="36"/>
      <c r="AQ93" s="36"/>
      <c r="AR93" s="36"/>
      <c r="AS93" s="36">
        <v>2646875</v>
      </c>
      <c r="AT93" s="36">
        <v>131</v>
      </c>
      <c r="AU93" s="36" t="s">
        <v>565</v>
      </c>
      <c r="AV93" s="36"/>
      <c r="AW93" s="36"/>
      <c r="AX93" s="36"/>
      <c r="AY93" s="36"/>
      <c r="AZ93" s="36"/>
      <c r="BA93" s="36"/>
      <c r="BB93" s="36"/>
      <c r="BC93" s="36"/>
      <c r="BD93" s="36"/>
      <c r="BE93" s="36"/>
      <c r="BF93" s="36"/>
      <c r="BG93" s="36"/>
      <c r="BH93" s="36"/>
      <c r="BI93" s="36"/>
      <c r="BJ93" s="36"/>
      <c r="BK93" s="36"/>
      <c r="BL93" s="36"/>
      <c r="BM93" s="36"/>
      <c r="BN93" s="36"/>
      <c r="BO93" s="36">
        <v>0.3076</v>
      </c>
      <c r="BP93" s="36"/>
    </row>
    <row r="94" ht="33.3" customHeight="1" spans="1:68">
      <c r="A94" s="36">
        <v>74</v>
      </c>
      <c r="B94" s="37" t="s">
        <v>566</v>
      </c>
      <c r="C94" s="30">
        <v>2742430</v>
      </c>
      <c r="D94" s="36"/>
      <c r="E94" s="36" t="s">
        <v>567</v>
      </c>
      <c r="F94" s="36"/>
      <c r="G94" s="36">
        <v>0.001337</v>
      </c>
      <c r="H94" s="36">
        <v>-1.38709201130278</v>
      </c>
      <c r="I94" s="36">
        <v>-0.00218695</v>
      </c>
      <c r="J94" s="36">
        <v>0.001337</v>
      </c>
      <c r="K94" s="36">
        <v>-1.38709201130278</v>
      </c>
      <c r="L94" s="36">
        <v>-0.00218695</v>
      </c>
      <c r="M94" s="36"/>
      <c r="N94" s="36"/>
      <c r="O94" s="36"/>
      <c r="P94" s="36"/>
      <c r="Q94" s="36"/>
      <c r="R94" s="36"/>
      <c r="S94" s="36"/>
      <c r="T94" s="36"/>
      <c r="U94" s="36"/>
      <c r="V94" s="36"/>
      <c r="W94" s="36"/>
      <c r="X94" s="36"/>
      <c r="Y94" s="36" t="s">
        <v>218</v>
      </c>
      <c r="Z94" s="36">
        <v>3.28219135955698</v>
      </c>
      <c r="AA94" s="36">
        <v>1</v>
      </c>
      <c r="AB94" s="36">
        <v>0</v>
      </c>
      <c r="AC94" s="36">
        <v>0</v>
      </c>
      <c r="AD94" s="36">
        <v>0</v>
      </c>
      <c r="AE94" s="36">
        <v>0</v>
      </c>
      <c r="AF94" s="36">
        <v>0</v>
      </c>
      <c r="AG94" s="36">
        <v>0</v>
      </c>
      <c r="AH94" s="36">
        <v>0</v>
      </c>
      <c r="AI94" s="36">
        <v>0</v>
      </c>
      <c r="AJ94" s="36">
        <v>0</v>
      </c>
      <c r="AK94" s="36">
        <v>0</v>
      </c>
      <c r="AL94" s="36">
        <v>37</v>
      </c>
      <c r="AM94" s="36" t="s">
        <v>369</v>
      </c>
      <c r="AN94" s="36" t="s">
        <v>225</v>
      </c>
      <c r="AO94" s="36"/>
      <c r="AP94" s="36"/>
      <c r="AQ94" s="36"/>
      <c r="AR94" s="36"/>
      <c r="AS94" s="36">
        <v>2742430</v>
      </c>
      <c r="AT94" s="36">
        <v>126</v>
      </c>
      <c r="AU94" s="36" t="s">
        <v>568</v>
      </c>
      <c r="AV94" s="36"/>
      <c r="AW94" s="36"/>
      <c r="AX94" s="36"/>
      <c r="AY94" s="36"/>
      <c r="AZ94" s="36"/>
      <c r="BA94" s="36"/>
      <c r="BB94" s="36"/>
      <c r="BC94" s="36"/>
      <c r="BD94" s="36"/>
      <c r="BE94" s="36"/>
      <c r="BF94" s="36"/>
      <c r="BG94" s="36"/>
      <c r="BH94" s="36"/>
      <c r="BI94" s="36"/>
      <c r="BJ94" s="36"/>
      <c r="BK94" s="36"/>
      <c r="BL94" s="36"/>
      <c r="BM94" s="36"/>
      <c r="BN94" s="36"/>
      <c r="BO94" s="36">
        <v>0.6</v>
      </c>
      <c r="BP94" s="36"/>
    </row>
    <row r="95" ht="33.3" customHeight="1" spans="1:68">
      <c r="A95" s="36">
        <v>6</v>
      </c>
      <c r="B95" s="38" t="s">
        <v>569</v>
      </c>
      <c r="C95" s="30" t="e">
        <v>#N/A</v>
      </c>
      <c r="D95" s="36"/>
      <c r="E95" s="36" t="s">
        <v>570</v>
      </c>
      <c r="F95" s="36" t="s">
        <v>571</v>
      </c>
      <c r="G95" s="36">
        <v>0.0676064</v>
      </c>
      <c r="H95" s="36">
        <v>-1.00920546320797</v>
      </c>
      <c r="I95" s="36">
        <v>-0.01180077</v>
      </c>
      <c r="J95" s="36">
        <v>0.0676064</v>
      </c>
      <c r="K95" s="36">
        <v>-1.00920546320797</v>
      </c>
      <c r="L95" s="36">
        <v>-0.01180077</v>
      </c>
      <c r="M95" s="36"/>
      <c r="N95" s="36"/>
      <c r="O95" s="36"/>
      <c r="P95" s="36"/>
      <c r="Q95" s="36"/>
      <c r="R95" s="36"/>
      <c r="S95" s="36"/>
      <c r="T95" s="36"/>
      <c r="U95" s="36"/>
      <c r="V95" s="36"/>
      <c r="W95" s="36"/>
      <c r="X95" s="36"/>
      <c r="Y95" s="36" t="s">
        <v>218</v>
      </c>
      <c r="Z95" s="36">
        <v>3.95586053852231</v>
      </c>
      <c r="AA95" s="36">
        <v>1</v>
      </c>
      <c r="AB95" s="36">
        <v>0</v>
      </c>
      <c r="AC95" s="36">
        <v>0</v>
      </c>
      <c r="AD95" s="36">
        <v>0</v>
      </c>
      <c r="AE95" s="36">
        <v>0</v>
      </c>
      <c r="AF95" s="36">
        <v>0</v>
      </c>
      <c r="AG95" s="36">
        <v>0</v>
      </c>
      <c r="AH95" s="36">
        <v>0</v>
      </c>
      <c r="AI95" s="36">
        <v>0</v>
      </c>
      <c r="AJ95" s="36">
        <v>0</v>
      </c>
      <c r="AK95" s="36">
        <v>0</v>
      </c>
      <c r="AL95" s="36">
        <v>45</v>
      </c>
      <c r="AM95" s="36" t="s">
        <v>530</v>
      </c>
      <c r="AN95" s="36" t="s">
        <v>225</v>
      </c>
      <c r="AO95" s="36"/>
      <c r="AP95" s="36"/>
      <c r="AQ95" s="36"/>
      <c r="AR95" s="36" t="s">
        <v>237</v>
      </c>
      <c r="AS95" s="36"/>
      <c r="AT95" s="36"/>
      <c r="AU95" s="36" t="s">
        <v>572</v>
      </c>
      <c r="AV95" s="36"/>
      <c r="AW95" s="36"/>
      <c r="AX95" s="36"/>
      <c r="AY95" s="36"/>
      <c r="AZ95" s="36"/>
      <c r="BA95" s="36"/>
      <c r="BB95" s="36"/>
      <c r="BC95" s="36"/>
      <c r="BD95" s="36"/>
      <c r="BE95" s="36"/>
      <c r="BF95" s="36"/>
      <c r="BG95" s="36"/>
      <c r="BH95" s="36"/>
      <c r="BI95" s="36"/>
      <c r="BJ95" s="36"/>
      <c r="BK95" s="36"/>
      <c r="BL95" s="36"/>
      <c r="BM95" s="36"/>
      <c r="BN95" s="36"/>
      <c r="BO95" s="36"/>
      <c r="BP95" s="36"/>
    </row>
    <row r="96" ht="33.3" customHeight="1" spans="1:68">
      <c r="A96" s="36">
        <v>9</v>
      </c>
      <c r="B96" s="37" t="s">
        <v>573</v>
      </c>
      <c r="C96" s="30" t="e">
        <v>#N/A</v>
      </c>
      <c r="D96" s="36"/>
      <c r="E96" s="36" t="s">
        <v>574</v>
      </c>
      <c r="F96" s="36" t="s">
        <v>237</v>
      </c>
      <c r="G96" s="36">
        <v>0.02812867</v>
      </c>
      <c r="H96" s="36">
        <v>-0.098054605270856</v>
      </c>
      <c r="I96" s="36">
        <v>-0.00114656</v>
      </c>
      <c r="J96" s="36">
        <v>0.02812867</v>
      </c>
      <c r="K96" s="36">
        <v>-0.098054605270856</v>
      </c>
      <c r="L96" s="36">
        <v>-0.00114656</v>
      </c>
      <c r="M96" s="36"/>
      <c r="N96" s="36"/>
      <c r="O96" s="36"/>
      <c r="P96" s="36"/>
      <c r="Q96" s="36"/>
      <c r="R96" s="36"/>
      <c r="S96" s="36"/>
      <c r="T96" s="36"/>
      <c r="U96" s="36"/>
      <c r="V96" s="36"/>
      <c r="W96" s="36"/>
      <c r="X96" s="36"/>
      <c r="Y96" s="36" t="s">
        <v>218</v>
      </c>
      <c r="Z96" s="36">
        <v>1.64589579823694</v>
      </c>
      <c r="AA96" s="36">
        <v>1</v>
      </c>
      <c r="AB96" s="36">
        <v>0</v>
      </c>
      <c r="AC96" s="36">
        <v>0</v>
      </c>
      <c r="AD96" s="36">
        <v>0</v>
      </c>
      <c r="AE96" s="36">
        <v>0</v>
      </c>
      <c r="AF96" s="36">
        <v>0</v>
      </c>
      <c r="AG96" s="36">
        <v>0</v>
      </c>
      <c r="AH96" s="36">
        <v>0</v>
      </c>
      <c r="AI96" s="36">
        <v>0</v>
      </c>
      <c r="AJ96" s="36">
        <v>0</v>
      </c>
      <c r="AK96" s="36">
        <v>0</v>
      </c>
      <c r="AL96" s="36">
        <v>123</v>
      </c>
      <c r="AM96" s="36" t="s">
        <v>575</v>
      </c>
      <c r="AN96" s="36" t="s">
        <v>225</v>
      </c>
      <c r="AO96" s="36"/>
      <c r="AP96" s="36"/>
      <c r="AQ96" s="36"/>
      <c r="AR96" s="36" t="s">
        <v>237</v>
      </c>
      <c r="AS96" s="36"/>
      <c r="AT96" s="36"/>
      <c r="AU96" s="36" t="s">
        <v>576</v>
      </c>
      <c r="AV96" s="36"/>
      <c r="AW96" s="36"/>
      <c r="AX96" s="36"/>
      <c r="AY96" s="36"/>
      <c r="AZ96" s="36"/>
      <c r="BA96" s="36"/>
      <c r="BB96" s="36"/>
      <c r="BC96" s="36"/>
      <c r="BD96" s="36"/>
      <c r="BE96" s="36"/>
      <c r="BF96" s="36"/>
      <c r="BG96" s="36"/>
      <c r="BH96" s="36"/>
      <c r="BI96" s="36"/>
      <c r="BJ96" s="36"/>
      <c r="BK96" s="36"/>
      <c r="BL96" s="36"/>
      <c r="BM96" s="36"/>
      <c r="BN96" s="36"/>
      <c r="BO96" s="36"/>
      <c r="BP96" s="36"/>
    </row>
    <row r="97" ht="33.3" customHeight="1" spans="1:68">
      <c r="A97" s="36">
        <v>11</v>
      </c>
      <c r="B97" s="38" t="s">
        <v>577</v>
      </c>
      <c r="C97" s="30" t="e">
        <v>#N/A</v>
      </c>
      <c r="D97" s="36"/>
      <c r="E97" s="36" t="s">
        <v>578</v>
      </c>
      <c r="F97" s="36" t="s">
        <v>237</v>
      </c>
      <c r="G97" s="36">
        <v>0.02771942</v>
      </c>
      <c r="H97" s="36">
        <v>1.36580816160243</v>
      </c>
      <c r="I97" s="36">
        <v>0.01597057</v>
      </c>
      <c r="J97" s="36">
        <v>0.02771942</v>
      </c>
      <c r="K97" s="36">
        <v>1.36580816160243</v>
      </c>
      <c r="L97" s="36">
        <v>0.01597057</v>
      </c>
      <c r="M97" s="36"/>
      <c r="N97" s="36"/>
      <c r="O97" s="36"/>
      <c r="P97" s="36"/>
      <c r="Q97" s="36"/>
      <c r="R97" s="36"/>
      <c r="S97" s="36"/>
      <c r="T97" s="36"/>
      <c r="U97" s="36"/>
      <c r="V97" s="36"/>
      <c r="W97" s="36"/>
      <c r="X97" s="36"/>
      <c r="Y97" s="36" t="s">
        <v>218</v>
      </c>
      <c r="Z97" s="36">
        <v>1.62194924812513</v>
      </c>
      <c r="AA97" s="36">
        <v>1</v>
      </c>
      <c r="AB97" s="36">
        <v>0</v>
      </c>
      <c r="AC97" s="36">
        <v>0</v>
      </c>
      <c r="AD97" s="36">
        <v>0</v>
      </c>
      <c r="AE97" s="36">
        <v>0</v>
      </c>
      <c r="AF97" s="36">
        <v>0</v>
      </c>
      <c r="AG97" s="36">
        <v>0</v>
      </c>
      <c r="AH97" s="36">
        <v>0</v>
      </c>
      <c r="AI97" s="36">
        <v>0</v>
      </c>
      <c r="AJ97" s="36">
        <v>0</v>
      </c>
      <c r="AK97" s="36">
        <v>0</v>
      </c>
      <c r="AL97" s="36">
        <v>120</v>
      </c>
      <c r="AM97" s="36" t="s">
        <v>579</v>
      </c>
      <c r="AN97" s="36" t="s">
        <v>225</v>
      </c>
      <c r="AO97" s="36"/>
      <c r="AP97" s="36"/>
      <c r="AQ97" s="36"/>
      <c r="AR97" s="36" t="s">
        <v>237</v>
      </c>
      <c r="AS97" s="36"/>
      <c r="AT97" s="36"/>
      <c r="AU97" s="36" t="s">
        <v>580</v>
      </c>
      <c r="AV97" s="36"/>
      <c r="AW97" s="36"/>
      <c r="AX97" s="36"/>
      <c r="AY97" s="36"/>
      <c r="AZ97" s="36"/>
      <c r="BA97" s="36"/>
      <c r="BB97" s="36"/>
      <c r="BC97" s="36"/>
      <c r="BD97" s="36"/>
      <c r="BE97" s="36"/>
      <c r="BF97" s="36"/>
      <c r="BG97" s="36"/>
      <c r="BH97" s="36"/>
      <c r="BI97" s="36"/>
      <c r="BJ97" s="36"/>
      <c r="BK97" s="36"/>
      <c r="BL97" s="36"/>
      <c r="BM97" s="36"/>
      <c r="BN97" s="36"/>
      <c r="BO97" s="36"/>
      <c r="BP97" s="36"/>
    </row>
    <row r="98" ht="33.3" customHeight="1" spans="1:68">
      <c r="A98" s="36">
        <v>55</v>
      </c>
      <c r="B98" s="36" t="s">
        <v>581</v>
      </c>
      <c r="C98" s="36">
        <v>1088123</v>
      </c>
      <c r="D98" s="36"/>
      <c r="E98" s="36" t="s">
        <v>582</v>
      </c>
      <c r="F98" s="36"/>
      <c r="G98" s="36">
        <v>0.00305859</v>
      </c>
      <c r="H98" s="36">
        <v>7.50851778462671</v>
      </c>
      <c r="I98" s="36">
        <v>0.01183824</v>
      </c>
      <c r="J98" s="36">
        <v>0.00305859</v>
      </c>
      <c r="K98" s="36">
        <v>7.50851778462671</v>
      </c>
      <c r="L98" s="36">
        <v>0.01183824</v>
      </c>
      <c r="M98" s="36"/>
      <c r="N98" s="36"/>
      <c r="O98" s="36"/>
      <c r="P98" s="36"/>
      <c r="Q98" s="36"/>
      <c r="R98" s="36"/>
      <c r="S98" s="36"/>
      <c r="T98" s="36"/>
      <c r="U98" s="36"/>
      <c r="V98" s="36"/>
      <c r="W98" s="36"/>
      <c r="X98" s="36"/>
      <c r="Y98" s="36" t="s">
        <v>218</v>
      </c>
      <c r="Z98" s="36">
        <v>7.50851778462671</v>
      </c>
      <c r="AA98" s="36">
        <v>1</v>
      </c>
      <c r="AB98" s="36">
        <v>0</v>
      </c>
      <c r="AC98" s="36">
        <v>0</v>
      </c>
      <c r="AD98" s="36">
        <v>0</v>
      </c>
      <c r="AE98" s="36">
        <v>0</v>
      </c>
      <c r="AF98" s="36">
        <v>0</v>
      </c>
      <c r="AG98" s="36">
        <v>0</v>
      </c>
      <c r="AH98" s="36">
        <v>0</v>
      </c>
      <c r="AI98" s="36">
        <v>0</v>
      </c>
      <c r="AJ98" s="36">
        <v>0</v>
      </c>
      <c r="AK98" s="36">
        <v>0</v>
      </c>
      <c r="AL98" s="36">
        <v>39</v>
      </c>
      <c r="AM98" s="36" t="s">
        <v>538</v>
      </c>
      <c r="AN98" s="36" t="s">
        <v>254</v>
      </c>
      <c r="AO98" s="36"/>
      <c r="AP98" s="36"/>
      <c r="AQ98" s="36"/>
      <c r="AR98" s="36"/>
      <c r="AS98" s="36">
        <v>1088123</v>
      </c>
      <c r="AT98" s="36">
        <v>328</v>
      </c>
      <c r="AU98" s="36" t="s">
        <v>583</v>
      </c>
      <c r="AV98" s="36"/>
      <c r="AW98" s="36"/>
      <c r="AX98" s="36"/>
      <c r="AY98" s="36"/>
      <c r="AZ98" s="36"/>
      <c r="BA98" s="36"/>
      <c r="BB98" s="36"/>
      <c r="BC98" s="36"/>
      <c r="BD98" s="36"/>
      <c r="BE98" s="36"/>
      <c r="BF98" s="36"/>
      <c r="BG98" s="36"/>
      <c r="BH98" s="36"/>
      <c r="BI98" s="36"/>
      <c r="BJ98" s="36"/>
      <c r="BK98" s="36"/>
      <c r="BL98" s="36"/>
      <c r="BM98" s="36"/>
      <c r="BN98" s="36"/>
      <c r="BO98" s="36">
        <v>0.2307</v>
      </c>
      <c r="BP98" s="36">
        <v>0.2858</v>
      </c>
    </row>
    <row r="99" ht="33.3" customHeight="1" spans="1:68">
      <c r="A99" s="36">
        <v>57</v>
      </c>
      <c r="B99" s="36" t="s">
        <v>584</v>
      </c>
      <c r="C99" s="36">
        <v>212010</v>
      </c>
      <c r="D99" s="36"/>
      <c r="E99" s="36" t="s">
        <v>233</v>
      </c>
      <c r="F99" s="36"/>
      <c r="G99" s="36">
        <v>0.00296646</v>
      </c>
      <c r="H99" s="36">
        <v>0.177066579503757</v>
      </c>
      <c r="I99" s="36">
        <v>0.00027917</v>
      </c>
      <c r="J99" s="36">
        <v>0.00296646</v>
      </c>
      <c r="K99" s="36">
        <v>0.177066579503757</v>
      </c>
      <c r="L99" s="36">
        <v>0.00027917</v>
      </c>
      <c r="M99" s="36"/>
      <c r="N99" s="36"/>
      <c r="O99" s="36"/>
      <c r="P99" s="36"/>
      <c r="Q99" s="36"/>
      <c r="R99" s="36"/>
      <c r="S99" s="36"/>
      <c r="T99" s="36"/>
      <c r="U99" s="36"/>
      <c r="V99" s="36"/>
      <c r="W99" s="36"/>
      <c r="X99" s="36"/>
      <c r="Y99" s="36" t="s">
        <v>218</v>
      </c>
      <c r="Z99" s="36">
        <v>7.28233930368851</v>
      </c>
      <c r="AA99" s="36">
        <v>1</v>
      </c>
      <c r="AB99" s="36">
        <v>0</v>
      </c>
      <c r="AC99" s="36">
        <v>0</v>
      </c>
      <c r="AD99" s="36">
        <v>0</v>
      </c>
      <c r="AE99" s="36">
        <v>0</v>
      </c>
      <c r="AF99" s="36">
        <v>0</v>
      </c>
      <c r="AG99" s="36">
        <v>0</v>
      </c>
      <c r="AH99" s="36">
        <v>0</v>
      </c>
      <c r="AI99" s="36">
        <v>0</v>
      </c>
      <c r="AJ99" s="36">
        <v>0</v>
      </c>
      <c r="AK99" s="36">
        <v>0</v>
      </c>
      <c r="AL99" s="36">
        <v>133</v>
      </c>
      <c r="AM99" s="36" t="s">
        <v>585</v>
      </c>
      <c r="AN99" s="36" t="s">
        <v>285</v>
      </c>
      <c r="AO99" s="36"/>
      <c r="AP99" s="36"/>
      <c r="AQ99" s="36"/>
      <c r="AR99" s="36"/>
      <c r="AS99" s="36">
        <v>212010</v>
      </c>
      <c r="AT99" s="36">
        <v>1646</v>
      </c>
      <c r="AU99" s="36" t="s">
        <v>586</v>
      </c>
      <c r="AV99" s="36">
        <v>0.55</v>
      </c>
      <c r="AW99" s="36">
        <v>0.44</v>
      </c>
      <c r="AX99" s="36">
        <v>0.33</v>
      </c>
      <c r="AY99" s="36">
        <v>0.58</v>
      </c>
      <c r="AZ99" s="36">
        <v>0.46</v>
      </c>
      <c r="BA99" s="36">
        <v>0.35</v>
      </c>
      <c r="BB99" s="36">
        <v>1.09</v>
      </c>
      <c r="BC99" s="36">
        <v>0.87</v>
      </c>
      <c r="BD99" s="36">
        <v>0.65</v>
      </c>
      <c r="BE99" s="36">
        <v>0.38</v>
      </c>
      <c r="BF99" s="36">
        <v>0.35</v>
      </c>
      <c r="BG99" s="36">
        <v>0.32</v>
      </c>
      <c r="BH99" s="36">
        <v>0.39</v>
      </c>
      <c r="BI99" s="36">
        <v>0.31</v>
      </c>
      <c r="BJ99" s="36">
        <v>0.23</v>
      </c>
      <c r="BK99" s="36">
        <v>0.68</v>
      </c>
      <c r="BL99" s="36">
        <v>0.54</v>
      </c>
      <c r="BM99" s="36">
        <v>0.41</v>
      </c>
      <c r="BN99" s="36">
        <v>0.03913043</v>
      </c>
      <c r="BO99" s="36">
        <v>0.2178</v>
      </c>
      <c r="BP99" s="36">
        <v>0.1875</v>
      </c>
    </row>
    <row r="100" ht="33.3" customHeight="1" spans="1:68">
      <c r="A100" s="36">
        <v>58</v>
      </c>
      <c r="B100" s="36" t="s">
        <v>587</v>
      </c>
      <c r="C100" s="36" t="e">
        <v>#N/A</v>
      </c>
      <c r="D100" s="36"/>
      <c r="E100" s="36" t="s">
        <v>334</v>
      </c>
      <c r="F100" s="36" t="s">
        <v>588</v>
      </c>
      <c r="G100" s="36">
        <v>0.00289055</v>
      </c>
      <c r="H100" s="36">
        <v>-1.41942244080614</v>
      </c>
      <c r="I100" s="36">
        <v>-0.00223792</v>
      </c>
      <c r="J100" s="36">
        <v>0.00289055</v>
      </c>
      <c r="K100" s="36">
        <v>-1.41942244080614</v>
      </c>
      <c r="L100" s="36">
        <v>-0.00223792</v>
      </c>
      <c r="M100" s="36"/>
      <c r="N100" s="36"/>
      <c r="O100" s="36"/>
      <c r="P100" s="36"/>
      <c r="Q100" s="36"/>
      <c r="R100" s="36"/>
      <c r="S100" s="36"/>
      <c r="T100" s="36"/>
      <c r="U100" s="36"/>
      <c r="V100" s="36"/>
      <c r="W100" s="36"/>
      <c r="X100" s="36"/>
      <c r="Y100" s="36" t="s">
        <v>218</v>
      </c>
      <c r="Z100" s="36">
        <v>7.09600925831101</v>
      </c>
      <c r="AA100" s="36">
        <v>1</v>
      </c>
      <c r="AB100" s="36">
        <v>0</v>
      </c>
      <c r="AC100" s="36">
        <v>0</v>
      </c>
      <c r="AD100" s="36">
        <v>0</v>
      </c>
      <c r="AE100" s="36">
        <v>0</v>
      </c>
      <c r="AF100" s="36">
        <v>0</v>
      </c>
      <c r="AG100" s="36">
        <v>0</v>
      </c>
      <c r="AH100" s="36">
        <v>0</v>
      </c>
      <c r="AI100" s="36">
        <v>0</v>
      </c>
      <c r="AJ100" s="36">
        <v>0</v>
      </c>
      <c r="AK100" s="36">
        <v>0</v>
      </c>
      <c r="AL100" s="36">
        <v>34</v>
      </c>
      <c r="AM100" s="36" t="s">
        <v>589</v>
      </c>
      <c r="AN100" s="36" t="s">
        <v>225</v>
      </c>
      <c r="AO100" s="36"/>
      <c r="AP100" s="36"/>
      <c r="AQ100" s="36"/>
      <c r="AR100" s="36"/>
      <c r="AS100" s="36"/>
      <c r="AT100" s="36"/>
      <c r="AU100" s="36" t="s">
        <v>590</v>
      </c>
      <c r="AV100" s="36"/>
      <c r="AW100" s="36"/>
      <c r="AX100" s="36"/>
      <c r="AY100" s="36"/>
      <c r="AZ100" s="36"/>
      <c r="BA100" s="36"/>
      <c r="BB100" s="36"/>
      <c r="BC100" s="36"/>
      <c r="BD100" s="36"/>
      <c r="BE100" s="36"/>
      <c r="BF100" s="36"/>
      <c r="BG100" s="36"/>
      <c r="BH100" s="36"/>
      <c r="BI100" s="36"/>
      <c r="BJ100" s="36"/>
      <c r="BK100" s="36"/>
      <c r="BL100" s="36"/>
      <c r="BM100" s="36"/>
      <c r="BN100" s="36"/>
      <c r="BO100" s="36"/>
      <c r="BP100" s="36"/>
    </row>
    <row r="101" ht="33.3" customHeight="1" spans="1:68">
      <c r="A101" s="36">
        <v>13</v>
      </c>
      <c r="B101" s="36" t="s">
        <v>591</v>
      </c>
      <c r="C101" s="30" t="e">
        <v>#N/A</v>
      </c>
      <c r="D101" s="36"/>
      <c r="E101" s="36" t="s">
        <v>592</v>
      </c>
      <c r="F101" s="36" t="s">
        <v>237</v>
      </c>
      <c r="G101" s="36">
        <v>0.02590383</v>
      </c>
      <c r="H101" s="36">
        <v>0.542589704753624</v>
      </c>
      <c r="I101" s="36">
        <v>0.00634457</v>
      </c>
      <c r="J101" s="36">
        <v>0.02590383</v>
      </c>
      <c r="K101" s="36">
        <v>0.542589704753624</v>
      </c>
      <c r="L101" s="36">
        <v>0.00634457</v>
      </c>
      <c r="M101" s="36"/>
      <c r="N101" s="36"/>
      <c r="O101" s="36"/>
      <c r="P101" s="36"/>
      <c r="Q101" s="36"/>
      <c r="R101" s="36"/>
      <c r="S101" s="36"/>
      <c r="T101" s="36"/>
      <c r="U101" s="36"/>
      <c r="V101" s="36"/>
      <c r="W101" s="36"/>
      <c r="X101" s="36"/>
      <c r="Y101" s="36" t="s">
        <v>218</v>
      </c>
      <c r="Z101" s="36">
        <v>1.51571345903696</v>
      </c>
      <c r="AA101" s="36">
        <v>1</v>
      </c>
      <c r="AB101" s="36">
        <v>0</v>
      </c>
      <c r="AC101" s="36">
        <v>0</v>
      </c>
      <c r="AD101" s="36">
        <v>0</v>
      </c>
      <c r="AE101" s="36">
        <v>0</v>
      </c>
      <c r="AF101" s="36">
        <v>0</v>
      </c>
      <c r="AG101" s="36">
        <v>0</v>
      </c>
      <c r="AH101" s="36">
        <v>0</v>
      </c>
      <c r="AI101" s="36">
        <v>0</v>
      </c>
      <c r="AJ101" s="36">
        <v>0</v>
      </c>
      <c r="AK101" s="36">
        <v>0</v>
      </c>
      <c r="AL101" s="36">
        <v>130</v>
      </c>
      <c r="AM101" s="36" t="s">
        <v>280</v>
      </c>
      <c r="AN101" s="36" t="s">
        <v>225</v>
      </c>
      <c r="AO101" s="36"/>
      <c r="AP101" s="36"/>
      <c r="AQ101" s="36"/>
      <c r="AR101" s="36" t="s">
        <v>237</v>
      </c>
      <c r="AS101" s="36"/>
      <c r="AT101" s="36"/>
      <c r="AU101" s="36" t="s">
        <v>593</v>
      </c>
      <c r="AV101" s="36"/>
      <c r="AW101" s="36"/>
      <c r="AX101" s="36"/>
      <c r="AY101" s="36"/>
      <c r="AZ101" s="36"/>
      <c r="BA101" s="36"/>
      <c r="BB101" s="36"/>
      <c r="BC101" s="36"/>
      <c r="BD101" s="36"/>
      <c r="BE101" s="36"/>
      <c r="BF101" s="36"/>
      <c r="BG101" s="36"/>
      <c r="BH101" s="36"/>
      <c r="BI101" s="36"/>
      <c r="BJ101" s="36"/>
      <c r="BK101" s="36"/>
      <c r="BL101" s="36"/>
      <c r="BM101" s="36"/>
      <c r="BN101" s="36"/>
      <c r="BO101" s="36"/>
      <c r="BP101" s="36"/>
    </row>
    <row r="102" ht="33.3" customHeight="1" spans="1:68">
      <c r="A102" s="36">
        <v>14</v>
      </c>
      <c r="B102" s="38" t="s">
        <v>594</v>
      </c>
      <c r="C102" s="30" t="e">
        <v>#N/A</v>
      </c>
      <c r="D102" s="36"/>
      <c r="E102" s="36" t="s">
        <v>355</v>
      </c>
      <c r="F102" s="36" t="s">
        <v>237</v>
      </c>
      <c r="G102" s="36">
        <v>0.02314963</v>
      </c>
      <c r="H102" s="36">
        <v>-1.01283251910524</v>
      </c>
      <c r="I102" s="36">
        <v>-0.01184318</v>
      </c>
      <c r="J102" s="36">
        <v>0.02314963</v>
      </c>
      <c r="K102" s="36">
        <v>-1.01283251910524</v>
      </c>
      <c r="L102" s="36">
        <v>-0.01184318</v>
      </c>
      <c r="M102" s="36"/>
      <c r="N102" s="36"/>
      <c r="O102" s="36"/>
      <c r="P102" s="36"/>
      <c r="Q102" s="36"/>
      <c r="R102" s="36"/>
      <c r="S102" s="36"/>
      <c r="T102" s="36"/>
      <c r="U102" s="36"/>
      <c r="V102" s="36"/>
      <c r="W102" s="36"/>
      <c r="X102" s="36"/>
      <c r="Y102" s="36" t="s">
        <v>218</v>
      </c>
      <c r="Z102" s="36">
        <v>1.35455669653046</v>
      </c>
      <c r="AA102" s="36">
        <v>1</v>
      </c>
      <c r="AB102" s="36">
        <v>0</v>
      </c>
      <c r="AC102" s="36">
        <v>0</v>
      </c>
      <c r="AD102" s="36">
        <v>0</v>
      </c>
      <c r="AE102" s="36">
        <v>0</v>
      </c>
      <c r="AF102" s="36">
        <v>0</v>
      </c>
      <c r="AG102" s="36">
        <v>0</v>
      </c>
      <c r="AH102" s="36">
        <v>0</v>
      </c>
      <c r="AI102" s="36">
        <v>0</v>
      </c>
      <c r="AJ102" s="36">
        <v>0</v>
      </c>
      <c r="AK102" s="36">
        <v>0</v>
      </c>
      <c r="AL102" s="36">
        <v>93</v>
      </c>
      <c r="AM102" s="36" t="s">
        <v>595</v>
      </c>
      <c r="AN102" s="36" t="s">
        <v>220</v>
      </c>
      <c r="AO102" s="36"/>
      <c r="AP102" s="36"/>
      <c r="AQ102" s="36"/>
      <c r="AR102" s="36" t="s">
        <v>237</v>
      </c>
      <c r="AS102" s="36"/>
      <c r="AT102" s="36"/>
      <c r="AU102" s="36" t="s">
        <v>596</v>
      </c>
      <c r="AV102" s="36"/>
      <c r="AW102" s="36"/>
      <c r="AX102" s="36"/>
      <c r="AY102" s="36"/>
      <c r="AZ102" s="36"/>
      <c r="BA102" s="36"/>
      <c r="BB102" s="36"/>
      <c r="BC102" s="36"/>
      <c r="BD102" s="36"/>
      <c r="BE102" s="36"/>
      <c r="BF102" s="36"/>
      <c r="BG102" s="36"/>
      <c r="BH102" s="36"/>
      <c r="BI102" s="36"/>
      <c r="BJ102" s="36"/>
      <c r="BK102" s="36"/>
      <c r="BL102" s="36"/>
      <c r="BM102" s="36"/>
      <c r="BN102" s="36"/>
      <c r="BO102" s="36"/>
      <c r="BP102" s="36"/>
    </row>
    <row r="103" ht="33.3" customHeight="1" spans="1:68">
      <c r="A103" s="36">
        <v>61</v>
      </c>
      <c r="B103" s="36" t="s">
        <v>597</v>
      </c>
      <c r="C103" s="36">
        <v>767402</v>
      </c>
      <c r="D103" s="36"/>
      <c r="E103" s="36" t="s">
        <v>598</v>
      </c>
      <c r="F103" s="36"/>
      <c r="G103" s="36">
        <v>0.00283264</v>
      </c>
      <c r="H103" s="36">
        <v>-0.115000526595237</v>
      </c>
      <c r="I103" s="36">
        <v>-0.00018131</v>
      </c>
      <c r="J103" s="36">
        <v>0.00283264</v>
      </c>
      <c r="K103" s="36">
        <v>-0.115000526595237</v>
      </c>
      <c r="L103" s="36">
        <v>-0.00018131</v>
      </c>
      <c r="M103" s="36"/>
      <c r="N103" s="36"/>
      <c r="O103" s="36"/>
      <c r="P103" s="36"/>
      <c r="Q103" s="36"/>
      <c r="R103" s="36"/>
      <c r="S103" s="36"/>
      <c r="T103" s="36"/>
      <c r="U103" s="36"/>
      <c r="V103" s="36"/>
      <c r="W103" s="36"/>
      <c r="X103" s="36"/>
      <c r="Y103" s="36" t="s">
        <v>218</v>
      </c>
      <c r="Z103" s="36">
        <v>6.95383537386428</v>
      </c>
      <c r="AA103" s="36">
        <v>1</v>
      </c>
      <c r="AB103" s="36">
        <v>0</v>
      </c>
      <c r="AC103" s="36">
        <v>0</v>
      </c>
      <c r="AD103" s="36">
        <v>0</v>
      </c>
      <c r="AE103" s="36">
        <v>0</v>
      </c>
      <c r="AF103" s="36">
        <v>0</v>
      </c>
      <c r="AG103" s="36">
        <v>0</v>
      </c>
      <c r="AH103" s="36">
        <v>0</v>
      </c>
      <c r="AI103" s="36">
        <v>0</v>
      </c>
      <c r="AJ103" s="36">
        <v>0</v>
      </c>
      <c r="AK103" s="36">
        <v>0</v>
      </c>
      <c r="AL103" s="36">
        <v>49</v>
      </c>
      <c r="AM103" s="36" t="s">
        <v>293</v>
      </c>
      <c r="AN103" s="36" t="s">
        <v>225</v>
      </c>
      <c r="AO103" s="36"/>
      <c r="AP103" s="36"/>
      <c r="AQ103" s="36"/>
      <c r="AR103" s="36"/>
      <c r="AS103" s="36">
        <v>767402</v>
      </c>
      <c r="AT103" s="36">
        <v>464</v>
      </c>
      <c r="AU103" s="36" t="s">
        <v>599</v>
      </c>
      <c r="AV103" s="36"/>
      <c r="AW103" s="36"/>
      <c r="AX103" s="36"/>
      <c r="AY103" s="36"/>
      <c r="AZ103" s="36"/>
      <c r="BA103" s="36"/>
      <c r="BB103" s="36"/>
      <c r="BC103" s="36"/>
      <c r="BD103" s="36"/>
      <c r="BE103" s="36"/>
      <c r="BF103" s="36"/>
      <c r="BG103" s="36"/>
      <c r="BH103" s="36"/>
      <c r="BI103" s="36"/>
      <c r="BJ103" s="36"/>
      <c r="BK103" s="36"/>
      <c r="BL103" s="36"/>
      <c r="BM103" s="36"/>
      <c r="BN103" s="36"/>
      <c r="BO103" s="36">
        <v>0.3369</v>
      </c>
      <c r="BP103" s="36">
        <v>0.3636</v>
      </c>
    </row>
    <row r="104" ht="33.3" customHeight="1" spans="1:68">
      <c r="A104" s="36">
        <v>21</v>
      </c>
      <c r="B104" s="37" t="s">
        <v>600</v>
      </c>
      <c r="C104" s="30" t="e">
        <v>#N/A</v>
      </c>
      <c r="D104" s="36"/>
      <c r="E104" s="36" t="s">
        <v>601</v>
      </c>
      <c r="F104" s="36" t="s">
        <v>298</v>
      </c>
      <c r="G104" s="36">
        <v>0.004356</v>
      </c>
      <c r="H104" s="36">
        <v>-1.26181459407016</v>
      </c>
      <c r="I104" s="36">
        <v>-0.01475456</v>
      </c>
      <c r="J104" s="36">
        <v>0.004356</v>
      </c>
      <c r="K104" s="36">
        <v>-1.26181459407016</v>
      </c>
      <c r="L104" s="36">
        <v>-0.01475456</v>
      </c>
      <c r="M104" s="36"/>
      <c r="N104" s="36"/>
      <c r="O104" s="36"/>
      <c r="P104" s="36"/>
      <c r="Q104" s="36"/>
      <c r="R104" s="36"/>
      <c r="S104" s="36"/>
      <c r="T104" s="36"/>
      <c r="U104" s="36"/>
      <c r="V104" s="36"/>
      <c r="W104" s="36"/>
      <c r="X104" s="36"/>
      <c r="Y104" s="36" t="s">
        <v>218</v>
      </c>
      <c r="Z104" s="36">
        <v>0.25488317920872</v>
      </c>
      <c r="AA104" s="36">
        <v>1</v>
      </c>
      <c r="AB104" s="36">
        <v>0</v>
      </c>
      <c r="AC104" s="36">
        <v>0</v>
      </c>
      <c r="AD104" s="36">
        <v>0</v>
      </c>
      <c r="AE104" s="36">
        <v>0</v>
      </c>
      <c r="AF104" s="36">
        <v>0</v>
      </c>
      <c r="AG104" s="36">
        <v>0</v>
      </c>
      <c r="AH104" s="36">
        <v>0</v>
      </c>
      <c r="AI104" s="36">
        <v>0</v>
      </c>
      <c r="AJ104" s="36">
        <v>0</v>
      </c>
      <c r="AK104" s="36">
        <v>0</v>
      </c>
      <c r="AL104" s="36">
        <v>128</v>
      </c>
      <c r="AM104" s="36" t="s">
        <v>321</v>
      </c>
      <c r="AN104" s="36" t="s">
        <v>276</v>
      </c>
      <c r="AO104" s="36"/>
      <c r="AP104" s="36"/>
      <c r="AQ104" s="36"/>
      <c r="AR104" s="36" t="s">
        <v>237</v>
      </c>
      <c r="AS104" s="36"/>
      <c r="AT104" s="36"/>
      <c r="AU104" s="36" t="s">
        <v>602</v>
      </c>
      <c r="AV104" s="36"/>
      <c r="AW104" s="36"/>
      <c r="AX104" s="36"/>
      <c r="AY104" s="36"/>
      <c r="AZ104" s="36"/>
      <c r="BA104" s="36"/>
      <c r="BB104" s="36"/>
      <c r="BC104" s="36"/>
      <c r="BD104" s="36"/>
      <c r="BE104" s="36"/>
      <c r="BF104" s="36"/>
      <c r="BG104" s="36"/>
      <c r="BH104" s="36"/>
      <c r="BI104" s="36"/>
      <c r="BJ104" s="36"/>
      <c r="BK104" s="36"/>
      <c r="BL104" s="36"/>
      <c r="BM104" s="36"/>
      <c r="BN104" s="36"/>
      <c r="BO104" s="36"/>
      <c r="BP104" s="36"/>
    </row>
    <row r="105" ht="33.3" customHeight="1" spans="1:68">
      <c r="A105" s="36">
        <v>63</v>
      </c>
      <c r="B105" s="36" t="s">
        <v>603</v>
      </c>
      <c r="C105" s="36">
        <v>1199370</v>
      </c>
      <c r="D105" s="36"/>
      <c r="E105" s="36" t="s">
        <v>604</v>
      </c>
      <c r="F105" s="36"/>
      <c r="G105" s="36">
        <v>0.0025937</v>
      </c>
      <c r="H105" s="36">
        <v>5.38707379776904</v>
      </c>
      <c r="I105" s="36">
        <v>0.00849349</v>
      </c>
      <c r="J105" s="36">
        <v>0.0025937</v>
      </c>
      <c r="K105" s="36">
        <v>5.38707379776904</v>
      </c>
      <c r="L105" s="36">
        <v>0.00849349</v>
      </c>
      <c r="M105" s="36"/>
      <c r="N105" s="36"/>
      <c r="O105" s="36"/>
      <c r="P105" s="36"/>
      <c r="Q105" s="36"/>
      <c r="R105" s="36"/>
      <c r="S105" s="36"/>
      <c r="T105" s="36"/>
      <c r="U105" s="36"/>
      <c r="V105" s="36"/>
      <c r="W105" s="36"/>
      <c r="X105" s="36"/>
      <c r="Y105" s="36" t="s">
        <v>218</v>
      </c>
      <c r="Z105" s="36">
        <v>6.36726924981115</v>
      </c>
      <c r="AA105" s="36">
        <v>1</v>
      </c>
      <c r="AB105" s="36">
        <v>0</v>
      </c>
      <c r="AC105" s="36">
        <v>0</v>
      </c>
      <c r="AD105" s="36">
        <v>0</v>
      </c>
      <c r="AE105" s="36">
        <v>0</v>
      </c>
      <c r="AF105" s="36">
        <v>0</v>
      </c>
      <c r="AG105" s="36">
        <v>0</v>
      </c>
      <c r="AH105" s="36">
        <v>0</v>
      </c>
      <c r="AI105" s="36">
        <v>0</v>
      </c>
      <c r="AJ105" s="36">
        <v>0</v>
      </c>
      <c r="AK105" s="36">
        <v>0</v>
      </c>
      <c r="AL105" s="36">
        <v>51</v>
      </c>
      <c r="AM105" s="36" t="s">
        <v>605</v>
      </c>
      <c r="AN105" s="36" t="s">
        <v>254</v>
      </c>
      <c r="AO105" s="36"/>
      <c r="AP105" s="36"/>
      <c r="AQ105" s="36"/>
      <c r="AR105" s="36"/>
      <c r="AS105" s="36">
        <v>1199370</v>
      </c>
      <c r="AT105" s="36">
        <v>297</v>
      </c>
      <c r="AU105" s="36" t="s">
        <v>606</v>
      </c>
      <c r="AV105" s="36"/>
      <c r="AW105" s="36"/>
      <c r="AX105" s="36"/>
      <c r="AY105" s="36"/>
      <c r="AZ105" s="36"/>
      <c r="BA105" s="36"/>
      <c r="BB105" s="36"/>
      <c r="BC105" s="36"/>
      <c r="BD105" s="36"/>
      <c r="BE105" s="36"/>
      <c r="BF105" s="36"/>
      <c r="BG105" s="36"/>
      <c r="BH105" s="36"/>
      <c r="BI105" s="36"/>
      <c r="BJ105" s="36"/>
      <c r="BK105" s="36"/>
      <c r="BL105" s="36"/>
      <c r="BM105" s="36"/>
      <c r="BN105" s="36"/>
      <c r="BO105" s="36">
        <v>0.3558</v>
      </c>
      <c r="BP105" s="36"/>
    </row>
    <row r="106" ht="33.3" customHeight="1" spans="1:68">
      <c r="A106" s="36">
        <v>65</v>
      </c>
      <c r="B106" s="36" t="s">
        <v>607</v>
      </c>
      <c r="C106" s="36">
        <v>1536427</v>
      </c>
      <c r="D106" s="36"/>
      <c r="E106" s="36" t="s">
        <v>233</v>
      </c>
      <c r="F106" s="36" t="s">
        <v>262</v>
      </c>
      <c r="G106" s="36">
        <v>0.00205024</v>
      </c>
      <c r="H106" s="36">
        <v>-4.27064187092144</v>
      </c>
      <c r="I106" s="36">
        <v>-0.00673327</v>
      </c>
      <c r="J106" s="36">
        <v>0.00205024</v>
      </c>
      <c r="K106" s="36">
        <v>-4.27064187092144</v>
      </c>
      <c r="L106" s="36">
        <v>-0.00673327</v>
      </c>
      <c r="M106" s="36"/>
      <c r="N106" s="36"/>
      <c r="O106" s="36"/>
      <c r="P106" s="36"/>
      <c r="Q106" s="36"/>
      <c r="R106" s="36"/>
      <c r="S106" s="36"/>
      <c r="T106" s="36"/>
      <c r="U106" s="36"/>
      <c r="V106" s="36"/>
      <c r="W106" s="36"/>
      <c r="X106" s="36"/>
      <c r="Y106" s="36" t="s">
        <v>218</v>
      </c>
      <c r="Z106" s="36">
        <v>5.03312520450451</v>
      </c>
      <c r="AA106" s="36">
        <v>1</v>
      </c>
      <c r="AB106" s="36">
        <v>0</v>
      </c>
      <c r="AC106" s="36">
        <v>0</v>
      </c>
      <c r="AD106" s="36">
        <v>0</v>
      </c>
      <c r="AE106" s="36">
        <v>0</v>
      </c>
      <c r="AF106" s="36">
        <v>0</v>
      </c>
      <c r="AG106" s="36">
        <v>0</v>
      </c>
      <c r="AH106" s="36">
        <v>0</v>
      </c>
      <c r="AI106" s="36">
        <v>0</v>
      </c>
      <c r="AJ106" s="36">
        <v>0</v>
      </c>
      <c r="AK106" s="36">
        <v>0</v>
      </c>
      <c r="AL106" s="36">
        <v>95</v>
      </c>
      <c r="AM106" s="36" t="s">
        <v>608</v>
      </c>
      <c r="AN106" s="36" t="s">
        <v>225</v>
      </c>
      <c r="AO106" s="36"/>
      <c r="AP106" s="36"/>
      <c r="AQ106" s="36"/>
      <c r="AR106" s="36"/>
      <c r="AS106" s="36">
        <v>1536427</v>
      </c>
      <c r="AT106" s="36">
        <v>232</v>
      </c>
      <c r="AU106" s="36" t="s">
        <v>609</v>
      </c>
      <c r="AV106" s="36"/>
      <c r="AW106" s="36"/>
      <c r="AX106" s="36"/>
      <c r="AY106" s="36"/>
      <c r="AZ106" s="36"/>
      <c r="BA106" s="36"/>
      <c r="BB106" s="36"/>
      <c r="BC106" s="36"/>
      <c r="BD106" s="36"/>
      <c r="BE106" s="36"/>
      <c r="BF106" s="36"/>
      <c r="BG106" s="36"/>
      <c r="BH106" s="36"/>
      <c r="BI106" s="36"/>
      <c r="BJ106" s="36"/>
      <c r="BK106" s="36"/>
      <c r="BL106" s="36"/>
      <c r="BM106" s="36"/>
      <c r="BN106" s="36"/>
      <c r="BO106" s="36">
        <v>0.3696</v>
      </c>
      <c r="BP106" s="36">
        <v>0.5</v>
      </c>
    </row>
    <row r="107" ht="33.3" customHeight="1" spans="1:68">
      <c r="A107" s="36">
        <v>6</v>
      </c>
      <c r="B107" s="38" t="s">
        <v>610</v>
      </c>
      <c r="C107" s="30" t="e">
        <v>#N/A</v>
      </c>
      <c r="D107" s="36"/>
      <c r="E107" s="36" t="s">
        <v>611</v>
      </c>
      <c r="F107" s="36" t="s">
        <v>612</v>
      </c>
      <c r="G107" s="36">
        <v>0.05270273</v>
      </c>
      <c r="H107" s="36">
        <v>2.77308657693422</v>
      </c>
      <c r="I107" s="36">
        <v>0.07990668</v>
      </c>
      <c r="J107" s="36">
        <v>0.05270273</v>
      </c>
      <c r="K107" s="36">
        <v>2.77308657693422</v>
      </c>
      <c r="L107" s="36">
        <v>0.07990668</v>
      </c>
      <c r="M107" s="36"/>
      <c r="N107" s="36"/>
      <c r="O107" s="36"/>
      <c r="P107" s="36"/>
      <c r="Q107" s="36"/>
      <c r="R107" s="36"/>
      <c r="S107" s="36"/>
      <c r="T107" s="36"/>
      <c r="U107" s="36"/>
      <c r="V107" s="36"/>
      <c r="W107" s="36"/>
      <c r="X107" s="36"/>
      <c r="Y107" s="36" t="s">
        <v>218</v>
      </c>
      <c r="Z107" s="36">
        <v>3.20648454295214</v>
      </c>
      <c r="AA107" s="36">
        <v>1</v>
      </c>
      <c r="AB107" s="36">
        <v>0</v>
      </c>
      <c r="AC107" s="36">
        <v>0</v>
      </c>
      <c r="AD107" s="36">
        <v>0</v>
      </c>
      <c r="AE107" s="36">
        <v>0</v>
      </c>
      <c r="AF107" s="36">
        <v>0</v>
      </c>
      <c r="AG107" s="36">
        <v>0</v>
      </c>
      <c r="AH107" s="36">
        <v>0</v>
      </c>
      <c r="AI107" s="36">
        <v>0</v>
      </c>
      <c r="AJ107" s="36">
        <v>0</v>
      </c>
      <c r="AK107" s="36">
        <v>0</v>
      </c>
      <c r="AL107" s="36">
        <v>48</v>
      </c>
      <c r="AM107" s="36" t="s">
        <v>613</v>
      </c>
      <c r="AN107" s="36" t="s">
        <v>254</v>
      </c>
      <c r="AO107" s="36"/>
      <c r="AP107" s="36"/>
      <c r="AQ107" s="36"/>
      <c r="AR107" s="36"/>
      <c r="AS107" s="36"/>
      <c r="AT107" s="36"/>
      <c r="AU107" s="36" t="s">
        <v>614</v>
      </c>
      <c r="AV107" s="36"/>
      <c r="AW107" s="36"/>
      <c r="AX107" s="36"/>
      <c r="AY107" s="36"/>
      <c r="AZ107" s="36"/>
      <c r="BA107" s="36"/>
      <c r="BB107" s="36"/>
      <c r="BC107" s="36"/>
      <c r="BD107" s="36"/>
      <c r="BE107" s="36"/>
      <c r="BF107" s="36"/>
      <c r="BG107" s="36"/>
      <c r="BH107" s="36"/>
      <c r="BI107" s="36"/>
      <c r="BJ107" s="36"/>
      <c r="BK107" s="36"/>
      <c r="BL107" s="36"/>
      <c r="BM107" s="36"/>
      <c r="BN107" s="36"/>
      <c r="BO107" s="36"/>
      <c r="BP107" s="36"/>
    </row>
    <row r="108" ht="33.3" customHeight="1" spans="1:68">
      <c r="A108" s="36">
        <v>7</v>
      </c>
      <c r="B108" s="38" t="s">
        <v>615</v>
      </c>
      <c r="C108" s="30" t="e">
        <v>#N/A</v>
      </c>
      <c r="D108" s="36"/>
      <c r="E108" s="36" t="s">
        <v>616</v>
      </c>
      <c r="F108" s="36" t="s">
        <v>229</v>
      </c>
      <c r="G108" s="36">
        <v>0.05227618</v>
      </c>
      <c r="H108" s="36">
        <v>2.35176043888028</v>
      </c>
      <c r="I108" s="36">
        <v>0.06776614</v>
      </c>
      <c r="J108" s="36">
        <v>0.05227618</v>
      </c>
      <c r="K108" s="36">
        <v>2.35176043888028</v>
      </c>
      <c r="L108" s="36">
        <v>0.06776614</v>
      </c>
      <c r="M108" s="36"/>
      <c r="N108" s="36"/>
      <c r="O108" s="36"/>
      <c r="P108" s="36"/>
      <c r="Q108" s="36"/>
      <c r="R108" s="36"/>
      <c r="S108" s="36"/>
      <c r="T108" s="36"/>
      <c r="U108" s="36"/>
      <c r="V108" s="36"/>
      <c r="W108" s="36"/>
      <c r="X108" s="36"/>
      <c r="Y108" s="36" t="s">
        <v>218</v>
      </c>
      <c r="Z108" s="36">
        <v>3.1805331675382</v>
      </c>
      <c r="AA108" s="36">
        <v>1</v>
      </c>
      <c r="AB108" s="36">
        <v>0</v>
      </c>
      <c r="AC108" s="36">
        <v>0</v>
      </c>
      <c r="AD108" s="36">
        <v>0</v>
      </c>
      <c r="AE108" s="36">
        <v>0</v>
      </c>
      <c r="AF108" s="36">
        <v>0</v>
      </c>
      <c r="AG108" s="36">
        <v>0</v>
      </c>
      <c r="AH108" s="36">
        <v>0</v>
      </c>
      <c r="AI108" s="36">
        <v>0</v>
      </c>
      <c r="AJ108" s="36">
        <v>0</v>
      </c>
      <c r="AK108" s="36">
        <v>0</v>
      </c>
      <c r="AL108" s="36">
        <v>41</v>
      </c>
      <c r="AM108" s="36" t="s">
        <v>421</v>
      </c>
      <c r="AN108" s="36" t="s">
        <v>225</v>
      </c>
      <c r="AO108" s="36"/>
      <c r="AP108" s="36"/>
      <c r="AQ108" s="36"/>
      <c r="AR108" s="36"/>
      <c r="AS108" s="36"/>
      <c r="AT108" s="36"/>
      <c r="AU108" s="36" t="s">
        <v>617</v>
      </c>
      <c r="AV108" s="36"/>
      <c r="AW108" s="36"/>
      <c r="AX108" s="36"/>
      <c r="AY108" s="36"/>
      <c r="AZ108" s="36"/>
      <c r="BA108" s="36"/>
      <c r="BB108" s="36"/>
      <c r="BC108" s="36"/>
      <c r="BD108" s="36"/>
      <c r="BE108" s="36"/>
      <c r="BF108" s="36"/>
      <c r="BG108" s="36"/>
      <c r="BH108" s="36"/>
      <c r="BI108" s="36"/>
      <c r="BJ108" s="36"/>
      <c r="BK108" s="36"/>
      <c r="BL108" s="36"/>
      <c r="BM108" s="36"/>
      <c r="BN108" s="36"/>
      <c r="BO108" s="36"/>
      <c r="BP108" s="36"/>
    </row>
    <row r="109" ht="33.3" customHeight="1" spans="1:68">
      <c r="A109" s="36">
        <v>8</v>
      </c>
      <c r="B109" s="37" t="s">
        <v>618</v>
      </c>
      <c r="C109" s="30" t="e">
        <v>#N/A</v>
      </c>
      <c r="D109" s="36"/>
      <c r="E109" s="36" t="s">
        <v>334</v>
      </c>
      <c r="F109" s="36"/>
      <c r="G109" s="36">
        <v>0.04706901</v>
      </c>
      <c r="H109" s="36">
        <v>0.170862402284056</v>
      </c>
      <c r="I109" s="36">
        <v>0.00492341</v>
      </c>
      <c r="J109" s="36">
        <v>0.04706901</v>
      </c>
      <c r="K109" s="36">
        <v>0.170862402284056</v>
      </c>
      <c r="L109" s="36">
        <v>0.00492341</v>
      </c>
      <c r="M109" s="36"/>
      <c r="N109" s="36"/>
      <c r="O109" s="36"/>
      <c r="P109" s="36"/>
      <c r="Q109" s="36"/>
      <c r="R109" s="36"/>
      <c r="S109" s="36"/>
      <c r="T109" s="36"/>
      <c r="U109" s="36"/>
      <c r="V109" s="36"/>
      <c r="W109" s="36"/>
      <c r="X109" s="36"/>
      <c r="Y109" s="36" t="s">
        <v>218</v>
      </c>
      <c r="Z109" s="36">
        <v>2.86372406391957</v>
      </c>
      <c r="AA109" s="36">
        <v>1</v>
      </c>
      <c r="AB109" s="36">
        <v>0</v>
      </c>
      <c r="AC109" s="36">
        <v>0</v>
      </c>
      <c r="AD109" s="36">
        <v>0</v>
      </c>
      <c r="AE109" s="36">
        <v>0</v>
      </c>
      <c r="AF109" s="36">
        <v>0</v>
      </c>
      <c r="AG109" s="36">
        <v>0</v>
      </c>
      <c r="AH109" s="36">
        <v>0</v>
      </c>
      <c r="AI109" s="36">
        <v>0</v>
      </c>
      <c r="AJ109" s="36">
        <v>0</v>
      </c>
      <c r="AK109" s="36">
        <v>0</v>
      </c>
      <c r="AL109" s="36">
        <v>62</v>
      </c>
      <c r="AM109" s="36" t="s">
        <v>244</v>
      </c>
      <c r="AN109" s="36" t="s">
        <v>254</v>
      </c>
      <c r="AO109" s="36"/>
      <c r="AP109" s="36"/>
      <c r="AQ109" s="36"/>
      <c r="AR109" s="36"/>
      <c r="AS109" s="36"/>
      <c r="AT109" s="36"/>
      <c r="AU109" s="36" t="s">
        <v>619</v>
      </c>
      <c r="AV109" s="36"/>
      <c r="AW109" s="36"/>
      <c r="AX109" s="36"/>
      <c r="AY109" s="36"/>
      <c r="AZ109" s="36"/>
      <c r="BA109" s="36"/>
      <c r="BB109" s="36"/>
      <c r="BC109" s="36"/>
      <c r="BD109" s="36"/>
      <c r="BE109" s="36"/>
      <c r="BF109" s="36"/>
      <c r="BG109" s="36"/>
      <c r="BH109" s="36"/>
      <c r="BI109" s="36"/>
      <c r="BJ109" s="36"/>
      <c r="BK109" s="36"/>
      <c r="BL109" s="36"/>
      <c r="BM109" s="36"/>
      <c r="BN109" s="36"/>
      <c r="BO109" s="36"/>
      <c r="BP109" s="36"/>
    </row>
    <row r="110" ht="33.3" customHeight="1" spans="1:68">
      <c r="A110" s="36">
        <v>76</v>
      </c>
      <c r="B110" s="36" t="s">
        <v>620</v>
      </c>
      <c r="C110" s="36" t="e">
        <v>#N/A</v>
      </c>
      <c r="D110" s="36"/>
      <c r="E110" s="36" t="s">
        <v>621</v>
      </c>
      <c r="F110" s="36" t="s">
        <v>262</v>
      </c>
      <c r="G110" s="36">
        <v>0.00127594</v>
      </c>
      <c r="H110" s="36">
        <v>0.808338889678206</v>
      </c>
      <c r="I110" s="36">
        <v>0.00127446</v>
      </c>
      <c r="J110" s="36">
        <v>0.00127594</v>
      </c>
      <c r="K110" s="36">
        <v>0.808338889678206</v>
      </c>
      <c r="L110" s="36">
        <v>0.00127446</v>
      </c>
      <c r="M110" s="36"/>
      <c r="N110" s="36"/>
      <c r="O110" s="36"/>
      <c r="P110" s="36"/>
      <c r="Q110" s="36"/>
      <c r="R110" s="36"/>
      <c r="S110" s="36"/>
      <c r="T110" s="36"/>
      <c r="U110" s="36"/>
      <c r="V110" s="36"/>
      <c r="W110" s="36"/>
      <c r="X110" s="36"/>
      <c r="Y110" s="36" t="s">
        <v>218</v>
      </c>
      <c r="Z110" s="36">
        <v>3.13228729832899</v>
      </c>
      <c r="AA110" s="36">
        <v>1</v>
      </c>
      <c r="AB110" s="36">
        <v>0</v>
      </c>
      <c r="AC110" s="36">
        <v>0</v>
      </c>
      <c r="AD110" s="36">
        <v>0</v>
      </c>
      <c r="AE110" s="36">
        <v>0</v>
      </c>
      <c r="AF110" s="36">
        <v>0</v>
      </c>
      <c r="AG110" s="36">
        <v>0</v>
      </c>
      <c r="AH110" s="36">
        <v>0</v>
      </c>
      <c r="AI110" s="36">
        <v>0</v>
      </c>
      <c r="AJ110" s="36">
        <v>0</v>
      </c>
      <c r="AK110" s="36">
        <v>0</v>
      </c>
      <c r="AL110" s="36">
        <v>62</v>
      </c>
      <c r="AM110" s="36" t="s">
        <v>244</v>
      </c>
      <c r="AN110" s="36" t="s">
        <v>225</v>
      </c>
      <c r="AO110" s="36"/>
      <c r="AP110" s="36"/>
      <c r="AQ110" s="36"/>
      <c r="AR110" s="36"/>
      <c r="AS110" s="36"/>
      <c r="AT110" s="36"/>
      <c r="AU110" s="36" t="s">
        <v>622</v>
      </c>
      <c r="AV110" s="36"/>
      <c r="AW110" s="36"/>
      <c r="AX110" s="36"/>
      <c r="AY110" s="36"/>
      <c r="AZ110" s="36"/>
      <c r="BA110" s="36"/>
      <c r="BB110" s="36"/>
      <c r="BC110" s="36"/>
      <c r="BD110" s="36"/>
      <c r="BE110" s="36"/>
      <c r="BF110" s="36"/>
      <c r="BG110" s="36"/>
      <c r="BH110" s="36"/>
      <c r="BI110" s="36"/>
      <c r="BJ110" s="36"/>
      <c r="BK110" s="36"/>
      <c r="BL110" s="36"/>
      <c r="BM110" s="36"/>
      <c r="BN110" s="36"/>
      <c r="BO110" s="36"/>
      <c r="BP110" s="36"/>
    </row>
    <row r="111" ht="33.3" customHeight="1" spans="1:68">
      <c r="A111" s="36">
        <v>78</v>
      </c>
      <c r="B111" s="36" t="s">
        <v>623</v>
      </c>
      <c r="C111" s="36">
        <v>356223</v>
      </c>
      <c r="D111" s="36"/>
      <c r="E111" s="36" t="s">
        <v>624</v>
      </c>
      <c r="F111" s="36"/>
      <c r="G111" s="36">
        <v>0.00111315</v>
      </c>
      <c r="H111" s="36">
        <v>2.73266236834415</v>
      </c>
      <c r="I111" s="36">
        <v>0.00430843</v>
      </c>
      <c r="J111" s="36">
        <v>0.00111315</v>
      </c>
      <c r="K111" s="36">
        <v>2.73266236834415</v>
      </c>
      <c r="L111" s="36">
        <v>0.00430843</v>
      </c>
      <c r="M111" s="36"/>
      <c r="N111" s="36"/>
      <c r="O111" s="36"/>
      <c r="P111" s="36"/>
      <c r="Q111" s="36"/>
      <c r="R111" s="36"/>
      <c r="S111" s="36"/>
      <c r="T111" s="36"/>
      <c r="U111" s="36"/>
      <c r="V111" s="36"/>
      <c r="W111" s="36"/>
      <c r="X111" s="36"/>
      <c r="Y111" s="36" t="s">
        <v>218</v>
      </c>
      <c r="Z111" s="36">
        <v>2.73266236834415</v>
      </c>
      <c r="AA111" s="36">
        <v>1</v>
      </c>
      <c r="AB111" s="36">
        <v>0</v>
      </c>
      <c r="AC111" s="36">
        <v>0</v>
      </c>
      <c r="AD111" s="36">
        <v>0</v>
      </c>
      <c r="AE111" s="36">
        <v>0</v>
      </c>
      <c r="AF111" s="36">
        <v>0</v>
      </c>
      <c r="AG111" s="36">
        <v>0</v>
      </c>
      <c r="AH111" s="36">
        <v>0</v>
      </c>
      <c r="AI111" s="36">
        <v>0</v>
      </c>
      <c r="AJ111" s="36">
        <v>0</v>
      </c>
      <c r="AK111" s="36">
        <v>0</v>
      </c>
      <c r="AL111" s="36">
        <v>131</v>
      </c>
      <c r="AM111" s="36" t="s">
        <v>248</v>
      </c>
      <c r="AN111" s="36" t="s">
        <v>236</v>
      </c>
      <c r="AO111" s="36"/>
      <c r="AP111" s="36"/>
      <c r="AQ111" s="36"/>
      <c r="AR111" s="36"/>
      <c r="AS111" s="36">
        <v>356223</v>
      </c>
      <c r="AT111" s="36">
        <v>989</v>
      </c>
      <c r="AU111" s="36" t="s">
        <v>625</v>
      </c>
      <c r="AV111" s="36">
        <v>0.48</v>
      </c>
      <c r="AW111" s="36">
        <v>0.38</v>
      </c>
      <c r="AX111" s="36">
        <v>0.32</v>
      </c>
      <c r="AY111" s="36">
        <v>0.51</v>
      </c>
      <c r="AZ111" s="36">
        <v>0.4</v>
      </c>
      <c r="BA111" s="36">
        <v>0.35</v>
      </c>
      <c r="BB111" s="36">
        <v>0.53</v>
      </c>
      <c r="BC111" s="36">
        <v>0.41</v>
      </c>
      <c r="BD111" s="36">
        <v>0.36</v>
      </c>
      <c r="BE111" s="36">
        <v>0.38</v>
      </c>
      <c r="BF111" s="36">
        <v>0.35</v>
      </c>
      <c r="BG111" s="36">
        <v>0.32</v>
      </c>
      <c r="BH111" s="36">
        <v>0.33</v>
      </c>
      <c r="BI111" s="36">
        <v>0.26</v>
      </c>
      <c r="BJ111" s="36">
        <v>0.22</v>
      </c>
      <c r="BK111" s="36">
        <v>0.32</v>
      </c>
      <c r="BL111" s="36">
        <v>0.25</v>
      </c>
      <c r="BM111" s="36">
        <v>0.22</v>
      </c>
      <c r="BN111" s="36">
        <v>0.07465619</v>
      </c>
      <c r="BO111" s="36">
        <v>0.4185</v>
      </c>
      <c r="BP111" s="36">
        <v>0.2308</v>
      </c>
    </row>
    <row r="112" ht="33.3" customHeight="1" spans="1:68">
      <c r="A112" s="36">
        <v>9</v>
      </c>
      <c r="B112" s="37" t="s">
        <v>626</v>
      </c>
      <c r="C112" s="30" t="e">
        <v>#N/A</v>
      </c>
      <c r="D112" s="36"/>
      <c r="E112" s="36" t="s">
        <v>627</v>
      </c>
      <c r="F112" s="36"/>
      <c r="G112" s="36">
        <v>0.03262209</v>
      </c>
      <c r="H112" s="36">
        <v>0.144922827055958</v>
      </c>
      <c r="I112" s="36">
        <v>0.00417596</v>
      </c>
      <c r="J112" s="36">
        <v>0.03262209</v>
      </c>
      <c r="K112" s="36">
        <v>0.144922827055958</v>
      </c>
      <c r="L112" s="36">
        <v>0.00417596</v>
      </c>
      <c r="M112" s="36"/>
      <c r="N112" s="36"/>
      <c r="O112" s="36"/>
      <c r="P112" s="36"/>
      <c r="Q112" s="36"/>
      <c r="R112" s="36"/>
      <c r="S112" s="36"/>
      <c r="T112" s="36"/>
      <c r="U112" s="36"/>
      <c r="V112" s="36"/>
      <c r="W112" s="36"/>
      <c r="X112" s="36"/>
      <c r="Y112" s="36" t="s">
        <v>218</v>
      </c>
      <c r="Z112" s="36">
        <v>1.98475929124737</v>
      </c>
      <c r="AA112" s="36">
        <v>1</v>
      </c>
      <c r="AB112" s="36">
        <v>0</v>
      </c>
      <c r="AC112" s="36">
        <v>0</v>
      </c>
      <c r="AD112" s="36">
        <v>0</v>
      </c>
      <c r="AE112" s="36">
        <v>0</v>
      </c>
      <c r="AF112" s="36">
        <v>0</v>
      </c>
      <c r="AG112" s="36">
        <v>0</v>
      </c>
      <c r="AH112" s="36">
        <v>0</v>
      </c>
      <c r="AI112" s="36">
        <v>0</v>
      </c>
      <c r="AJ112" s="36">
        <v>0</v>
      </c>
      <c r="AK112" s="36">
        <v>0</v>
      </c>
      <c r="AL112" s="36">
        <v>101</v>
      </c>
      <c r="AM112" s="36" t="s">
        <v>628</v>
      </c>
      <c r="AN112" s="36" t="s">
        <v>225</v>
      </c>
      <c r="AO112" s="36"/>
      <c r="AP112" s="36"/>
      <c r="AQ112" s="36"/>
      <c r="AR112" s="36"/>
      <c r="AS112" s="36"/>
      <c r="AT112" s="36"/>
      <c r="AU112" s="36" t="s">
        <v>629</v>
      </c>
      <c r="AV112" s="36"/>
      <c r="AW112" s="36"/>
      <c r="AX112" s="36"/>
      <c r="AY112" s="36"/>
      <c r="AZ112" s="36"/>
      <c r="BA112" s="36"/>
      <c r="BB112" s="36"/>
      <c r="BC112" s="36"/>
      <c r="BD112" s="36"/>
      <c r="BE112" s="36"/>
      <c r="BF112" s="36"/>
      <c r="BG112" s="36"/>
      <c r="BH112" s="36"/>
      <c r="BI112" s="36"/>
      <c r="BJ112" s="36"/>
      <c r="BK112" s="36"/>
      <c r="BL112" s="36"/>
      <c r="BM112" s="36"/>
      <c r="BN112" s="36"/>
      <c r="BO112" s="36"/>
      <c r="BP112" s="36"/>
    </row>
    <row r="113" ht="33.3" customHeight="1" spans="1:68">
      <c r="A113" s="36">
        <v>10</v>
      </c>
      <c r="B113" s="37" t="s">
        <v>630</v>
      </c>
      <c r="C113" s="30" t="e">
        <v>#N/A</v>
      </c>
      <c r="D113" s="36"/>
      <c r="E113" s="36" t="s">
        <v>505</v>
      </c>
      <c r="F113" s="36"/>
      <c r="G113" s="36">
        <v>0.03147587</v>
      </c>
      <c r="H113" s="36">
        <v>0.00985754124259852</v>
      </c>
      <c r="I113" s="36">
        <v>0.00028405</v>
      </c>
      <c r="J113" s="36">
        <v>0.03147587</v>
      </c>
      <c r="K113" s="36">
        <v>0.00985754124259852</v>
      </c>
      <c r="L113" s="36">
        <v>0.00028405</v>
      </c>
      <c r="M113" s="36"/>
      <c r="N113" s="36"/>
      <c r="O113" s="36"/>
      <c r="P113" s="36"/>
      <c r="Q113" s="36"/>
      <c r="R113" s="36"/>
      <c r="S113" s="36"/>
      <c r="T113" s="36"/>
      <c r="U113" s="36"/>
      <c r="V113" s="36"/>
      <c r="W113" s="36"/>
      <c r="X113" s="36"/>
      <c r="Y113" s="36" t="s">
        <v>218</v>
      </c>
      <c r="Z113" s="36">
        <v>1.9150219814764</v>
      </c>
      <c r="AA113" s="36">
        <v>1</v>
      </c>
      <c r="AB113" s="36">
        <v>0</v>
      </c>
      <c r="AC113" s="36">
        <v>0</v>
      </c>
      <c r="AD113" s="36">
        <v>0</v>
      </c>
      <c r="AE113" s="36">
        <v>0</v>
      </c>
      <c r="AF113" s="36">
        <v>0</v>
      </c>
      <c r="AG113" s="36">
        <v>0</v>
      </c>
      <c r="AH113" s="36">
        <v>0</v>
      </c>
      <c r="AI113" s="36">
        <v>0</v>
      </c>
      <c r="AJ113" s="36">
        <v>0</v>
      </c>
      <c r="AK113" s="36">
        <v>0</v>
      </c>
      <c r="AL113" s="36">
        <v>110</v>
      </c>
      <c r="AM113" s="36" t="s">
        <v>523</v>
      </c>
      <c r="AN113" s="36" t="s">
        <v>225</v>
      </c>
      <c r="AO113" s="36"/>
      <c r="AP113" s="36"/>
      <c r="AQ113" s="36"/>
      <c r="AR113" s="36"/>
      <c r="AS113" s="36"/>
      <c r="AT113" s="36"/>
      <c r="AU113" s="36" t="s">
        <v>631</v>
      </c>
      <c r="AV113" s="36"/>
      <c r="AW113" s="36"/>
      <c r="AX113" s="36"/>
      <c r="AY113" s="36"/>
      <c r="AZ113" s="36"/>
      <c r="BA113" s="36"/>
      <c r="BB113" s="36"/>
      <c r="BC113" s="36"/>
      <c r="BD113" s="36"/>
      <c r="BE113" s="36"/>
      <c r="BF113" s="36"/>
      <c r="BG113" s="36"/>
      <c r="BH113" s="36"/>
      <c r="BI113" s="36"/>
      <c r="BJ113" s="36"/>
      <c r="BK113" s="36"/>
      <c r="BL113" s="36"/>
      <c r="BM113" s="36"/>
      <c r="BN113" s="36"/>
      <c r="BO113" s="36"/>
      <c r="BP113" s="36"/>
    </row>
    <row r="114" ht="33.3" customHeight="1" spans="1:68">
      <c r="A114" s="36">
        <v>81</v>
      </c>
      <c r="B114" s="36" t="s">
        <v>632</v>
      </c>
      <c r="C114" s="36" t="e">
        <v>#N/A</v>
      </c>
      <c r="D114" s="36"/>
      <c r="E114" s="36" t="s">
        <v>633</v>
      </c>
      <c r="F114" s="36"/>
      <c r="G114" s="36">
        <v>0.00102038</v>
      </c>
      <c r="H114" s="36">
        <v>-0.292202188290306</v>
      </c>
      <c r="I114" s="36">
        <v>-0.0004607</v>
      </c>
      <c r="J114" s="36">
        <v>0.00102038</v>
      </c>
      <c r="K114" s="36">
        <v>-0.292202188290306</v>
      </c>
      <c r="L114" s="36">
        <v>-0.0004607</v>
      </c>
      <c r="M114" s="36"/>
      <c r="N114" s="36"/>
      <c r="O114" s="36"/>
      <c r="P114" s="36"/>
      <c r="Q114" s="36"/>
      <c r="R114" s="36"/>
      <c r="S114" s="36"/>
      <c r="T114" s="36"/>
      <c r="U114" s="36"/>
      <c r="V114" s="36"/>
      <c r="W114" s="36"/>
      <c r="X114" s="36"/>
      <c r="Y114" s="36" t="s">
        <v>218</v>
      </c>
      <c r="Z114" s="36">
        <v>2.50493775442555</v>
      </c>
      <c r="AA114" s="36">
        <v>1</v>
      </c>
      <c r="AB114" s="36">
        <v>0</v>
      </c>
      <c r="AC114" s="36">
        <v>0</v>
      </c>
      <c r="AD114" s="36">
        <v>0</v>
      </c>
      <c r="AE114" s="36">
        <v>0</v>
      </c>
      <c r="AF114" s="36">
        <v>0</v>
      </c>
      <c r="AG114" s="36">
        <v>0</v>
      </c>
      <c r="AH114" s="36">
        <v>0</v>
      </c>
      <c r="AI114" s="36">
        <v>0</v>
      </c>
      <c r="AJ114" s="36">
        <v>0</v>
      </c>
      <c r="AK114" s="36">
        <v>0</v>
      </c>
      <c r="AL114" s="36">
        <v>74</v>
      </c>
      <c r="AM114" s="36" t="s">
        <v>365</v>
      </c>
      <c r="AN114" s="36" t="s">
        <v>225</v>
      </c>
      <c r="AO114" s="36"/>
      <c r="AP114" s="36"/>
      <c r="AQ114" s="36"/>
      <c r="AR114" s="36"/>
      <c r="AS114" s="36"/>
      <c r="AT114" s="36"/>
      <c r="AU114" s="36" t="s">
        <v>634</v>
      </c>
      <c r="AV114" s="36"/>
      <c r="AW114" s="36"/>
      <c r="AX114" s="36"/>
      <c r="AY114" s="36"/>
      <c r="AZ114" s="36"/>
      <c r="BA114" s="36"/>
      <c r="BB114" s="36"/>
      <c r="BC114" s="36"/>
      <c r="BD114" s="36"/>
      <c r="BE114" s="36"/>
      <c r="BF114" s="36"/>
      <c r="BG114" s="36"/>
      <c r="BH114" s="36"/>
      <c r="BI114" s="36"/>
      <c r="BJ114" s="36"/>
      <c r="BK114" s="36"/>
      <c r="BL114" s="36"/>
      <c r="BM114" s="36"/>
      <c r="BN114" s="36"/>
      <c r="BO114" s="36"/>
      <c r="BP114" s="36"/>
    </row>
    <row r="115" ht="33.3" customHeight="1" spans="1:68">
      <c r="A115" s="36">
        <v>84</v>
      </c>
      <c r="B115" s="36" t="s">
        <v>635</v>
      </c>
      <c r="C115" s="36" t="e">
        <v>#N/A</v>
      </c>
      <c r="D115" s="36"/>
      <c r="E115" s="36" t="s">
        <v>636</v>
      </c>
      <c r="F115" s="36"/>
      <c r="G115" s="36">
        <v>0.00084768</v>
      </c>
      <c r="H115" s="36">
        <v>-1.14534646150322</v>
      </c>
      <c r="I115" s="36">
        <v>-0.0018058</v>
      </c>
      <c r="J115" s="36">
        <v>0.00084768</v>
      </c>
      <c r="K115" s="36">
        <v>-1.14534646150322</v>
      </c>
      <c r="L115" s="36">
        <v>-0.0018058</v>
      </c>
      <c r="M115" s="36"/>
      <c r="N115" s="36"/>
      <c r="O115" s="36"/>
      <c r="P115" s="36"/>
      <c r="Q115" s="36"/>
      <c r="R115" s="36"/>
      <c r="S115" s="36"/>
      <c r="T115" s="36"/>
      <c r="U115" s="36"/>
      <c r="V115" s="36"/>
      <c r="W115" s="36"/>
      <c r="X115" s="36"/>
      <c r="Y115" s="36" t="s">
        <v>218</v>
      </c>
      <c r="Z115" s="36">
        <v>2.08096221465144</v>
      </c>
      <c r="AA115" s="36">
        <v>1</v>
      </c>
      <c r="AB115" s="36">
        <v>0</v>
      </c>
      <c r="AC115" s="36">
        <v>0</v>
      </c>
      <c r="AD115" s="36">
        <v>0</v>
      </c>
      <c r="AE115" s="36">
        <v>0</v>
      </c>
      <c r="AF115" s="36">
        <v>0</v>
      </c>
      <c r="AG115" s="36">
        <v>0</v>
      </c>
      <c r="AH115" s="36">
        <v>0</v>
      </c>
      <c r="AI115" s="36">
        <v>0</v>
      </c>
      <c r="AJ115" s="36">
        <v>0</v>
      </c>
      <c r="AK115" s="36">
        <v>0</v>
      </c>
      <c r="AL115" s="36">
        <v>84</v>
      </c>
      <c r="AM115" s="36" t="s">
        <v>514</v>
      </c>
      <c r="AN115" s="36" t="s">
        <v>225</v>
      </c>
      <c r="AO115" s="36"/>
      <c r="AP115" s="36"/>
      <c r="AQ115" s="36"/>
      <c r="AR115" s="36"/>
      <c r="AS115" s="36"/>
      <c r="AT115" s="36"/>
      <c r="AU115" s="36" t="s">
        <v>637</v>
      </c>
      <c r="AV115" s="36"/>
      <c r="AW115" s="36"/>
      <c r="AX115" s="36"/>
      <c r="AY115" s="36"/>
      <c r="AZ115" s="36"/>
      <c r="BA115" s="36"/>
      <c r="BB115" s="36"/>
      <c r="BC115" s="36"/>
      <c r="BD115" s="36"/>
      <c r="BE115" s="36"/>
      <c r="BF115" s="36"/>
      <c r="BG115" s="36"/>
      <c r="BH115" s="36"/>
      <c r="BI115" s="36"/>
      <c r="BJ115" s="36"/>
      <c r="BK115" s="36"/>
      <c r="BL115" s="36"/>
      <c r="BM115" s="36"/>
      <c r="BN115" s="36"/>
      <c r="BO115" s="36"/>
      <c r="BP115" s="36"/>
    </row>
    <row r="116" ht="33.3" customHeight="1" spans="1:68">
      <c r="A116" s="36">
        <v>85</v>
      </c>
      <c r="B116" s="36" t="s">
        <v>638</v>
      </c>
      <c r="C116" s="36">
        <v>2250425</v>
      </c>
      <c r="D116" s="36"/>
      <c r="E116" s="36" t="s">
        <v>233</v>
      </c>
      <c r="F116" s="36"/>
      <c r="G116" s="36">
        <v>0.00073775</v>
      </c>
      <c r="H116" s="36">
        <v>1.81109559931334</v>
      </c>
      <c r="I116" s="36">
        <v>0.00285545</v>
      </c>
      <c r="J116" s="36">
        <v>0.00073775</v>
      </c>
      <c r="K116" s="36">
        <v>1.81109559931334</v>
      </c>
      <c r="L116" s="36">
        <v>0.00285545</v>
      </c>
      <c r="M116" s="36"/>
      <c r="N116" s="36"/>
      <c r="O116" s="36"/>
      <c r="P116" s="36"/>
      <c r="Q116" s="36"/>
      <c r="R116" s="36"/>
      <c r="S116" s="36"/>
      <c r="T116" s="36"/>
      <c r="U116" s="36"/>
      <c r="V116" s="36"/>
      <c r="W116" s="36"/>
      <c r="X116" s="36"/>
      <c r="Y116" s="36" t="s">
        <v>218</v>
      </c>
      <c r="Z116" s="36">
        <v>1.81109559931334</v>
      </c>
      <c r="AA116" s="36">
        <v>1</v>
      </c>
      <c r="AB116" s="36">
        <v>0</v>
      </c>
      <c r="AC116" s="36">
        <v>0</v>
      </c>
      <c r="AD116" s="36">
        <v>0</v>
      </c>
      <c r="AE116" s="36">
        <v>0</v>
      </c>
      <c r="AF116" s="36">
        <v>0</v>
      </c>
      <c r="AG116" s="36">
        <v>0</v>
      </c>
      <c r="AH116" s="36">
        <v>0</v>
      </c>
      <c r="AI116" s="36">
        <v>0</v>
      </c>
      <c r="AJ116" s="36">
        <v>0</v>
      </c>
      <c r="AK116" s="36">
        <v>0</v>
      </c>
      <c r="AL116" s="36">
        <v>35</v>
      </c>
      <c r="AM116" s="36" t="s">
        <v>258</v>
      </c>
      <c r="AN116" s="36" t="s">
        <v>294</v>
      </c>
      <c r="AO116" s="36"/>
      <c r="AP116" s="36"/>
      <c r="AQ116" s="36"/>
      <c r="AR116" s="36"/>
      <c r="AS116" s="36">
        <v>2250425</v>
      </c>
      <c r="AT116" s="36">
        <v>156</v>
      </c>
      <c r="AU116" s="36" t="s">
        <v>639</v>
      </c>
      <c r="AV116" s="36"/>
      <c r="AW116" s="36"/>
      <c r="AX116" s="36"/>
      <c r="AY116" s="36"/>
      <c r="AZ116" s="36"/>
      <c r="BA116" s="36"/>
      <c r="BB116" s="36"/>
      <c r="BC116" s="36"/>
      <c r="BD116" s="36"/>
      <c r="BE116" s="36"/>
      <c r="BF116" s="36"/>
      <c r="BG116" s="36"/>
      <c r="BH116" s="36"/>
      <c r="BI116" s="36"/>
      <c r="BJ116" s="36"/>
      <c r="BK116" s="36"/>
      <c r="BL116" s="36"/>
      <c r="BM116" s="36"/>
      <c r="BN116" s="36"/>
      <c r="BO116" s="36">
        <v>0.3871</v>
      </c>
      <c r="BP116" s="36"/>
    </row>
    <row r="117" ht="33.3" customHeight="1" spans="1:68">
      <c r="A117" s="36">
        <v>11</v>
      </c>
      <c r="B117" s="37" t="s">
        <v>640</v>
      </c>
      <c r="C117" s="30" t="e">
        <v>#N/A</v>
      </c>
      <c r="D117" s="36"/>
      <c r="E117" s="36" t="s">
        <v>641</v>
      </c>
      <c r="F117" s="36"/>
      <c r="G117" s="36">
        <v>0.02880828</v>
      </c>
      <c r="H117" s="36">
        <v>-0.0743749848188793</v>
      </c>
      <c r="I117" s="36">
        <v>-0.00214312</v>
      </c>
      <c r="J117" s="36">
        <v>0.02880828</v>
      </c>
      <c r="K117" s="36">
        <v>-0.0743749848188793</v>
      </c>
      <c r="L117" s="36">
        <v>-0.00214312</v>
      </c>
      <c r="M117" s="36"/>
      <c r="N117" s="36"/>
      <c r="O117" s="36"/>
      <c r="P117" s="36"/>
      <c r="Q117" s="36"/>
      <c r="R117" s="36"/>
      <c r="S117" s="36"/>
      <c r="T117" s="36"/>
      <c r="U117" s="36"/>
      <c r="V117" s="36"/>
      <c r="W117" s="36"/>
      <c r="X117" s="36"/>
      <c r="Y117" s="36" t="s">
        <v>218</v>
      </c>
      <c r="Z117" s="36">
        <v>1.75272338443508</v>
      </c>
      <c r="AA117" s="36">
        <v>1</v>
      </c>
      <c r="AB117" s="36">
        <v>0</v>
      </c>
      <c r="AC117" s="36">
        <v>0</v>
      </c>
      <c r="AD117" s="36">
        <v>0</v>
      </c>
      <c r="AE117" s="36">
        <v>0</v>
      </c>
      <c r="AF117" s="36">
        <v>0</v>
      </c>
      <c r="AG117" s="36">
        <v>0</v>
      </c>
      <c r="AH117" s="36">
        <v>0</v>
      </c>
      <c r="AI117" s="36">
        <v>0</v>
      </c>
      <c r="AJ117" s="36">
        <v>0</v>
      </c>
      <c r="AK117" s="36">
        <v>0</v>
      </c>
      <c r="AL117" s="36">
        <v>105</v>
      </c>
      <c r="AM117" s="36" t="s">
        <v>564</v>
      </c>
      <c r="AN117" s="36" t="s">
        <v>225</v>
      </c>
      <c r="AO117" s="36"/>
      <c r="AP117" s="36"/>
      <c r="AQ117" s="36"/>
      <c r="AR117" s="36"/>
      <c r="AS117" s="36"/>
      <c r="AT117" s="36"/>
      <c r="AU117" s="36" t="s">
        <v>642</v>
      </c>
      <c r="AV117" s="36"/>
      <c r="AW117" s="36"/>
      <c r="AX117" s="36"/>
      <c r="AY117" s="36"/>
      <c r="AZ117" s="36"/>
      <c r="BA117" s="36"/>
      <c r="BB117" s="36"/>
      <c r="BC117" s="36"/>
      <c r="BD117" s="36"/>
      <c r="BE117" s="36"/>
      <c r="BF117" s="36"/>
      <c r="BG117" s="36"/>
      <c r="BH117" s="36"/>
      <c r="BI117" s="36"/>
      <c r="BJ117" s="36"/>
      <c r="BK117" s="36"/>
      <c r="BL117" s="36"/>
      <c r="BM117" s="36"/>
      <c r="BN117" s="36"/>
      <c r="BO117" s="36"/>
      <c r="BP117" s="36"/>
    </row>
    <row r="118" ht="33.3" customHeight="1" spans="1:68">
      <c r="A118" s="36">
        <v>17</v>
      </c>
      <c r="B118" s="36" t="s">
        <v>643</v>
      </c>
      <c r="C118" s="30" t="e">
        <v>#N/A</v>
      </c>
      <c r="D118" s="36"/>
      <c r="E118" s="36" t="s">
        <v>644</v>
      </c>
      <c r="F118" s="36" t="s">
        <v>298</v>
      </c>
      <c r="G118" s="36">
        <v>0.01053963</v>
      </c>
      <c r="H118" s="36">
        <v>1.50169972168581</v>
      </c>
      <c r="I118" s="36">
        <v>0.01575524</v>
      </c>
      <c r="J118" s="36"/>
      <c r="K118" s="36"/>
      <c r="L118" s="36"/>
      <c r="M118" s="36">
        <v>0.04029828</v>
      </c>
      <c r="N118" s="36">
        <v>1.50169972168581</v>
      </c>
      <c r="O118" s="36">
        <v>0.03740244</v>
      </c>
      <c r="P118" s="36"/>
      <c r="Q118" s="36"/>
      <c r="R118" s="36"/>
      <c r="S118" s="36"/>
      <c r="T118" s="36"/>
      <c r="U118" s="36"/>
      <c r="V118" s="36"/>
      <c r="W118" s="36"/>
      <c r="X118" s="36"/>
      <c r="Y118" s="36" t="s">
        <v>338</v>
      </c>
      <c r="Z118" s="36">
        <v>0</v>
      </c>
      <c r="AA118" s="36">
        <v>0</v>
      </c>
      <c r="AB118" s="36">
        <v>1.50169972168581</v>
      </c>
      <c r="AC118" s="36">
        <v>1</v>
      </c>
      <c r="AD118" s="36">
        <v>1.50169972168581</v>
      </c>
      <c r="AE118" s="36">
        <v>1</v>
      </c>
      <c r="AF118" s="36">
        <v>0</v>
      </c>
      <c r="AG118" s="36">
        <v>0</v>
      </c>
      <c r="AH118" s="36">
        <v>0</v>
      </c>
      <c r="AI118" s="36">
        <v>0</v>
      </c>
      <c r="AJ118" s="36">
        <v>0</v>
      </c>
      <c r="AK118" s="36">
        <v>0</v>
      </c>
      <c r="AL118" s="36"/>
      <c r="AM118" s="36"/>
      <c r="AN118" s="36"/>
      <c r="AO118" s="36">
        <v>8</v>
      </c>
      <c r="AP118" s="36" t="s">
        <v>447</v>
      </c>
      <c r="AQ118" s="36" t="s">
        <v>294</v>
      </c>
      <c r="AR118" s="36" t="s">
        <v>340</v>
      </c>
      <c r="AS118" s="36"/>
      <c r="AT118" s="36"/>
      <c r="AU118" s="36" t="s">
        <v>645</v>
      </c>
      <c r="AV118" s="36"/>
      <c r="AW118" s="36"/>
      <c r="AX118" s="36"/>
      <c r="AY118" s="36"/>
      <c r="AZ118" s="36"/>
      <c r="BA118" s="36"/>
      <c r="BB118" s="36"/>
      <c r="BC118" s="36"/>
      <c r="BD118" s="36"/>
      <c r="BE118" s="36"/>
      <c r="BF118" s="36"/>
      <c r="BG118" s="36"/>
      <c r="BH118" s="36"/>
      <c r="BI118" s="36"/>
      <c r="BJ118" s="36"/>
      <c r="BK118" s="36"/>
      <c r="BL118" s="36"/>
      <c r="BM118" s="36"/>
      <c r="BN118" s="36"/>
      <c r="BO118" s="36"/>
      <c r="BP118" s="36"/>
    </row>
    <row r="119" ht="33.3" customHeight="1" spans="1:68">
      <c r="A119" s="36">
        <v>89</v>
      </c>
      <c r="B119" s="36" t="s">
        <v>646</v>
      </c>
      <c r="C119" s="36">
        <v>1473469</v>
      </c>
      <c r="D119" s="36"/>
      <c r="E119" s="36" t="s">
        <v>498</v>
      </c>
      <c r="F119" s="36"/>
      <c r="G119" s="36">
        <v>0.0005166</v>
      </c>
      <c r="H119" s="36">
        <v>-0.761600595108435</v>
      </c>
      <c r="I119" s="36">
        <v>-0.00120077</v>
      </c>
      <c r="J119" s="36">
        <v>0.0005166</v>
      </c>
      <c r="K119" s="36">
        <v>-0.761600595108435</v>
      </c>
      <c r="L119" s="36">
        <v>-0.00120077</v>
      </c>
      <c r="M119" s="36"/>
      <c r="N119" s="36"/>
      <c r="O119" s="36"/>
      <c r="P119" s="36"/>
      <c r="Q119" s="36"/>
      <c r="R119" s="36"/>
      <c r="S119" s="36"/>
      <c r="T119" s="36"/>
      <c r="U119" s="36"/>
      <c r="V119" s="36"/>
      <c r="W119" s="36"/>
      <c r="X119" s="36"/>
      <c r="Y119" s="36" t="s">
        <v>218</v>
      </c>
      <c r="Z119" s="36">
        <v>1.26819543321134</v>
      </c>
      <c r="AA119" s="36">
        <v>1</v>
      </c>
      <c r="AB119" s="36">
        <v>0</v>
      </c>
      <c r="AC119" s="36">
        <v>0</v>
      </c>
      <c r="AD119" s="36">
        <v>0</v>
      </c>
      <c r="AE119" s="36">
        <v>0</v>
      </c>
      <c r="AF119" s="36">
        <v>0</v>
      </c>
      <c r="AG119" s="36">
        <v>0</v>
      </c>
      <c r="AH119" s="36">
        <v>0</v>
      </c>
      <c r="AI119" s="36">
        <v>0</v>
      </c>
      <c r="AJ119" s="36">
        <v>0</v>
      </c>
      <c r="AK119" s="36">
        <v>0</v>
      </c>
      <c r="AL119" s="36">
        <v>142</v>
      </c>
      <c r="AM119" s="36" t="s">
        <v>437</v>
      </c>
      <c r="AN119" s="36" t="s">
        <v>285</v>
      </c>
      <c r="AO119" s="36"/>
      <c r="AP119" s="36"/>
      <c r="AQ119" s="36"/>
      <c r="AR119" s="36"/>
      <c r="AS119" s="36">
        <v>1473469</v>
      </c>
      <c r="AT119" s="36">
        <v>242</v>
      </c>
      <c r="AU119" s="36" t="s">
        <v>647</v>
      </c>
      <c r="AV119" s="36"/>
      <c r="AW119" s="36"/>
      <c r="AX119" s="36"/>
      <c r="AY119" s="36"/>
      <c r="AZ119" s="36"/>
      <c r="BA119" s="36"/>
      <c r="BB119" s="36"/>
      <c r="BC119" s="36"/>
      <c r="BD119" s="36"/>
      <c r="BE119" s="36"/>
      <c r="BF119" s="36"/>
      <c r="BG119" s="36"/>
      <c r="BH119" s="36"/>
      <c r="BI119" s="36"/>
      <c r="BJ119" s="36"/>
      <c r="BK119" s="36"/>
      <c r="BL119" s="36"/>
      <c r="BM119" s="36"/>
      <c r="BN119" s="36"/>
      <c r="BO119" s="36">
        <v>0.375</v>
      </c>
      <c r="BP119" s="36">
        <v>0.1429</v>
      </c>
    </row>
    <row r="120" ht="33.3" customHeight="1" spans="1:68">
      <c r="A120" s="36">
        <v>90</v>
      </c>
      <c r="B120" s="36" t="s">
        <v>648</v>
      </c>
      <c r="C120" s="36">
        <v>821245</v>
      </c>
      <c r="D120" s="36"/>
      <c r="E120" s="36" t="s">
        <v>649</v>
      </c>
      <c r="F120" s="36"/>
      <c r="G120" s="36">
        <v>0.00049465</v>
      </c>
      <c r="H120" s="36">
        <v>1.21432298033924</v>
      </c>
      <c r="I120" s="36">
        <v>0.00191455</v>
      </c>
      <c r="J120" s="36">
        <v>0.00049465</v>
      </c>
      <c r="K120" s="36">
        <v>1.21432298033924</v>
      </c>
      <c r="L120" s="36">
        <v>0.00191455</v>
      </c>
      <c r="M120" s="36"/>
      <c r="N120" s="36"/>
      <c r="O120" s="36"/>
      <c r="P120" s="36"/>
      <c r="Q120" s="36"/>
      <c r="R120" s="36"/>
      <c r="S120" s="36"/>
      <c r="T120" s="36"/>
      <c r="U120" s="36"/>
      <c r="V120" s="36"/>
      <c r="W120" s="36"/>
      <c r="X120" s="36"/>
      <c r="Y120" s="36" t="s">
        <v>218</v>
      </c>
      <c r="Z120" s="36">
        <v>1.21432298033924</v>
      </c>
      <c r="AA120" s="36">
        <v>1</v>
      </c>
      <c r="AB120" s="36">
        <v>0</v>
      </c>
      <c r="AC120" s="36">
        <v>0</v>
      </c>
      <c r="AD120" s="36">
        <v>0</v>
      </c>
      <c r="AE120" s="36">
        <v>0</v>
      </c>
      <c r="AF120" s="36">
        <v>0</v>
      </c>
      <c r="AG120" s="36">
        <v>0</v>
      </c>
      <c r="AH120" s="36">
        <v>0</v>
      </c>
      <c r="AI120" s="36">
        <v>0</v>
      </c>
      <c r="AJ120" s="36">
        <v>0</v>
      </c>
      <c r="AK120" s="36">
        <v>0</v>
      </c>
      <c r="AL120" s="36">
        <v>110</v>
      </c>
      <c r="AM120" s="36" t="s">
        <v>523</v>
      </c>
      <c r="AN120" s="36" t="s">
        <v>225</v>
      </c>
      <c r="AO120" s="36"/>
      <c r="AP120" s="36"/>
      <c r="AQ120" s="36"/>
      <c r="AR120" s="36"/>
      <c r="AS120" s="36">
        <v>821245</v>
      </c>
      <c r="AT120" s="36">
        <v>434</v>
      </c>
      <c r="AU120" s="36" t="s">
        <v>650</v>
      </c>
      <c r="AV120" s="36">
        <v>0.45</v>
      </c>
      <c r="AW120" s="36">
        <v>0.36</v>
      </c>
      <c r="AX120" s="36">
        <v>0.32</v>
      </c>
      <c r="AY120" s="36">
        <v>2.49</v>
      </c>
      <c r="AZ120" s="36">
        <v>1.99</v>
      </c>
      <c r="BA120" s="36">
        <v>1.49</v>
      </c>
      <c r="BB120" s="36">
        <v>1.33</v>
      </c>
      <c r="BC120" s="36">
        <v>1.06</v>
      </c>
      <c r="BD120" s="36">
        <v>0.8</v>
      </c>
      <c r="BE120" s="36">
        <v>0.38</v>
      </c>
      <c r="BF120" s="36">
        <v>0.35</v>
      </c>
      <c r="BG120" s="36">
        <v>0.32</v>
      </c>
      <c r="BH120" s="36">
        <v>1.36</v>
      </c>
      <c r="BI120" s="36">
        <v>1.09</v>
      </c>
      <c r="BJ120" s="36">
        <v>0.82</v>
      </c>
      <c r="BK120" s="36">
        <v>0.78</v>
      </c>
      <c r="BL120" s="36">
        <v>0.62</v>
      </c>
      <c r="BM120" s="36">
        <v>0.47</v>
      </c>
      <c r="BN120" s="36">
        <v>0.01986755</v>
      </c>
      <c r="BO120" s="36">
        <v>0.2908</v>
      </c>
      <c r="BP120" s="36"/>
    </row>
    <row r="121" ht="33.3" customHeight="1" spans="1:68">
      <c r="A121" s="36">
        <v>91</v>
      </c>
      <c r="B121" s="36" t="s">
        <v>651</v>
      </c>
      <c r="C121" s="36">
        <v>635004</v>
      </c>
      <c r="D121" s="36"/>
      <c r="E121" s="36" t="s">
        <v>652</v>
      </c>
      <c r="F121" s="36"/>
      <c r="G121" s="36">
        <v>0.00047738</v>
      </c>
      <c r="H121" s="36">
        <v>-1.00066633608613</v>
      </c>
      <c r="I121" s="36">
        <v>-0.00157769</v>
      </c>
      <c r="J121" s="36">
        <v>0.00047738</v>
      </c>
      <c r="K121" s="36">
        <v>-1.00066633608613</v>
      </c>
      <c r="L121" s="36">
        <v>-0.00157769</v>
      </c>
      <c r="M121" s="36"/>
      <c r="N121" s="36"/>
      <c r="O121" s="36"/>
      <c r="P121" s="36"/>
      <c r="Q121" s="36"/>
      <c r="R121" s="36"/>
      <c r="S121" s="36"/>
      <c r="T121" s="36"/>
      <c r="U121" s="36"/>
      <c r="V121" s="36"/>
      <c r="W121" s="36"/>
      <c r="X121" s="36"/>
      <c r="Y121" s="36" t="s">
        <v>218</v>
      </c>
      <c r="Z121" s="36">
        <v>1.1719139336083</v>
      </c>
      <c r="AA121" s="36">
        <v>1</v>
      </c>
      <c r="AB121" s="36">
        <v>0</v>
      </c>
      <c r="AC121" s="36">
        <v>0</v>
      </c>
      <c r="AD121" s="36">
        <v>0</v>
      </c>
      <c r="AE121" s="36">
        <v>0</v>
      </c>
      <c r="AF121" s="36">
        <v>0</v>
      </c>
      <c r="AG121" s="36">
        <v>0</v>
      </c>
      <c r="AH121" s="36">
        <v>0</v>
      </c>
      <c r="AI121" s="36">
        <v>0</v>
      </c>
      <c r="AJ121" s="36">
        <v>0</v>
      </c>
      <c r="AK121" s="36">
        <v>0</v>
      </c>
      <c r="AL121" s="36">
        <v>141</v>
      </c>
      <c r="AM121" s="36" t="s">
        <v>305</v>
      </c>
      <c r="AN121" s="36" t="s">
        <v>276</v>
      </c>
      <c r="AO121" s="36"/>
      <c r="AP121" s="36"/>
      <c r="AQ121" s="36"/>
      <c r="AR121" s="36"/>
      <c r="AS121" s="36">
        <v>635004</v>
      </c>
      <c r="AT121" s="36">
        <v>560</v>
      </c>
      <c r="AU121" s="36" t="s">
        <v>653</v>
      </c>
      <c r="AV121" s="36"/>
      <c r="AW121" s="36"/>
      <c r="AX121" s="36"/>
      <c r="AY121" s="36"/>
      <c r="AZ121" s="36"/>
      <c r="BA121" s="36"/>
      <c r="BB121" s="36"/>
      <c r="BC121" s="36"/>
      <c r="BD121" s="36"/>
      <c r="BE121" s="36"/>
      <c r="BF121" s="36"/>
      <c r="BG121" s="36"/>
      <c r="BH121" s="36"/>
      <c r="BI121" s="36"/>
      <c r="BJ121" s="36"/>
      <c r="BK121" s="36"/>
      <c r="BL121" s="36"/>
      <c r="BM121" s="36"/>
      <c r="BN121" s="36"/>
      <c r="BO121" s="36">
        <v>0.2253</v>
      </c>
      <c r="BP121" s="36">
        <v>0.2727</v>
      </c>
    </row>
    <row r="122" ht="33.3" customHeight="1" spans="1:68">
      <c r="A122" s="36">
        <v>35</v>
      </c>
      <c r="B122" s="37" t="s">
        <v>654</v>
      </c>
      <c r="C122" s="30" t="e">
        <v>#N/A</v>
      </c>
      <c r="D122" s="36"/>
      <c r="E122" s="36" t="s">
        <v>655</v>
      </c>
      <c r="F122" s="36" t="s">
        <v>298</v>
      </c>
      <c r="G122" s="36">
        <v>0.00164509</v>
      </c>
      <c r="H122" s="36">
        <v>0.234395030155941</v>
      </c>
      <c r="I122" s="36">
        <v>0.00245918</v>
      </c>
      <c r="J122" s="36">
        <v>0.00222774</v>
      </c>
      <c r="K122" s="36">
        <v>0.234395030155941</v>
      </c>
      <c r="L122" s="36">
        <v>0.00424902</v>
      </c>
      <c r="M122" s="36"/>
      <c r="N122" s="36"/>
      <c r="O122" s="36"/>
      <c r="P122" s="36"/>
      <c r="Q122" s="36"/>
      <c r="R122" s="36"/>
      <c r="S122" s="36"/>
      <c r="T122" s="36"/>
      <c r="U122" s="36"/>
      <c r="V122" s="36"/>
      <c r="W122" s="36"/>
      <c r="X122" s="36"/>
      <c r="Y122" s="36" t="s">
        <v>218</v>
      </c>
      <c r="Z122" s="36">
        <v>0.234395030155941</v>
      </c>
      <c r="AA122" s="36">
        <v>1</v>
      </c>
      <c r="AB122" s="36">
        <v>0</v>
      </c>
      <c r="AC122" s="36">
        <v>0</v>
      </c>
      <c r="AD122" s="36">
        <v>0</v>
      </c>
      <c r="AE122" s="36">
        <v>0</v>
      </c>
      <c r="AF122" s="36">
        <v>0</v>
      </c>
      <c r="AG122" s="36">
        <v>0</v>
      </c>
      <c r="AH122" s="36">
        <v>0</v>
      </c>
      <c r="AI122" s="36">
        <v>0</v>
      </c>
      <c r="AJ122" s="36">
        <v>0</v>
      </c>
      <c r="AK122" s="36">
        <v>0</v>
      </c>
      <c r="AL122" s="36">
        <v>144</v>
      </c>
      <c r="AM122" s="36" t="s">
        <v>430</v>
      </c>
      <c r="AN122" s="36" t="s">
        <v>254</v>
      </c>
      <c r="AO122" s="36"/>
      <c r="AP122" s="36"/>
      <c r="AQ122" s="36"/>
      <c r="AR122" s="36"/>
      <c r="AS122" s="36"/>
      <c r="AT122" s="36"/>
      <c r="AU122" s="36" t="s">
        <v>656</v>
      </c>
      <c r="AV122" s="36"/>
      <c r="AW122" s="36"/>
      <c r="AX122" s="36"/>
      <c r="AY122" s="36"/>
      <c r="AZ122" s="36"/>
      <c r="BA122" s="36"/>
      <c r="BB122" s="36"/>
      <c r="BC122" s="36"/>
      <c r="BD122" s="36"/>
      <c r="BE122" s="36"/>
      <c r="BF122" s="36"/>
      <c r="BG122" s="36"/>
      <c r="BH122" s="36"/>
      <c r="BI122" s="36"/>
      <c r="BJ122" s="36"/>
      <c r="BK122" s="36"/>
      <c r="BL122" s="36"/>
      <c r="BM122" s="36"/>
      <c r="BN122" s="36"/>
      <c r="BO122" s="36"/>
      <c r="BP122" s="36"/>
    </row>
    <row r="123" ht="33.3" customHeight="1" spans="1:68">
      <c r="A123" s="36">
        <v>47</v>
      </c>
      <c r="B123" s="38" t="s">
        <v>657</v>
      </c>
      <c r="C123" s="30" t="e">
        <v>#N/A</v>
      </c>
      <c r="D123" s="36"/>
      <c r="E123" s="36" t="s">
        <v>658</v>
      </c>
      <c r="F123" s="36" t="s">
        <v>588</v>
      </c>
      <c r="G123" s="36">
        <v>0.00418467</v>
      </c>
      <c r="H123" s="36">
        <v>-0.0803933056936437</v>
      </c>
      <c r="I123" s="36">
        <v>-0.00012675</v>
      </c>
      <c r="J123" s="36">
        <v>0.00418467</v>
      </c>
      <c r="K123" s="36">
        <v>-0.0803933056936437</v>
      </c>
      <c r="L123" s="36">
        <v>-0.00012675</v>
      </c>
      <c r="M123" s="36"/>
      <c r="N123" s="36"/>
      <c r="O123" s="36"/>
      <c r="P123" s="36"/>
      <c r="Q123" s="36"/>
      <c r="R123" s="36"/>
      <c r="S123" s="36"/>
      <c r="T123" s="36"/>
      <c r="U123" s="36"/>
      <c r="V123" s="36"/>
      <c r="W123" s="36"/>
      <c r="X123" s="36"/>
      <c r="Y123" s="36" t="s">
        <v>218</v>
      </c>
      <c r="Z123" s="36">
        <v>10.2729303343753</v>
      </c>
      <c r="AA123" s="36">
        <v>1</v>
      </c>
      <c r="AB123" s="36">
        <v>0</v>
      </c>
      <c r="AC123" s="36">
        <v>0</v>
      </c>
      <c r="AD123" s="36">
        <v>0</v>
      </c>
      <c r="AE123" s="36">
        <v>0</v>
      </c>
      <c r="AF123" s="36">
        <v>0</v>
      </c>
      <c r="AG123" s="36">
        <v>0</v>
      </c>
      <c r="AH123" s="36">
        <v>0</v>
      </c>
      <c r="AI123" s="36">
        <v>0</v>
      </c>
      <c r="AJ123" s="36">
        <v>0</v>
      </c>
      <c r="AK123" s="36">
        <v>0</v>
      </c>
      <c r="AL123" s="36">
        <v>13</v>
      </c>
      <c r="AM123" s="36" t="s">
        <v>659</v>
      </c>
      <c r="AN123" s="36" t="s">
        <v>254</v>
      </c>
      <c r="AO123" s="36"/>
      <c r="AP123" s="36"/>
      <c r="AQ123" s="36"/>
      <c r="AR123" s="36"/>
      <c r="AS123" s="36"/>
      <c r="AT123" s="36"/>
      <c r="AU123" s="36" t="s">
        <v>660</v>
      </c>
      <c r="AV123" s="36">
        <v>1.36</v>
      </c>
      <c r="AW123" s="36">
        <v>1.09</v>
      </c>
      <c r="AX123" s="36">
        <v>0.82</v>
      </c>
      <c r="AY123" s="36">
        <v>1.36</v>
      </c>
      <c r="AZ123" s="36">
        <v>1.09</v>
      </c>
      <c r="BA123" s="36">
        <v>0.82</v>
      </c>
      <c r="BB123" s="36">
        <v>1.02</v>
      </c>
      <c r="BC123" s="36">
        <v>0.83</v>
      </c>
      <c r="BD123" s="36">
        <v>0.73</v>
      </c>
      <c r="BE123" s="36">
        <v>0.52</v>
      </c>
      <c r="BF123" s="36">
        <v>0.4</v>
      </c>
      <c r="BG123" s="36">
        <v>0.32</v>
      </c>
      <c r="BH123" s="36">
        <v>0.79</v>
      </c>
      <c r="BI123" s="36">
        <v>0.63</v>
      </c>
      <c r="BJ123" s="36">
        <v>0.47</v>
      </c>
      <c r="BK123" s="36">
        <v>0.53</v>
      </c>
      <c r="BL123" s="36">
        <v>0.43</v>
      </c>
      <c r="BM123" s="36">
        <v>0.38</v>
      </c>
      <c r="BN123" s="36">
        <v>0.08888889</v>
      </c>
      <c r="BO123" s="36"/>
      <c r="BP123" s="36"/>
    </row>
    <row r="124" ht="33.3" customHeight="1" spans="1:68">
      <c r="A124" s="36">
        <v>97</v>
      </c>
      <c r="B124" s="36" t="s">
        <v>661</v>
      </c>
      <c r="C124" s="36" t="e">
        <v>#N/A</v>
      </c>
      <c r="D124" s="36"/>
      <c r="E124" s="36" t="s">
        <v>662</v>
      </c>
      <c r="F124" s="36"/>
      <c r="G124" s="36">
        <v>0.0003807</v>
      </c>
      <c r="H124" s="36">
        <v>0.934588589571831</v>
      </c>
      <c r="I124" s="36">
        <v>0.00147351</v>
      </c>
      <c r="J124" s="36">
        <v>0.0003807</v>
      </c>
      <c r="K124" s="36">
        <v>0.934588589571831</v>
      </c>
      <c r="L124" s="36">
        <v>0.00147351</v>
      </c>
      <c r="M124" s="36"/>
      <c r="N124" s="36"/>
      <c r="O124" s="36"/>
      <c r="P124" s="36"/>
      <c r="Q124" s="36"/>
      <c r="R124" s="36"/>
      <c r="S124" s="36"/>
      <c r="T124" s="36"/>
      <c r="U124" s="36"/>
      <c r="V124" s="36"/>
      <c r="W124" s="36"/>
      <c r="X124" s="36"/>
      <c r="Y124" s="36" t="s">
        <v>218</v>
      </c>
      <c r="Z124" s="36">
        <v>0.934588589571831</v>
      </c>
      <c r="AA124" s="36">
        <v>1</v>
      </c>
      <c r="AB124" s="36">
        <v>0</v>
      </c>
      <c r="AC124" s="36">
        <v>0</v>
      </c>
      <c r="AD124" s="36">
        <v>0</v>
      </c>
      <c r="AE124" s="36">
        <v>0</v>
      </c>
      <c r="AF124" s="36">
        <v>0</v>
      </c>
      <c r="AG124" s="36">
        <v>0</v>
      </c>
      <c r="AH124" s="36">
        <v>0</v>
      </c>
      <c r="AI124" s="36">
        <v>0</v>
      </c>
      <c r="AJ124" s="36">
        <v>0</v>
      </c>
      <c r="AK124" s="36">
        <v>0</v>
      </c>
      <c r="AL124" s="36">
        <v>58</v>
      </c>
      <c r="AM124" s="36" t="s">
        <v>417</v>
      </c>
      <c r="AN124" s="36" t="s">
        <v>285</v>
      </c>
      <c r="AO124" s="36"/>
      <c r="AP124" s="36"/>
      <c r="AQ124" s="36"/>
      <c r="AR124" s="36"/>
      <c r="AS124" s="36"/>
      <c r="AT124" s="36"/>
      <c r="AU124" s="36" t="s">
        <v>663</v>
      </c>
      <c r="AV124" s="36"/>
      <c r="AW124" s="36"/>
      <c r="AX124" s="36"/>
      <c r="AY124" s="36"/>
      <c r="AZ124" s="36"/>
      <c r="BA124" s="36"/>
      <c r="BB124" s="36"/>
      <c r="BC124" s="36"/>
      <c r="BD124" s="36"/>
      <c r="BE124" s="36"/>
      <c r="BF124" s="36"/>
      <c r="BG124" s="36"/>
      <c r="BH124" s="36"/>
      <c r="BI124" s="36"/>
      <c r="BJ124" s="36"/>
      <c r="BK124" s="36"/>
      <c r="BL124" s="36"/>
      <c r="BM124" s="36"/>
      <c r="BN124" s="36"/>
      <c r="BO124" s="36"/>
      <c r="BP124" s="36"/>
    </row>
    <row r="125" ht="33.3" customHeight="1" spans="1:68">
      <c r="A125" s="36">
        <v>99</v>
      </c>
      <c r="B125" s="36" t="s">
        <v>664</v>
      </c>
      <c r="C125" s="36" t="e">
        <v>#N/A</v>
      </c>
      <c r="D125" s="36"/>
      <c r="E125" s="36" t="s">
        <v>228</v>
      </c>
      <c r="F125" s="36"/>
      <c r="G125" s="36">
        <v>0.00037352</v>
      </c>
      <c r="H125" s="36">
        <v>-0.0632520534744199</v>
      </c>
      <c r="I125" s="36">
        <v>-9.973e-5</v>
      </c>
      <c r="J125" s="36">
        <v>0.00037352</v>
      </c>
      <c r="K125" s="36">
        <v>-0.0632520534744199</v>
      </c>
      <c r="L125" s="36">
        <v>-9.973e-5</v>
      </c>
      <c r="M125" s="36"/>
      <c r="N125" s="36"/>
      <c r="O125" s="36"/>
      <c r="P125" s="36"/>
      <c r="Q125" s="36"/>
      <c r="R125" s="36"/>
      <c r="S125" s="36"/>
      <c r="T125" s="36"/>
      <c r="U125" s="36"/>
      <c r="V125" s="36"/>
      <c r="W125" s="36"/>
      <c r="X125" s="36"/>
      <c r="Y125" s="36" t="s">
        <v>218</v>
      </c>
      <c r="Z125" s="36">
        <v>0.916957035781334</v>
      </c>
      <c r="AA125" s="36">
        <v>1</v>
      </c>
      <c r="AB125" s="36">
        <v>0</v>
      </c>
      <c r="AC125" s="36">
        <v>0</v>
      </c>
      <c r="AD125" s="36">
        <v>0</v>
      </c>
      <c r="AE125" s="36">
        <v>0</v>
      </c>
      <c r="AF125" s="36">
        <v>0</v>
      </c>
      <c r="AG125" s="36">
        <v>0</v>
      </c>
      <c r="AH125" s="36">
        <v>0</v>
      </c>
      <c r="AI125" s="36">
        <v>0</v>
      </c>
      <c r="AJ125" s="36">
        <v>0</v>
      </c>
      <c r="AK125" s="36">
        <v>0</v>
      </c>
      <c r="AL125" s="36">
        <v>53</v>
      </c>
      <c r="AM125" s="36" t="s">
        <v>506</v>
      </c>
      <c r="AN125" s="36" t="s">
        <v>299</v>
      </c>
      <c r="AO125" s="36"/>
      <c r="AP125" s="36"/>
      <c r="AQ125" s="36"/>
      <c r="AR125" s="36"/>
      <c r="AS125" s="36"/>
      <c r="AT125" s="36"/>
      <c r="AU125" s="36" t="s">
        <v>665</v>
      </c>
      <c r="AV125" s="36"/>
      <c r="AW125" s="36"/>
      <c r="AX125" s="36"/>
      <c r="AY125" s="36"/>
      <c r="AZ125" s="36"/>
      <c r="BA125" s="36"/>
      <c r="BB125" s="36"/>
      <c r="BC125" s="36"/>
      <c r="BD125" s="36"/>
      <c r="BE125" s="36"/>
      <c r="BF125" s="36"/>
      <c r="BG125" s="36"/>
      <c r="BH125" s="36"/>
      <c r="BI125" s="36"/>
      <c r="BJ125" s="36"/>
      <c r="BK125" s="36"/>
      <c r="BL125" s="36"/>
      <c r="BM125" s="36"/>
      <c r="BN125" s="36"/>
      <c r="BO125" s="36"/>
      <c r="BP125" s="36"/>
    </row>
    <row r="126" ht="33.3" customHeight="1" spans="1:68">
      <c r="A126" s="36">
        <v>100</v>
      </c>
      <c r="B126" s="36" t="s">
        <v>666</v>
      </c>
      <c r="C126" s="36" t="e">
        <v>#N/A</v>
      </c>
      <c r="D126" s="36"/>
      <c r="E126" s="36" t="s">
        <v>667</v>
      </c>
      <c r="F126" s="36"/>
      <c r="G126" s="36">
        <v>0.00036102</v>
      </c>
      <c r="H126" s="36">
        <v>0.886257429037308</v>
      </c>
      <c r="I126" s="36">
        <v>0.00139731</v>
      </c>
      <c r="J126" s="36">
        <v>0.00036102</v>
      </c>
      <c r="K126" s="36">
        <v>0.886257429037308</v>
      </c>
      <c r="L126" s="36">
        <v>0.00139731</v>
      </c>
      <c r="M126" s="36"/>
      <c r="N126" s="36"/>
      <c r="O126" s="36"/>
      <c r="P126" s="36"/>
      <c r="Q126" s="36"/>
      <c r="R126" s="36"/>
      <c r="S126" s="36"/>
      <c r="T126" s="36"/>
      <c r="U126" s="36"/>
      <c r="V126" s="36"/>
      <c r="W126" s="36"/>
      <c r="X126" s="36"/>
      <c r="Y126" s="36" t="s">
        <v>218</v>
      </c>
      <c r="Z126" s="36">
        <v>0.886257429037308</v>
      </c>
      <c r="AA126" s="36">
        <v>1</v>
      </c>
      <c r="AB126" s="36">
        <v>0</v>
      </c>
      <c r="AC126" s="36">
        <v>0</v>
      </c>
      <c r="AD126" s="36">
        <v>0</v>
      </c>
      <c r="AE126" s="36">
        <v>0</v>
      </c>
      <c r="AF126" s="36">
        <v>0</v>
      </c>
      <c r="AG126" s="36">
        <v>0</v>
      </c>
      <c r="AH126" s="36">
        <v>0</v>
      </c>
      <c r="AI126" s="36">
        <v>0</v>
      </c>
      <c r="AJ126" s="36">
        <v>0</v>
      </c>
      <c r="AK126" s="36">
        <v>0</v>
      </c>
      <c r="AL126" s="36">
        <v>70</v>
      </c>
      <c r="AM126" s="36" t="s">
        <v>668</v>
      </c>
      <c r="AN126" s="36" t="s">
        <v>276</v>
      </c>
      <c r="AO126" s="36"/>
      <c r="AP126" s="36"/>
      <c r="AQ126" s="36"/>
      <c r="AR126" s="36"/>
      <c r="AS126" s="36"/>
      <c r="AT126" s="36"/>
      <c r="AU126" s="36" t="s">
        <v>669</v>
      </c>
      <c r="AV126" s="36"/>
      <c r="AW126" s="36"/>
      <c r="AX126" s="36"/>
      <c r="AY126" s="36"/>
      <c r="AZ126" s="36"/>
      <c r="BA126" s="36"/>
      <c r="BB126" s="36"/>
      <c r="BC126" s="36"/>
      <c r="BD126" s="36"/>
      <c r="BE126" s="36"/>
      <c r="BF126" s="36"/>
      <c r="BG126" s="36"/>
      <c r="BH126" s="36"/>
      <c r="BI126" s="36"/>
      <c r="BJ126" s="36"/>
      <c r="BK126" s="36"/>
      <c r="BL126" s="36"/>
      <c r="BM126" s="36"/>
      <c r="BN126" s="36"/>
      <c r="BO126" s="36"/>
      <c r="BP126" s="36"/>
    </row>
    <row r="127" ht="33.3" customHeight="1" spans="1:68">
      <c r="A127" s="36">
        <v>101</v>
      </c>
      <c r="B127" s="36" t="s">
        <v>670</v>
      </c>
      <c r="C127" s="36">
        <v>1536427</v>
      </c>
      <c r="D127" s="36"/>
      <c r="E127" s="36" t="s">
        <v>671</v>
      </c>
      <c r="F127" s="36" t="s">
        <v>252</v>
      </c>
      <c r="G127" s="36">
        <v>0.00035152</v>
      </c>
      <c r="H127" s="36">
        <v>-0.248070354874279</v>
      </c>
      <c r="I127" s="36">
        <v>-0.00039112</v>
      </c>
      <c r="J127" s="36">
        <v>0.00035152</v>
      </c>
      <c r="K127" s="36">
        <v>-0.248070354874279</v>
      </c>
      <c r="L127" s="36">
        <v>-0.00039112</v>
      </c>
      <c r="M127" s="36"/>
      <c r="N127" s="36"/>
      <c r="O127" s="36"/>
      <c r="P127" s="36"/>
      <c r="Q127" s="36"/>
      <c r="R127" s="36"/>
      <c r="S127" s="36"/>
      <c r="T127" s="36"/>
      <c r="U127" s="36"/>
      <c r="V127" s="36"/>
      <c r="W127" s="36"/>
      <c r="X127" s="36"/>
      <c r="Y127" s="36" t="s">
        <v>218</v>
      </c>
      <c r="Z127" s="36">
        <v>0.8629356047728</v>
      </c>
      <c r="AA127" s="36">
        <v>1</v>
      </c>
      <c r="AB127" s="36">
        <v>0</v>
      </c>
      <c r="AC127" s="36">
        <v>0</v>
      </c>
      <c r="AD127" s="36">
        <v>0</v>
      </c>
      <c r="AE127" s="36">
        <v>0</v>
      </c>
      <c r="AF127" s="36">
        <v>0</v>
      </c>
      <c r="AG127" s="36">
        <v>0</v>
      </c>
      <c r="AH127" s="36">
        <v>0</v>
      </c>
      <c r="AI127" s="36">
        <v>0</v>
      </c>
      <c r="AJ127" s="36">
        <v>0</v>
      </c>
      <c r="AK127" s="36">
        <v>0</v>
      </c>
      <c r="AL127" s="36">
        <v>53</v>
      </c>
      <c r="AM127" s="36" t="s">
        <v>506</v>
      </c>
      <c r="AN127" s="36" t="s">
        <v>299</v>
      </c>
      <c r="AO127" s="36"/>
      <c r="AP127" s="36"/>
      <c r="AQ127" s="36"/>
      <c r="AR127" s="36"/>
      <c r="AS127" s="36">
        <v>1536427</v>
      </c>
      <c r="AT127" s="36">
        <v>232</v>
      </c>
      <c r="AU127" s="36" t="s">
        <v>672</v>
      </c>
      <c r="AV127" s="36"/>
      <c r="AW127" s="36"/>
      <c r="AX127" s="36"/>
      <c r="AY127" s="36"/>
      <c r="AZ127" s="36"/>
      <c r="BA127" s="36"/>
      <c r="BB127" s="36"/>
      <c r="BC127" s="36"/>
      <c r="BD127" s="36"/>
      <c r="BE127" s="36"/>
      <c r="BF127" s="36"/>
      <c r="BG127" s="36"/>
      <c r="BH127" s="36"/>
      <c r="BI127" s="36"/>
      <c r="BJ127" s="36"/>
      <c r="BK127" s="36"/>
      <c r="BL127" s="36"/>
      <c r="BM127" s="36"/>
      <c r="BN127" s="36"/>
      <c r="BO127" s="36">
        <v>0.3262</v>
      </c>
      <c r="BP127" s="36"/>
    </row>
    <row r="128" ht="33.3" customHeight="1" spans="1:68">
      <c r="A128" s="36">
        <v>102</v>
      </c>
      <c r="B128" s="36" t="s">
        <v>673</v>
      </c>
      <c r="C128" s="36">
        <v>1179138</v>
      </c>
      <c r="D128" s="36"/>
      <c r="E128" s="36" t="s">
        <v>674</v>
      </c>
      <c r="F128" s="36"/>
      <c r="G128" s="36">
        <v>0.00034836</v>
      </c>
      <c r="H128" s="36">
        <v>0.855180438038486</v>
      </c>
      <c r="I128" s="36">
        <v>0.00134831</v>
      </c>
      <c r="J128" s="36">
        <v>0.00034836</v>
      </c>
      <c r="K128" s="36">
        <v>0.855180438038486</v>
      </c>
      <c r="L128" s="36">
        <v>0.00134831</v>
      </c>
      <c r="M128" s="36"/>
      <c r="N128" s="36"/>
      <c r="O128" s="36"/>
      <c r="P128" s="36"/>
      <c r="Q128" s="36"/>
      <c r="R128" s="36"/>
      <c r="S128" s="36"/>
      <c r="T128" s="36"/>
      <c r="U128" s="36"/>
      <c r="V128" s="36"/>
      <c r="W128" s="36"/>
      <c r="X128" s="36"/>
      <c r="Y128" s="36" t="s">
        <v>218</v>
      </c>
      <c r="Z128" s="36">
        <v>0.855180438038486</v>
      </c>
      <c r="AA128" s="36">
        <v>1</v>
      </c>
      <c r="AB128" s="36">
        <v>0</v>
      </c>
      <c r="AC128" s="36">
        <v>0</v>
      </c>
      <c r="AD128" s="36">
        <v>0</v>
      </c>
      <c r="AE128" s="36">
        <v>0</v>
      </c>
      <c r="AF128" s="36">
        <v>0</v>
      </c>
      <c r="AG128" s="36">
        <v>0</v>
      </c>
      <c r="AH128" s="36">
        <v>0</v>
      </c>
      <c r="AI128" s="36">
        <v>0</v>
      </c>
      <c r="AJ128" s="36">
        <v>0</v>
      </c>
      <c r="AK128" s="36">
        <v>0</v>
      </c>
      <c r="AL128" s="36">
        <v>137</v>
      </c>
      <c r="AM128" s="36" t="s">
        <v>444</v>
      </c>
      <c r="AN128" s="36" t="s">
        <v>299</v>
      </c>
      <c r="AO128" s="36"/>
      <c r="AP128" s="36"/>
      <c r="AQ128" s="36"/>
      <c r="AR128" s="36"/>
      <c r="AS128" s="36">
        <v>1179138</v>
      </c>
      <c r="AT128" s="36">
        <v>303</v>
      </c>
      <c r="AU128" s="36" t="s">
        <v>675</v>
      </c>
      <c r="AV128" s="36"/>
      <c r="AW128" s="36"/>
      <c r="AX128" s="36"/>
      <c r="AY128" s="36"/>
      <c r="AZ128" s="36"/>
      <c r="BA128" s="36"/>
      <c r="BB128" s="36"/>
      <c r="BC128" s="36"/>
      <c r="BD128" s="36"/>
      <c r="BE128" s="36"/>
      <c r="BF128" s="36"/>
      <c r="BG128" s="36"/>
      <c r="BH128" s="36"/>
      <c r="BI128" s="36"/>
      <c r="BJ128" s="36"/>
      <c r="BK128" s="36"/>
      <c r="BL128" s="36"/>
      <c r="BM128" s="36"/>
      <c r="BN128" s="36"/>
      <c r="BO128" s="36">
        <v>0.5333</v>
      </c>
      <c r="BP128" s="36">
        <v>0.4</v>
      </c>
    </row>
    <row r="129" ht="33.3" customHeight="1" spans="1:68">
      <c r="A129" s="36">
        <v>103</v>
      </c>
      <c r="B129" s="36" t="s">
        <v>676</v>
      </c>
      <c r="C129" s="36">
        <v>995748</v>
      </c>
      <c r="D129" s="36"/>
      <c r="E129" s="36" t="s">
        <v>604</v>
      </c>
      <c r="F129" s="36"/>
      <c r="G129" s="36">
        <v>0.00034814</v>
      </c>
      <c r="H129" s="36">
        <v>0.138992682722063</v>
      </c>
      <c r="I129" s="36">
        <v>0.00021914</v>
      </c>
      <c r="J129" s="36">
        <v>0.00034814</v>
      </c>
      <c r="K129" s="36">
        <v>0.138992682722063</v>
      </c>
      <c r="L129" s="36">
        <v>0.00021914</v>
      </c>
      <c r="M129" s="36"/>
      <c r="N129" s="36"/>
      <c r="O129" s="36"/>
      <c r="P129" s="36"/>
      <c r="Q129" s="36"/>
      <c r="R129" s="36"/>
      <c r="S129" s="36"/>
      <c r="T129" s="36"/>
      <c r="U129" s="36"/>
      <c r="V129" s="36"/>
      <c r="W129" s="36"/>
      <c r="X129" s="36"/>
      <c r="Y129" s="36" t="s">
        <v>218</v>
      </c>
      <c r="Z129" s="36">
        <v>0.854642757993826</v>
      </c>
      <c r="AA129" s="36">
        <v>1</v>
      </c>
      <c r="AB129" s="36">
        <v>0</v>
      </c>
      <c r="AC129" s="36">
        <v>0</v>
      </c>
      <c r="AD129" s="36">
        <v>0</v>
      </c>
      <c r="AE129" s="36">
        <v>0</v>
      </c>
      <c r="AF129" s="36">
        <v>0</v>
      </c>
      <c r="AG129" s="36">
        <v>0</v>
      </c>
      <c r="AH129" s="36">
        <v>0</v>
      </c>
      <c r="AI129" s="36">
        <v>0</v>
      </c>
      <c r="AJ129" s="36">
        <v>0</v>
      </c>
      <c r="AK129" s="36">
        <v>0</v>
      </c>
      <c r="AL129" s="36">
        <v>106</v>
      </c>
      <c r="AM129" s="36" t="s">
        <v>253</v>
      </c>
      <c r="AN129" s="36" t="s">
        <v>299</v>
      </c>
      <c r="AO129" s="36"/>
      <c r="AP129" s="36"/>
      <c r="AQ129" s="36"/>
      <c r="AR129" s="36"/>
      <c r="AS129" s="36">
        <v>995748</v>
      </c>
      <c r="AT129" s="36">
        <v>358</v>
      </c>
      <c r="AU129" s="36" t="s">
        <v>677</v>
      </c>
      <c r="AV129" s="36"/>
      <c r="AW129" s="36"/>
      <c r="AX129" s="36"/>
      <c r="AY129" s="36"/>
      <c r="AZ129" s="36"/>
      <c r="BA129" s="36"/>
      <c r="BB129" s="36"/>
      <c r="BC129" s="36"/>
      <c r="BD129" s="36"/>
      <c r="BE129" s="36"/>
      <c r="BF129" s="36"/>
      <c r="BG129" s="36"/>
      <c r="BH129" s="36"/>
      <c r="BI129" s="36"/>
      <c r="BJ129" s="36"/>
      <c r="BK129" s="36"/>
      <c r="BL129" s="36"/>
      <c r="BM129" s="36"/>
      <c r="BN129" s="36"/>
      <c r="BO129" s="36">
        <v>0.2254</v>
      </c>
      <c r="BP129" s="36">
        <v>0.2858</v>
      </c>
    </row>
    <row r="130" ht="33.3" customHeight="1" spans="1:68">
      <c r="A130" s="36">
        <v>53</v>
      </c>
      <c r="B130" s="37" t="s">
        <v>678</v>
      </c>
      <c r="C130" s="30" t="e">
        <v>#N/A</v>
      </c>
      <c r="D130" s="36"/>
      <c r="E130" s="36" t="s">
        <v>679</v>
      </c>
      <c r="F130" s="36" t="s">
        <v>262</v>
      </c>
      <c r="G130" s="36">
        <v>0.00316436</v>
      </c>
      <c r="H130" s="36">
        <v>-0.0676085291961206</v>
      </c>
      <c r="I130" s="36">
        <v>-0.00010659</v>
      </c>
      <c r="J130" s="36">
        <v>0.00316436</v>
      </c>
      <c r="K130" s="36">
        <v>-0.0676085291961206</v>
      </c>
      <c r="L130" s="36">
        <v>-0.00010659</v>
      </c>
      <c r="M130" s="36"/>
      <c r="N130" s="36"/>
      <c r="O130" s="36"/>
      <c r="P130" s="36"/>
      <c r="Q130" s="36"/>
      <c r="R130" s="36"/>
      <c r="S130" s="36"/>
      <c r="T130" s="36"/>
      <c r="U130" s="36"/>
      <c r="V130" s="36"/>
      <c r="W130" s="36"/>
      <c r="X130" s="36"/>
      <c r="Y130" s="36" t="s">
        <v>218</v>
      </c>
      <c r="Z130" s="36">
        <v>7.76816843322633</v>
      </c>
      <c r="AA130" s="36">
        <v>1</v>
      </c>
      <c r="AB130" s="36">
        <v>0</v>
      </c>
      <c r="AC130" s="36">
        <v>0</v>
      </c>
      <c r="AD130" s="36">
        <v>0</v>
      </c>
      <c r="AE130" s="36">
        <v>0</v>
      </c>
      <c r="AF130" s="36">
        <v>0</v>
      </c>
      <c r="AG130" s="36">
        <v>0</v>
      </c>
      <c r="AH130" s="36">
        <v>0</v>
      </c>
      <c r="AI130" s="36">
        <v>0</v>
      </c>
      <c r="AJ130" s="36">
        <v>0</v>
      </c>
      <c r="AK130" s="36">
        <v>0</v>
      </c>
      <c r="AL130" s="36">
        <v>21</v>
      </c>
      <c r="AM130" s="36" t="s">
        <v>680</v>
      </c>
      <c r="AN130" s="36" t="s">
        <v>225</v>
      </c>
      <c r="AO130" s="36"/>
      <c r="AP130" s="36"/>
      <c r="AQ130" s="36"/>
      <c r="AR130" s="36"/>
      <c r="AS130" s="36"/>
      <c r="AT130" s="36"/>
      <c r="AU130" s="36" t="s">
        <v>681</v>
      </c>
      <c r="AV130" s="36"/>
      <c r="AW130" s="36"/>
      <c r="AX130" s="36"/>
      <c r="AY130" s="36"/>
      <c r="AZ130" s="36"/>
      <c r="BA130" s="36"/>
      <c r="BB130" s="36"/>
      <c r="BC130" s="36"/>
      <c r="BD130" s="36"/>
      <c r="BE130" s="36"/>
      <c r="BF130" s="36"/>
      <c r="BG130" s="36"/>
      <c r="BH130" s="36"/>
      <c r="BI130" s="36"/>
      <c r="BJ130" s="36"/>
      <c r="BK130" s="36"/>
      <c r="BL130" s="36"/>
      <c r="BM130" s="36"/>
      <c r="BN130" s="36"/>
      <c r="BO130" s="36"/>
      <c r="BP130" s="36"/>
    </row>
    <row r="131" ht="33.3" customHeight="1" spans="1:68">
      <c r="A131" s="36">
        <v>80</v>
      </c>
      <c r="B131" s="37" t="s">
        <v>682</v>
      </c>
      <c r="C131" s="30" t="e">
        <v>#N/A</v>
      </c>
      <c r="D131" s="36"/>
      <c r="E131" s="36" t="s">
        <v>477</v>
      </c>
      <c r="F131" s="36"/>
      <c r="G131" s="36">
        <v>0.00105578</v>
      </c>
      <c r="H131" s="36">
        <v>0.246177238137612</v>
      </c>
      <c r="I131" s="36">
        <v>0.00038813</v>
      </c>
      <c r="J131" s="36">
        <v>0.00105578</v>
      </c>
      <c r="K131" s="36">
        <v>0.246177238137612</v>
      </c>
      <c r="L131" s="36">
        <v>0.00038813</v>
      </c>
      <c r="M131" s="36"/>
      <c r="N131" s="36"/>
      <c r="O131" s="36"/>
      <c r="P131" s="36"/>
      <c r="Q131" s="36"/>
      <c r="R131" s="36"/>
      <c r="S131" s="36"/>
      <c r="T131" s="36"/>
      <c r="U131" s="36"/>
      <c r="V131" s="36"/>
      <c r="W131" s="36"/>
      <c r="X131" s="36"/>
      <c r="Y131" s="36" t="s">
        <v>218</v>
      </c>
      <c r="Z131" s="36">
        <v>2.59183594997715</v>
      </c>
      <c r="AA131" s="36">
        <v>1</v>
      </c>
      <c r="AB131" s="36">
        <v>0</v>
      </c>
      <c r="AC131" s="36">
        <v>0</v>
      </c>
      <c r="AD131" s="36">
        <v>0</v>
      </c>
      <c r="AE131" s="36">
        <v>0</v>
      </c>
      <c r="AF131" s="36">
        <v>0</v>
      </c>
      <c r="AG131" s="36">
        <v>0</v>
      </c>
      <c r="AH131" s="36">
        <v>0</v>
      </c>
      <c r="AI131" s="36">
        <v>0</v>
      </c>
      <c r="AJ131" s="36">
        <v>0</v>
      </c>
      <c r="AK131" s="36">
        <v>0</v>
      </c>
      <c r="AL131" s="36">
        <v>95</v>
      </c>
      <c r="AM131" s="36" t="s">
        <v>608</v>
      </c>
      <c r="AN131" s="36" t="s">
        <v>254</v>
      </c>
      <c r="AO131" s="36"/>
      <c r="AP131" s="36"/>
      <c r="AQ131" s="36"/>
      <c r="AR131" s="36"/>
      <c r="AS131" s="36"/>
      <c r="AT131" s="36"/>
      <c r="AU131" s="36" t="s">
        <v>683</v>
      </c>
      <c r="AV131" s="36"/>
      <c r="AW131" s="36"/>
      <c r="AX131" s="36"/>
      <c r="AY131" s="36"/>
      <c r="AZ131" s="36"/>
      <c r="BA131" s="36"/>
      <c r="BB131" s="36"/>
      <c r="BC131" s="36"/>
      <c r="BD131" s="36"/>
      <c r="BE131" s="36"/>
      <c r="BF131" s="36"/>
      <c r="BG131" s="36"/>
      <c r="BH131" s="36"/>
      <c r="BI131" s="36"/>
      <c r="BJ131" s="36"/>
      <c r="BK131" s="36"/>
      <c r="BL131" s="36"/>
      <c r="BM131" s="36"/>
      <c r="BN131" s="36"/>
      <c r="BO131" s="36"/>
      <c r="BP131" s="36"/>
    </row>
    <row r="132" ht="33.3" customHeight="1" spans="1:68">
      <c r="A132" s="36">
        <v>106</v>
      </c>
      <c r="B132" s="36" t="s">
        <v>684</v>
      </c>
      <c r="C132" s="36">
        <v>1159725</v>
      </c>
      <c r="D132" s="36"/>
      <c r="E132" s="36" t="s">
        <v>685</v>
      </c>
      <c r="F132" s="36"/>
      <c r="G132" s="36">
        <v>0.00031687</v>
      </c>
      <c r="H132" s="36">
        <v>0.120437524866169</v>
      </c>
      <c r="I132" s="36">
        <v>0.00018989</v>
      </c>
      <c r="J132" s="36">
        <v>0.00031687</v>
      </c>
      <c r="K132" s="36">
        <v>0.120437524866169</v>
      </c>
      <c r="L132" s="36">
        <v>0.00018989</v>
      </c>
      <c r="M132" s="36"/>
      <c r="N132" s="36"/>
      <c r="O132" s="36"/>
      <c r="P132" s="36"/>
      <c r="Q132" s="36"/>
      <c r="R132" s="36"/>
      <c r="S132" s="36"/>
      <c r="T132" s="36"/>
      <c r="U132" s="36"/>
      <c r="V132" s="36"/>
      <c r="W132" s="36"/>
      <c r="X132" s="36"/>
      <c r="Y132" s="36" t="s">
        <v>218</v>
      </c>
      <c r="Z132" s="36">
        <v>0.777880516599742</v>
      </c>
      <c r="AA132" s="36">
        <v>1</v>
      </c>
      <c r="AB132" s="36">
        <v>0</v>
      </c>
      <c r="AC132" s="36">
        <v>0</v>
      </c>
      <c r="AD132" s="36">
        <v>0</v>
      </c>
      <c r="AE132" s="36">
        <v>0</v>
      </c>
      <c r="AF132" s="36">
        <v>0</v>
      </c>
      <c r="AG132" s="36">
        <v>0</v>
      </c>
      <c r="AH132" s="36">
        <v>0</v>
      </c>
      <c r="AI132" s="36">
        <v>0</v>
      </c>
      <c r="AJ132" s="36">
        <v>0</v>
      </c>
      <c r="AK132" s="36">
        <v>0</v>
      </c>
      <c r="AL132" s="36">
        <v>134</v>
      </c>
      <c r="AM132" s="36" t="s">
        <v>219</v>
      </c>
      <c r="AN132" s="36" t="s">
        <v>299</v>
      </c>
      <c r="AO132" s="36"/>
      <c r="AP132" s="36"/>
      <c r="AQ132" s="36"/>
      <c r="AR132" s="36"/>
      <c r="AS132" s="36">
        <v>1159725</v>
      </c>
      <c r="AT132" s="36">
        <v>308</v>
      </c>
      <c r="AU132" s="36" t="s">
        <v>686</v>
      </c>
      <c r="AV132" s="36"/>
      <c r="AW132" s="36"/>
      <c r="AX132" s="36"/>
      <c r="AY132" s="36"/>
      <c r="AZ132" s="36"/>
      <c r="BA132" s="36"/>
      <c r="BB132" s="36"/>
      <c r="BC132" s="36"/>
      <c r="BD132" s="36"/>
      <c r="BE132" s="36"/>
      <c r="BF132" s="36"/>
      <c r="BG132" s="36"/>
      <c r="BH132" s="36"/>
      <c r="BI132" s="36"/>
      <c r="BJ132" s="36"/>
      <c r="BK132" s="36"/>
      <c r="BL132" s="36"/>
      <c r="BM132" s="36"/>
      <c r="BN132" s="36"/>
      <c r="BO132" s="36">
        <v>0.2623</v>
      </c>
      <c r="BP132" s="36"/>
    </row>
    <row r="133" ht="33.3" customHeight="1" spans="1:68">
      <c r="A133" s="36">
        <v>86</v>
      </c>
      <c r="B133" s="37" t="s">
        <v>687</v>
      </c>
      <c r="C133" s="30" t="e">
        <v>#N/A</v>
      </c>
      <c r="D133" s="36"/>
      <c r="E133" s="36" t="s">
        <v>420</v>
      </c>
      <c r="F133" s="36" t="s">
        <v>298</v>
      </c>
      <c r="G133" s="36">
        <v>0.00065435</v>
      </c>
      <c r="H133" s="36">
        <v>-0.378993312719174</v>
      </c>
      <c r="I133" s="36">
        <v>-0.00059754</v>
      </c>
      <c r="J133" s="36">
        <v>0.00065435</v>
      </c>
      <c r="K133" s="36">
        <v>-0.378993312719174</v>
      </c>
      <c r="L133" s="36">
        <v>-0.00059754</v>
      </c>
      <c r="M133" s="36"/>
      <c r="N133" s="36"/>
      <c r="O133" s="36"/>
      <c r="P133" s="36"/>
      <c r="Q133" s="36"/>
      <c r="R133" s="36"/>
      <c r="S133" s="36"/>
      <c r="T133" s="36"/>
      <c r="U133" s="36"/>
      <c r="V133" s="36"/>
      <c r="W133" s="36"/>
      <c r="X133" s="36"/>
      <c r="Y133" s="36" t="s">
        <v>218</v>
      </c>
      <c r="Z133" s="36">
        <v>1.60637269833878</v>
      </c>
      <c r="AA133" s="36">
        <v>1</v>
      </c>
      <c r="AB133" s="36">
        <v>0</v>
      </c>
      <c r="AC133" s="36">
        <v>0</v>
      </c>
      <c r="AD133" s="36">
        <v>0</v>
      </c>
      <c r="AE133" s="36">
        <v>0</v>
      </c>
      <c r="AF133" s="36">
        <v>0</v>
      </c>
      <c r="AG133" s="36">
        <v>0</v>
      </c>
      <c r="AH133" s="36">
        <v>0</v>
      </c>
      <c r="AI133" s="36">
        <v>0</v>
      </c>
      <c r="AJ133" s="36">
        <v>0</v>
      </c>
      <c r="AK133" s="36">
        <v>0</v>
      </c>
      <c r="AL133" s="36">
        <v>51</v>
      </c>
      <c r="AM133" s="36" t="s">
        <v>605</v>
      </c>
      <c r="AN133" s="36" t="s">
        <v>225</v>
      </c>
      <c r="AO133" s="36"/>
      <c r="AP133" s="36"/>
      <c r="AQ133" s="36"/>
      <c r="AR133" s="36"/>
      <c r="AS133" s="36"/>
      <c r="AT133" s="36"/>
      <c r="AU133" s="36" t="s">
        <v>688</v>
      </c>
      <c r="AV133" s="36"/>
      <c r="AW133" s="36"/>
      <c r="AX133" s="36"/>
      <c r="AY133" s="36"/>
      <c r="AZ133" s="36"/>
      <c r="BA133" s="36"/>
      <c r="BB133" s="36"/>
      <c r="BC133" s="36"/>
      <c r="BD133" s="36"/>
      <c r="BE133" s="36"/>
      <c r="BF133" s="36"/>
      <c r="BG133" s="36"/>
      <c r="BH133" s="36"/>
      <c r="BI133" s="36"/>
      <c r="BJ133" s="36"/>
      <c r="BK133" s="36"/>
      <c r="BL133" s="36"/>
      <c r="BM133" s="36"/>
      <c r="BN133" s="36"/>
      <c r="BO133" s="36"/>
      <c r="BP133" s="36"/>
    </row>
    <row r="134" ht="33.3" customHeight="1" spans="1:68">
      <c r="A134" s="36">
        <v>96</v>
      </c>
      <c r="B134" s="31" t="s">
        <v>689</v>
      </c>
      <c r="C134" s="30" t="e">
        <v>#N/A</v>
      </c>
      <c r="D134" s="31" t="s">
        <v>424</v>
      </c>
      <c r="E134" s="36"/>
      <c r="F134" s="36"/>
      <c r="G134" s="36">
        <v>0.00039362</v>
      </c>
      <c r="H134" s="36">
        <v>0.966292373956471</v>
      </c>
      <c r="I134" s="36">
        <v>0.0015235</v>
      </c>
      <c r="J134" s="36">
        <v>0.00039362</v>
      </c>
      <c r="K134" s="36">
        <v>0.966292373956471</v>
      </c>
      <c r="L134" s="36">
        <v>0.0015235</v>
      </c>
      <c r="M134" s="36"/>
      <c r="N134" s="36"/>
      <c r="O134" s="36"/>
      <c r="P134" s="36"/>
      <c r="Q134" s="36"/>
      <c r="R134" s="36"/>
      <c r="S134" s="36"/>
      <c r="T134" s="36"/>
      <c r="U134" s="36"/>
      <c r="V134" s="36"/>
      <c r="W134" s="36"/>
      <c r="X134" s="36"/>
      <c r="Y134" s="36" t="s">
        <v>218</v>
      </c>
      <c r="Z134" s="36">
        <v>0.966292373956471</v>
      </c>
      <c r="AA134" s="36">
        <v>1</v>
      </c>
      <c r="AB134" s="36">
        <v>0</v>
      </c>
      <c r="AC134" s="36">
        <v>0</v>
      </c>
      <c r="AD134" s="36">
        <v>0</v>
      </c>
      <c r="AE134" s="36">
        <v>0</v>
      </c>
      <c r="AF134" s="36">
        <v>0</v>
      </c>
      <c r="AG134" s="36">
        <v>0</v>
      </c>
      <c r="AH134" s="36">
        <v>0</v>
      </c>
      <c r="AI134" s="36">
        <v>0</v>
      </c>
      <c r="AJ134" s="36">
        <v>0</v>
      </c>
      <c r="AK134" s="36">
        <v>0</v>
      </c>
      <c r="AL134" s="36">
        <v>88</v>
      </c>
      <c r="AM134" s="36" t="s">
        <v>690</v>
      </c>
      <c r="AN134" s="36" t="s">
        <v>254</v>
      </c>
      <c r="AO134" s="36"/>
      <c r="AP134" s="36"/>
      <c r="AQ134" s="36"/>
      <c r="AR134" s="36"/>
      <c r="AS134" s="36"/>
      <c r="AT134" s="36"/>
      <c r="AU134" s="36" t="s">
        <v>691</v>
      </c>
      <c r="AV134" s="36"/>
      <c r="AW134" s="36"/>
      <c r="AX134" s="36"/>
      <c r="AY134" s="36"/>
      <c r="AZ134" s="36"/>
      <c r="BA134" s="36"/>
      <c r="BB134" s="36"/>
      <c r="BC134" s="36"/>
      <c r="BD134" s="36"/>
      <c r="BE134" s="36"/>
      <c r="BF134" s="36"/>
      <c r="BG134" s="36"/>
      <c r="BH134" s="36"/>
      <c r="BI134" s="36"/>
      <c r="BJ134" s="36"/>
      <c r="BK134" s="36"/>
      <c r="BL134" s="36"/>
      <c r="BM134" s="36"/>
      <c r="BN134" s="36"/>
      <c r="BO134" s="36"/>
      <c r="BP134" s="36"/>
    </row>
    <row r="135" ht="33.3" customHeight="1" spans="1:68">
      <c r="A135" s="36">
        <v>107</v>
      </c>
      <c r="B135" s="38" t="s">
        <v>692</v>
      </c>
      <c r="C135" s="30" t="e">
        <v>#N/A</v>
      </c>
      <c r="D135" s="36"/>
      <c r="E135" s="36" t="s">
        <v>693</v>
      </c>
      <c r="F135" s="36"/>
      <c r="G135" s="36">
        <v>0.00029723</v>
      </c>
      <c r="H135" s="36">
        <v>-2.24633658867346</v>
      </c>
      <c r="I135" s="36">
        <v>-0.00354167</v>
      </c>
      <c r="J135" s="36">
        <v>0.00029723</v>
      </c>
      <c r="K135" s="36">
        <v>-2.24633658867346</v>
      </c>
      <c r="L135" s="36">
        <v>-0.00354167</v>
      </c>
      <c r="M135" s="36"/>
      <c r="N135" s="36"/>
      <c r="O135" s="36"/>
      <c r="P135" s="36"/>
      <c r="Q135" s="36"/>
      <c r="R135" s="36"/>
      <c r="S135" s="36"/>
      <c r="T135" s="36"/>
      <c r="U135" s="36"/>
      <c r="V135" s="36"/>
      <c r="W135" s="36"/>
      <c r="X135" s="36"/>
      <c r="Y135" s="36" t="s">
        <v>218</v>
      </c>
      <c r="Z135" s="36">
        <v>0.729665921219257</v>
      </c>
      <c r="AA135" s="36">
        <v>1</v>
      </c>
      <c r="AB135" s="36">
        <v>0</v>
      </c>
      <c r="AC135" s="36">
        <v>0</v>
      </c>
      <c r="AD135" s="36">
        <v>0</v>
      </c>
      <c r="AE135" s="36">
        <v>0</v>
      </c>
      <c r="AF135" s="36">
        <v>0</v>
      </c>
      <c r="AG135" s="36">
        <v>0</v>
      </c>
      <c r="AH135" s="36">
        <v>0</v>
      </c>
      <c r="AI135" s="36">
        <v>0</v>
      </c>
      <c r="AJ135" s="36">
        <v>0</v>
      </c>
      <c r="AK135" s="36">
        <v>0</v>
      </c>
      <c r="AL135" s="36">
        <v>142</v>
      </c>
      <c r="AM135" s="36" t="s">
        <v>437</v>
      </c>
      <c r="AN135" s="36" t="s">
        <v>285</v>
      </c>
      <c r="AO135" s="36"/>
      <c r="AP135" s="36"/>
      <c r="AQ135" s="36"/>
      <c r="AR135" s="36"/>
      <c r="AS135" s="36"/>
      <c r="AT135" s="36"/>
      <c r="AU135" s="36" t="s">
        <v>694</v>
      </c>
      <c r="AV135" s="36"/>
      <c r="AW135" s="36"/>
      <c r="AX135" s="36"/>
      <c r="AY135" s="36"/>
      <c r="AZ135" s="36"/>
      <c r="BA135" s="36"/>
      <c r="BB135" s="36"/>
      <c r="BC135" s="36"/>
      <c r="BD135" s="36"/>
      <c r="BE135" s="36"/>
      <c r="BF135" s="36"/>
      <c r="BG135" s="36"/>
      <c r="BH135" s="36"/>
      <c r="BI135" s="36"/>
      <c r="BJ135" s="36"/>
      <c r="BK135" s="36"/>
      <c r="BL135" s="36"/>
      <c r="BM135" s="36"/>
      <c r="BN135" s="36"/>
      <c r="BO135" s="36"/>
      <c r="BP135" s="36"/>
    </row>
    <row r="136" ht="33.3" customHeight="1" spans="1:68">
      <c r="A136" s="36">
        <v>108</v>
      </c>
      <c r="B136" s="39" t="s">
        <v>695</v>
      </c>
      <c r="C136" s="30" t="e">
        <v>#N/A</v>
      </c>
      <c r="D136" s="36"/>
      <c r="E136" s="36" t="s">
        <v>334</v>
      </c>
      <c r="F136" s="36"/>
      <c r="G136" s="36">
        <v>0.00027861</v>
      </c>
      <c r="H136" s="36">
        <v>-0.297829741141442</v>
      </c>
      <c r="I136" s="36">
        <v>-0.00046957</v>
      </c>
      <c r="J136" s="36">
        <v>0.00027861</v>
      </c>
      <c r="K136" s="36">
        <v>-0.297829741141442</v>
      </c>
      <c r="L136" s="36">
        <v>-0.00046957</v>
      </c>
      <c r="M136" s="36"/>
      <c r="N136" s="36"/>
      <c r="O136" s="36"/>
      <c r="P136" s="36"/>
      <c r="Q136" s="36"/>
      <c r="R136" s="36"/>
      <c r="S136" s="36"/>
      <c r="T136" s="36"/>
      <c r="U136" s="36"/>
      <c r="V136" s="36"/>
      <c r="W136" s="36"/>
      <c r="X136" s="36"/>
      <c r="Y136" s="36" t="s">
        <v>218</v>
      </c>
      <c r="Z136" s="36">
        <v>0.683947656011469</v>
      </c>
      <c r="AA136" s="36">
        <v>1</v>
      </c>
      <c r="AB136" s="36">
        <v>0</v>
      </c>
      <c r="AC136" s="36">
        <v>0</v>
      </c>
      <c r="AD136" s="36">
        <v>0</v>
      </c>
      <c r="AE136" s="36">
        <v>0</v>
      </c>
      <c r="AF136" s="36">
        <v>0</v>
      </c>
      <c r="AG136" s="36">
        <v>0</v>
      </c>
      <c r="AH136" s="36">
        <v>0</v>
      </c>
      <c r="AI136" s="36">
        <v>0</v>
      </c>
      <c r="AJ136" s="36">
        <v>0</v>
      </c>
      <c r="AK136" s="36">
        <v>0</v>
      </c>
      <c r="AL136" s="36">
        <v>50</v>
      </c>
      <c r="AM136" s="36" t="s">
        <v>309</v>
      </c>
      <c r="AN136" s="36" t="s">
        <v>294</v>
      </c>
      <c r="AO136" s="36"/>
      <c r="AP136" s="36"/>
      <c r="AQ136" s="36"/>
      <c r="AR136" s="36"/>
      <c r="AS136" s="36"/>
      <c r="AT136" s="36"/>
      <c r="AU136" s="36" t="s">
        <v>696</v>
      </c>
      <c r="AV136" s="36"/>
      <c r="AW136" s="36"/>
      <c r="AX136" s="36"/>
      <c r="AY136" s="36"/>
      <c r="AZ136" s="36"/>
      <c r="BA136" s="36"/>
      <c r="BB136" s="36"/>
      <c r="BC136" s="36"/>
      <c r="BD136" s="36"/>
      <c r="BE136" s="36"/>
      <c r="BF136" s="36"/>
      <c r="BG136" s="36"/>
      <c r="BH136" s="36"/>
      <c r="BI136" s="36"/>
      <c r="BJ136" s="36"/>
      <c r="BK136" s="36"/>
      <c r="BL136" s="36"/>
      <c r="BM136" s="36"/>
      <c r="BN136" s="36"/>
      <c r="BO136" s="36"/>
      <c r="BP136" s="36"/>
    </row>
    <row r="137" ht="33.3" customHeight="1" spans="1:68">
      <c r="A137" s="36">
        <v>109</v>
      </c>
      <c r="B137" s="39" t="s">
        <v>697</v>
      </c>
      <c r="C137" s="30" t="e">
        <v>#N/A</v>
      </c>
      <c r="D137" s="36"/>
      <c r="E137" s="36" t="s">
        <v>655</v>
      </c>
      <c r="F137" s="36"/>
      <c r="G137" s="36">
        <v>0.00024415</v>
      </c>
      <c r="H137" s="36">
        <v>-0.107247864370537</v>
      </c>
      <c r="I137" s="36">
        <v>-0.00016909</v>
      </c>
      <c r="J137" s="36">
        <v>0.00024415</v>
      </c>
      <c r="K137" s="36">
        <v>-0.107247864370537</v>
      </c>
      <c r="L137" s="36">
        <v>-0.00016909</v>
      </c>
      <c r="M137" s="36"/>
      <c r="N137" s="36"/>
      <c r="O137" s="36"/>
      <c r="P137" s="36"/>
      <c r="Q137" s="36"/>
      <c r="R137" s="36"/>
      <c r="S137" s="36"/>
      <c r="T137" s="36"/>
      <c r="U137" s="36"/>
      <c r="V137" s="36"/>
      <c r="W137" s="36"/>
      <c r="X137" s="36"/>
      <c r="Y137" s="36" t="s">
        <v>218</v>
      </c>
      <c r="Z137" s="36">
        <v>0.59937043453185</v>
      </c>
      <c r="AA137" s="36">
        <v>1</v>
      </c>
      <c r="AB137" s="36">
        <v>0</v>
      </c>
      <c r="AC137" s="36">
        <v>0</v>
      </c>
      <c r="AD137" s="36">
        <v>0</v>
      </c>
      <c r="AE137" s="36">
        <v>0</v>
      </c>
      <c r="AF137" s="36">
        <v>0</v>
      </c>
      <c r="AG137" s="36">
        <v>0</v>
      </c>
      <c r="AH137" s="36">
        <v>0</v>
      </c>
      <c r="AI137" s="36">
        <v>0</v>
      </c>
      <c r="AJ137" s="36">
        <v>0</v>
      </c>
      <c r="AK137" s="36">
        <v>0</v>
      </c>
      <c r="AL137" s="36">
        <v>83</v>
      </c>
      <c r="AM137" s="36" t="s">
        <v>356</v>
      </c>
      <c r="AN137" s="36" t="s">
        <v>299</v>
      </c>
      <c r="AO137" s="36"/>
      <c r="AP137" s="36"/>
      <c r="AQ137" s="36"/>
      <c r="AR137" s="36"/>
      <c r="AS137" s="36"/>
      <c r="AT137" s="36"/>
      <c r="AU137" s="36" t="s">
        <v>698</v>
      </c>
      <c r="AV137" s="36"/>
      <c r="AW137" s="36"/>
      <c r="AX137" s="36"/>
      <c r="AY137" s="36"/>
      <c r="AZ137" s="36"/>
      <c r="BA137" s="36"/>
      <c r="BB137" s="36"/>
      <c r="BC137" s="36"/>
      <c r="BD137" s="36"/>
      <c r="BE137" s="36"/>
      <c r="BF137" s="36"/>
      <c r="BG137" s="36"/>
      <c r="BH137" s="36"/>
      <c r="BI137" s="36"/>
      <c r="BJ137" s="36"/>
      <c r="BK137" s="36"/>
      <c r="BL137" s="36"/>
      <c r="BM137" s="36"/>
      <c r="BN137" s="36"/>
      <c r="BO137" s="36"/>
      <c r="BP137" s="36"/>
    </row>
    <row r="138" ht="33.3" customHeight="1" spans="1:68">
      <c r="A138" s="36">
        <v>112</v>
      </c>
      <c r="B138" s="36" t="s">
        <v>699</v>
      </c>
      <c r="C138" s="36" t="e">
        <v>#N/A</v>
      </c>
      <c r="D138" s="36"/>
      <c r="E138" s="36" t="s">
        <v>700</v>
      </c>
      <c r="F138" s="36" t="s">
        <v>298</v>
      </c>
      <c r="G138" s="36">
        <v>0.00019327</v>
      </c>
      <c r="H138" s="36">
        <v>-0.0570065083526274</v>
      </c>
      <c r="I138" s="36">
        <v>-8.988e-5</v>
      </c>
      <c r="J138" s="36">
        <v>0.00019327</v>
      </c>
      <c r="K138" s="36">
        <v>-0.0570065083526274</v>
      </c>
      <c r="L138" s="36">
        <v>-8.988e-5</v>
      </c>
      <c r="M138" s="36"/>
      <c r="N138" s="36"/>
      <c r="O138" s="36"/>
      <c r="P138" s="36"/>
      <c r="Q138" s="36"/>
      <c r="R138" s="36"/>
      <c r="S138" s="36"/>
      <c r="T138" s="36"/>
      <c r="U138" s="36"/>
      <c r="V138" s="36"/>
      <c r="W138" s="36"/>
      <c r="X138" s="36"/>
      <c r="Y138" s="36" t="s">
        <v>218</v>
      </c>
      <c r="Z138" s="36">
        <v>0.474454297323431</v>
      </c>
      <c r="AA138" s="36">
        <v>1</v>
      </c>
      <c r="AB138" s="36">
        <v>0</v>
      </c>
      <c r="AC138" s="36">
        <v>0</v>
      </c>
      <c r="AD138" s="36">
        <v>0</v>
      </c>
      <c r="AE138" s="36">
        <v>0</v>
      </c>
      <c r="AF138" s="36">
        <v>0</v>
      </c>
      <c r="AG138" s="36">
        <v>0</v>
      </c>
      <c r="AH138" s="36">
        <v>0</v>
      </c>
      <c r="AI138" s="36">
        <v>0</v>
      </c>
      <c r="AJ138" s="36">
        <v>0</v>
      </c>
      <c r="AK138" s="36">
        <v>0</v>
      </c>
      <c r="AL138" s="36">
        <v>94</v>
      </c>
      <c r="AM138" s="36" t="s">
        <v>701</v>
      </c>
      <c r="AN138" s="36" t="s">
        <v>294</v>
      </c>
      <c r="AO138" s="36"/>
      <c r="AP138" s="36"/>
      <c r="AQ138" s="36"/>
      <c r="AR138" s="36"/>
      <c r="AS138" s="36"/>
      <c r="AT138" s="36"/>
      <c r="AU138" s="36" t="s">
        <v>702</v>
      </c>
      <c r="AV138" s="36"/>
      <c r="AW138" s="36"/>
      <c r="AX138" s="36"/>
      <c r="AY138" s="36"/>
      <c r="AZ138" s="36"/>
      <c r="BA138" s="36"/>
      <c r="BB138" s="36"/>
      <c r="BC138" s="36"/>
      <c r="BD138" s="36"/>
      <c r="BE138" s="36"/>
      <c r="BF138" s="36"/>
      <c r="BG138" s="36"/>
      <c r="BH138" s="36"/>
      <c r="BI138" s="36"/>
      <c r="BJ138" s="36"/>
      <c r="BK138" s="36"/>
      <c r="BL138" s="36"/>
      <c r="BM138" s="36"/>
      <c r="BN138" s="36"/>
      <c r="BO138" s="36"/>
      <c r="BP138" s="36"/>
    </row>
    <row r="139" ht="33.3" customHeight="1" spans="1:68">
      <c r="A139" s="36">
        <v>110</v>
      </c>
      <c r="B139" s="31" t="s">
        <v>703</v>
      </c>
      <c r="C139" s="30" t="e">
        <v>#N/A</v>
      </c>
      <c r="D139" s="31" t="s">
        <v>424</v>
      </c>
      <c r="E139" s="36"/>
      <c r="F139" s="36"/>
      <c r="G139" s="36">
        <v>0.00022155</v>
      </c>
      <c r="H139" s="36">
        <v>-0.368654903130635</v>
      </c>
      <c r="I139" s="36">
        <v>-0.00058124</v>
      </c>
      <c r="J139" s="36">
        <v>0.00022155</v>
      </c>
      <c r="K139" s="36">
        <v>-0.368654903130635</v>
      </c>
      <c r="L139" s="36">
        <v>-0.00058124</v>
      </c>
      <c r="M139" s="36"/>
      <c r="N139" s="36"/>
      <c r="O139" s="36"/>
      <c r="P139" s="36"/>
      <c r="Q139" s="36"/>
      <c r="R139" s="36"/>
      <c r="S139" s="36"/>
      <c r="T139" s="36"/>
      <c r="U139" s="36"/>
      <c r="V139" s="36"/>
      <c r="W139" s="36"/>
      <c r="X139" s="36"/>
      <c r="Y139" s="36" t="s">
        <v>218</v>
      </c>
      <c r="Z139" s="36">
        <v>0.543888601400751</v>
      </c>
      <c r="AA139" s="36">
        <v>1</v>
      </c>
      <c r="AB139" s="36">
        <v>0</v>
      </c>
      <c r="AC139" s="36">
        <v>0</v>
      </c>
      <c r="AD139" s="36">
        <v>0</v>
      </c>
      <c r="AE139" s="36">
        <v>0</v>
      </c>
      <c r="AF139" s="36">
        <v>0</v>
      </c>
      <c r="AG139" s="36">
        <v>0</v>
      </c>
      <c r="AH139" s="36">
        <v>0</v>
      </c>
      <c r="AI139" s="36">
        <v>0</v>
      </c>
      <c r="AJ139" s="36">
        <v>0</v>
      </c>
      <c r="AK139" s="36">
        <v>0</v>
      </c>
      <c r="AL139" s="36">
        <v>121</v>
      </c>
      <c r="AM139" s="36" t="s">
        <v>704</v>
      </c>
      <c r="AN139" s="36" t="s">
        <v>299</v>
      </c>
      <c r="AO139" s="36"/>
      <c r="AP139" s="36"/>
      <c r="AQ139" s="36"/>
      <c r="AR139" s="36"/>
      <c r="AS139" s="36"/>
      <c r="AT139" s="36"/>
      <c r="AU139" s="36" t="s">
        <v>705</v>
      </c>
      <c r="AV139" s="36"/>
      <c r="AW139" s="36"/>
      <c r="AX139" s="36"/>
      <c r="AY139" s="36"/>
      <c r="AZ139" s="36"/>
      <c r="BA139" s="36"/>
      <c r="BB139" s="36"/>
      <c r="BC139" s="36"/>
      <c r="BD139" s="36"/>
      <c r="BE139" s="36"/>
      <c r="BF139" s="36"/>
      <c r="BG139" s="36"/>
      <c r="BH139" s="36"/>
      <c r="BI139" s="36"/>
      <c r="BJ139" s="36"/>
      <c r="BK139" s="36"/>
      <c r="BL139" s="36"/>
      <c r="BM139" s="36"/>
      <c r="BN139" s="36"/>
      <c r="BO139" s="36"/>
      <c r="BP139" s="36"/>
    </row>
    <row r="140" ht="33.3" customHeight="1" spans="1:68">
      <c r="A140" s="36">
        <v>111</v>
      </c>
      <c r="B140" s="39" t="s">
        <v>706</v>
      </c>
      <c r="C140" s="30" t="e">
        <v>#N/A</v>
      </c>
      <c r="D140" s="36"/>
      <c r="E140" s="36" t="s">
        <v>466</v>
      </c>
      <c r="F140" s="36"/>
      <c r="G140" s="36">
        <v>0.00021876</v>
      </c>
      <c r="H140" s="36">
        <v>-0.218946251239723</v>
      </c>
      <c r="I140" s="36">
        <v>-0.0003452</v>
      </c>
      <c r="J140" s="36">
        <v>0.00021876</v>
      </c>
      <c r="K140" s="36">
        <v>-0.218946251239723</v>
      </c>
      <c r="L140" s="36">
        <v>-0.0003452</v>
      </c>
      <c r="M140" s="36"/>
      <c r="N140" s="36"/>
      <c r="O140" s="36"/>
      <c r="P140" s="36"/>
      <c r="Q140" s="36"/>
      <c r="R140" s="36"/>
      <c r="S140" s="36"/>
      <c r="T140" s="36"/>
      <c r="U140" s="36"/>
      <c r="V140" s="36"/>
      <c r="W140" s="36"/>
      <c r="X140" s="36"/>
      <c r="Y140" s="36" t="s">
        <v>218</v>
      </c>
      <c r="Z140" s="36">
        <v>0.537031467182295</v>
      </c>
      <c r="AA140" s="36">
        <v>1</v>
      </c>
      <c r="AB140" s="36">
        <v>0</v>
      </c>
      <c r="AC140" s="36">
        <v>0</v>
      </c>
      <c r="AD140" s="36">
        <v>0</v>
      </c>
      <c r="AE140" s="36">
        <v>0</v>
      </c>
      <c r="AF140" s="36">
        <v>0</v>
      </c>
      <c r="AG140" s="36">
        <v>0</v>
      </c>
      <c r="AH140" s="36">
        <v>0</v>
      </c>
      <c r="AI140" s="36">
        <v>0</v>
      </c>
      <c r="AJ140" s="36">
        <v>0</v>
      </c>
      <c r="AK140" s="36">
        <v>0</v>
      </c>
      <c r="AL140" s="36">
        <v>65</v>
      </c>
      <c r="AM140" s="36" t="s">
        <v>707</v>
      </c>
      <c r="AN140" s="36" t="s">
        <v>294</v>
      </c>
      <c r="AO140" s="36"/>
      <c r="AP140" s="36"/>
      <c r="AQ140" s="36"/>
      <c r="AR140" s="36"/>
      <c r="AS140" s="36"/>
      <c r="AT140" s="36"/>
      <c r="AU140" s="36" t="s">
        <v>708</v>
      </c>
      <c r="AV140" s="36"/>
      <c r="AW140" s="36"/>
      <c r="AX140" s="36"/>
      <c r="AY140" s="36"/>
      <c r="AZ140" s="36"/>
      <c r="BA140" s="36"/>
      <c r="BB140" s="36"/>
      <c r="BC140" s="36"/>
      <c r="BD140" s="36"/>
      <c r="BE140" s="36"/>
      <c r="BF140" s="36"/>
      <c r="BG140" s="36"/>
      <c r="BH140" s="36"/>
      <c r="BI140" s="36"/>
      <c r="BJ140" s="36"/>
      <c r="BK140" s="36"/>
      <c r="BL140" s="36"/>
      <c r="BM140" s="36"/>
      <c r="BN140" s="36"/>
      <c r="BO140" s="36"/>
      <c r="BP140" s="36"/>
    </row>
    <row r="141" ht="33.3" customHeight="1" spans="1:68">
      <c r="A141" s="36">
        <v>116</v>
      </c>
      <c r="B141" s="36" t="s">
        <v>709</v>
      </c>
      <c r="C141" s="30" t="e">
        <v>#N/A</v>
      </c>
      <c r="D141" s="36"/>
      <c r="E141" s="36" t="s">
        <v>710</v>
      </c>
      <c r="F141" s="36"/>
      <c r="G141" s="36">
        <v>9.677e-5</v>
      </c>
      <c r="H141" s="36">
        <v>-0.00107306763809012</v>
      </c>
      <c r="I141" s="36">
        <v>-1.69e-6</v>
      </c>
      <c r="J141" s="36">
        <v>9.677e-5</v>
      </c>
      <c r="K141" s="36">
        <v>-0.00107306763809012</v>
      </c>
      <c r="L141" s="36">
        <v>-1.69e-6</v>
      </c>
      <c r="M141" s="36"/>
      <c r="N141" s="36"/>
      <c r="O141" s="36"/>
      <c r="P141" s="36"/>
      <c r="Q141" s="36"/>
      <c r="R141" s="36"/>
      <c r="S141" s="36"/>
      <c r="T141" s="36"/>
      <c r="U141" s="36"/>
      <c r="V141" s="36"/>
      <c r="W141" s="36"/>
      <c r="X141" s="36"/>
      <c r="Y141" s="36" t="s">
        <v>218</v>
      </c>
      <c r="Z141" s="36">
        <v>0.237550121677357</v>
      </c>
      <c r="AA141" s="36">
        <v>1</v>
      </c>
      <c r="AB141" s="36">
        <v>0</v>
      </c>
      <c r="AC141" s="36">
        <v>0</v>
      </c>
      <c r="AD141" s="36">
        <v>0</v>
      </c>
      <c r="AE141" s="36">
        <v>0</v>
      </c>
      <c r="AF141" s="36">
        <v>0</v>
      </c>
      <c r="AG141" s="36">
        <v>0</v>
      </c>
      <c r="AH141" s="36">
        <v>0</v>
      </c>
      <c r="AI141" s="36">
        <v>0</v>
      </c>
      <c r="AJ141" s="36">
        <v>0</v>
      </c>
      <c r="AK141" s="36">
        <v>0</v>
      </c>
      <c r="AL141" s="36">
        <v>131</v>
      </c>
      <c r="AM141" s="36" t="s">
        <v>248</v>
      </c>
      <c r="AN141" s="36" t="s">
        <v>276</v>
      </c>
      <c r="AO141" s="36"/>
      <c r="AP141" s="36"/>
      <c r="AQ141" s="36"/>
      <c r="AR141" s="36"/>
      <c r="AS141" s="36"/>
      <c r="AT141" s="36"/>
      <c r="AU141" s="36" t="s">
        <v>711</v>
      </c>
      <c r="AV141" s="36"/>
      <c r="AW141" s="36"/>
      <c r="AX141" s="36"/>
      <c r="AY141" s="36"/>
      <c r="AZ141" s="36"/>
      <c r="BA141" s="36"/>
      <c r="BB141" s="36"/>
      <c r="BC141" s="36"/>
      <c r="BD141" s="36"/>
      <c r="BE141" s="36"/>
      <c r="BF141" s="36"/>
      <c r="BG141" s="36"/>
      <c r="BH141" s="36"/>
      <c r="BI141" s="36"/>
      <c r="BJ141" s="36"/>
      <c r="BK141" s="36"/>
      <c r="BL141" s="36"/>
      <c r="BM141" s="36"/>
      <c r="BN141" s="36"/>
      <c r="BO141" s="36"/>
      <c r="BP141" s="36"/>
    </row>
    <row r="142" ht="33.3" customHeight="1"/>
    <row r="143" ht="33.3" customHeight="1"/>
    <row r="144" ht="33.3" customHeight="1"/>
    <row r="145" ht="33.3" customHeight="1"/>
    <row r="146" ht="33.3" customHeight="1"/>
    <row r="147" ht="33.3" customHeight="1"/>
    <row r="148" ht="33.3" customHeight="1"/>
    <row r="149" ht="33.3" customHeight="1"/>
    <row r="150" ht="33.3" customHeight="1"/>
    <row r="151" ht="33.3" customHeight="1"/>
    <row r="152" ht="33.3" customHeight="1"/>
    <row r="153" ht="33.3" customHeight="1"/>
    <row r="154" ht="33.3" customHeight="1"/>
    <row r="155" ht="33.3" customHeight="1"/>
    <row r="156" ht="33.3" customHeight="1"/>
    <row r="157" ht="33.3" customHeight="1"/>
    <row r="158" ht="33.3" customHeight="1"/>
    <row r="159" ht="33.3" customHeight="1"/>
    <row r="160" ht="33.3" customHeight="1"/>
    <row r="161" ht="33.3" customHeight="1"/>
    <row r="162" ht="33.3" customHeight="1"/>
    <row r="163" ht="33.3" customHeight="1"/>
    <row r="164" ht="33.3" customHeight="1"/>
    <row r="165" ht="33.3" customHeight="1"/>
    <row r="166" ht="33.3" customHeight="1"/>
    <row r="167" ht="33.3" customHeight="1"/>
    <row r="168" ht="33.3" customHeight="1"/>
    <row r="169" ht="33.3" customHeight="1"/>
    <row r="170" ht="33.3" customHeight="1"/>
    <row r="171" ht="33.3" customHeight="1"/>
    <row r="172" ht="33.3" customHeight="1"/>
    <row r="173" ht="33.3" customHeight="1"/>
    <row r="174" ht="33.3" customHeight="1"/>
    <row r="175" ht="33.3" customHeight="1"/>
    <row r="176" ht="33.3" customHeight="1"/>
    <row r="177" ht="33.3" customHeight="1"/>
    <row r="178" ht="33.3" customHeight="1"/>
    <row r="179" ht="33.3" customHeight="1"/>
    <row r="180" ht="33.3" customHeight="1"/>
    <row r="181" ht="33.3" customHeight="1"/>
    <row r="182" ht="33.3" customHeight="1"/>
    <row r="183" ht="33.3" customHeight="1"/>
    <row r="184" ht="33.3" customHeight="1"/>
    <row r="185" ht="33.3" customHeight="1"/>
    <row r="186" ht="33.3" customHeight="1"/>
    <row r="187" ht="33.3" customHeight="1"/>
    <row r="188" ht="33.3" customHeight="1"/>
    <row r="189" ht="33.3" customHeight="1"/>
    <row r="190" ht="33.3" customHeight="1"/>
    <row r="191" ht="33.3" customHeight="1"/>
    <row r="192" ht="33.3" customHeight="1"/>
    <row r="193" ht="33.3" customHeight="1"/>
    <row r="194" ht="33.3" customHeight="1"/>
    <row r="195" ht="33.3" customHeight="1"/>
    <row r="196" ht="33.3" customHeight="1"/>
    <row r="197" ht="33.3" customHeight="1"/>
    <row r="198" ht="33.3" customHeight="1"/>
    <row r="199" ht="33.3" customHeight="1"/>
    <row r="200" ht="33.3" customHeight="1"/>
    <row r="201" ht="33.3" customHeight="1"/>
    <row r="202" ht="33.3" customHeight="1"/>
  </sheetData>
  <autoFilter xmlns:etc="http://www.wps.cn/officeDocument/2017/etCustomData" ref="A2:BP141" etc:filterBottomFollowUsedRange="0">
    <sortState ref="A2:BP141">
      <sortCondition ref="C2"/>
    </sortState>
    <extLst/>
  </autoFilter>
  <mergeCells count="1">
    <mergeCell ref="A1:BP1"/>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1"/>
  <sheetViews>
    <sheetView zoomScale="175" zoomScaleNormal="175" topLeftCell="C1" workbookViewId="0">
      <selection activeCell="H11" sqref="H11"/>
    </sheetView>
  </sheetViews>
  <sheetFormatPr defaultColWidth="9" defaultRowHeight="13.5"/>
  <cols>
    <col min="1" max="1" width="41.4" customWidth="1"/>
    <col min="2" max="2" width="12.5" style="11"/>
    <col min="5" max="5" width="24.825" customWidth="1"/>
    <col min="6" max="6" width="18.2083333333333" style="11" customWidth="1"/>
    <col min="8" max="8" width="41.5" customWidth="1"/>
  </cols>
  <sheetData>
    <row r="1" ht="21" customHeight="1" spans="1:10">
      <c r="A1" t="s">
        <v>712</v>
      </c>
    </row>
    <row r="2" s="10" customFormat="1" ht="24" customHeight="1" spans="1:10">
      <c r="A2" s="10" t="s">
        <v>713</v>
      </c>
      <c r="B2" s="12" t="s">
        <v>154</v>
      </c>
      <c r="D2" s="10" t="s">
        <v>714</v>
      </c>
      <c r="F2" s="13" t="s">
        <v>715</v>
      </c>
      <c r="G2" s="14"/>
      <c r="H2" s="15" t="s">
        <v>716</v>
      </c>
      <c r="I2" s="10" t="s">
        <v>154</v>
      </c>
    </row>
    <row r="3" spans="1:10">
      <c r="A3" s="16" t="s">
        <v>222</v>
      </c>
      <c r="B3" s="17">
        <f>VLOOKUP(A3,[1]sheet1!$B:$F,5,0)</f>
        <v>43825</v>
      </c>
      <c r="D3" t="e">
        <f>VLOOKUP(A3,[3]sheet1!$D:$H,4,0)</f>
        <v>#N/A</v>
      </c>
      <c r="F3" s="11">
        <f>VLOOKUP(A3,'[2]出单词库（2026-04-01 - 2026-06-29）-2'!$A:$O,15,0)</f>
        <v>5</v>
      </c>
      <c r="H3" s="16" t="s">
        <v>717</v>
      </c>
      <c r="I3" s="18">
        <v>228926</v>
      </c>
    </row>
    <row r="4" spans="1:10">
      <c r="A4" s="16" t="s">
        <v>227</v>
      </c>
      <c r="B4" s="17">
        <f>VLOOKUP(A4,[1]sheet1!$B:$F,5,0)</f>
        <v>42413</v>
      </c>
      <c r="D4" t="e">
        <f>VLOOKUP(A4,[3]sheet1!$D:$H,4,0)</f>
        <v>#N/A</v>
      </c>
      <c r="F4" s="11">
        <f>VLOOKUP(A4,'[2]出单词库（2026-04-01 - 2026-06-29）-2'!$A:$O,15,0)</f>
        <v>1</v>
      </c>
      <c r="H4" s="16" t="s">
        <v>718</v>
      </c>
      <c r="I4" s="18">
        <v>373318</v>
      </c>
    </row>
    <row r="5" spans="1:10">
      <c r="A5" s="16" t="s">
        <v>242</v>
      </c>
      <c r="B5" s="17">
        <f>VLOOKUP(A5,[1]sheet1!$B:$F,5,0)</f>
        <v>52344</v>
      </c>
      <c r="D5" t="e">
        <f>VLOOKUP(A5,[3]sheet1!$D:$H,4,0)</f>
        <v>#N/A</v>
      </c>
      <c r="F5" s="11">
        <f>VLOOKUP(A5,'[2]出单词库（2026-04-01 - 2026-06-29）-2'!$A:$O,15,0)</f>
        <v>1</v>
      </c>
      <c r="H5" s="16" t="s">
        <v>388</v>
      </c>
      <c r="I5" s="18">
        <v>900540</v>
      </c>
    </row>
    <row r="6" spans="1:10">
      <c r="A6" s="16" t="s">
        <v>256</v>
      </c>
      <c r="B6" s="17">
        <f>VLOOKUP(A6,[1]sheet1!$B:$F,5,0)</f>
        <v>68813</v>
      </c>
      <c r="D6" t="e">
        <f>VLOOKUP(A6,[3]sheet1!$D:$H,4,0)</f>
        <v>#N/A</v>
      </c>
      <c r="F6" s="11">
        <f>VLOOKUP(A6,'[2]出单词库（2026-04-01 - 2026-06-29）-2'!$A:$O,15,0)</f>
        <v>0</v>
      </c>
      <c r="H6" s="16" t="s">
        <v>719</v>
      </c>
      <c r="I6" s="18">
        <v>936123</v>
      </c>
    </row>
    <row r="7" spans="1:10">
      <c r="A7" s="16" t="s">
        <v>260</v>
      </c>
      <c r="B7" s="17">
        <f>VLOOKUP(A7,[1]sheet1!$B:$F,5,0)</f>
        <v>133356</v>
      </c>
      <c r="D7" t="e">
        <f>VLOOKUP(A7,[3]sheet1!$D:$H,4,0)</f>
        <v>#N/A</v>
      </c>
      <c r="F7" s="11">
        <f>VLOOKUP(A7,'[2]出单词库（2026-04-01 - 2026-06-29）-2'!$A:$O,15,0)</f>
        <v>1</v>
      </c>
      <c r="H7" s="16" t="s">
        <v>358</v>
      </c>
      <c r="I7" s="18">
        <v>1031428</v>
      </c>
    </row>
    <row r="8" spans="1:10">
      <c r="A8" s="16" t="s">
        <v>278</v>
      </c>
      <c r="B8" s="17">
        <f>VLOOKUP(A8,[1]sheet1!$B:$F,5,0)</f>
        <v>177657</v>
      </c>
      <c r="D8" t="e">
        <f>VLOOKUP(A8,[3]sheet1!$D:$H,4,0)</f>
        <v>#N/A</v>
      </c>
      <c r="F8" s="11">
        <f>VLOOKUP(A8,'[2]出单词库（2026-04-01 - 2026-06-29）-2'!$A:$O,15,0)</f>
        <v>0</v>
      </c>
      <c r="H8" s="16" t="s">
        <v>720</v>
      </c>
      <c r="I8" s="18">
        <v>1367930</v>
      </c>
    </row>
    <row r="9" spans="1:10">
      <c r="A9" s="16" t="s">
        <v>265</v>
      </c>
      <c r="B9" s="17">
        <f>VLOOKUP(A9,[1]sheet1!$B:$F,5,0)</f>
        <v>244412</v>
      </c>
      <c r="D9" t="e">
        <f>VLOOKUP(A9,[3]sheet1!$D:$H,4,0)</f>
        <v>#N/A</v>
      </c>
      <c r="F9" s="11">
        <f>VLOOKUP(A9,'[2]出单词库（2026-04-01 - 2026-06-29）-2'!$A:$O,15,0)</f>
        <v>0</v>
      </c>
      <c r="H9" s="16" t="s">
        <v>721</v>
      </c>
      <c r="I9" s="18">
        <v>1729683</v>
      </c>
    </row>
    <row r="10" spans="1:10">
      <c r="A10" s="16" t="s">
        <v>282</v>
      </c>
      <c r="B10" s="17">
        <f>VLOOKUP(A10,[1]sheet1!$B:$F,5,0)</f>
        <v>245781</v>
      </c>
      <c r="D10" t="e">
        <f>VLOOKUP(A10,[3]sheet1!$D:$H,4,0)</f>
        <v>#N/A</v>
      </c>
      <c r="F10" s="11">
        <f>VLOOKUP(A10,'[2]出单词库（2026-04-01 - 2026-06-29）-2'!$A:$O,15,0)</f>
        <v>0</v>
      </c>
      <c r="H10" s="16" t="s">
        <v>722</v>
      </c>
      <c r="I10" s="18">
        <v>2014846</v>
      </c>
    </row>
    <row r="11" spans="1:10">
      <c r="A11" s="16" t="s">
        <v>307</v>
      </c>
      <c r="B11" s="17">
        <f>VLOOKUP(A11,[1]sheet1!$B:$F,5,0)</f>
        <v>241742</v>
      </c>
      <c r="D11" t="e">
        <f>VLOOKUP(A11,[3]sheet1!$D:$H,4,0)</f>
        <v>#N/A</v>
      </c>
      <c r="F11" s="11">
        <f>VLOOKUP(A11,'[2]出单词库（2026-04-01 - 2026-06-29）-2'!$A:$O,15,0)</f>
        <v>0</v>
      </c>
      <c r="H11" s="19" t="s">
        <v>723</v>
      </c>
      <c r="I11" s="20">
        <v>2755660</v>
      </c>
      <c r="J11" t="s">
        <v>724</v>
      </c>
    </row>
    <row r="12" spans="1:10">
      <c r="A12" s="16" t="s">
        <v>319</v>
      </c>
      <c r="B12" s="17">
        <f>VLOOKUP(A12,[1]sheet1!$B:$F,5,0)</f>
        <v>325094</v>
      </c>
      <c r="D12" t="e">
        <f>VLOOKUP(A12,[3]sheet1!$D:$H,4,0)</f>
        <v>#N/A</v>
      </c>
      <c r="F12" s="11">
        <f>VLOOKUP(A12,'[2]出单词库（2026-04-01 - 2026-06-29）-2'!$A:$O,15,0)</f>
        <v>0</v>
      </c>
      <c r="H12" s="16" t="s">
        <v>725</v>
      </c>
      <c r="I12" s="18" t="e">
        <v>#N/A</v>
      </c>
    </row>
    <row r="13" spans="1:10">
      <c r="A13" s="16" t="s">
        <v>323</v>
      </c>
      <c r="B13" s="17">
        <f>VLOOKUP(A13,[1]sheet1!$B:$F,5,0)</f>
        <v>541145</v>
      </c>
      <c r="D13" t="e">
        <f>VLOOKUP(A13,[3]sheet1!$D:$H,4,0)</f>
        <v>#N/A</v>
      </c>
      <c r="F13" s="11">
        <f>VLOOKUP(A13,'[2]出单词库（2026-04-01 - 2026-06-29）-2'!$A:$O,15,0)</f>
        <v>0</v>
      </c>
      <c r="H13" s="16" t="s">
        <v>726</v>
      </c>
      <c r="I13" s="18" t="e">
        <v>#N/A</v>
      </c>
    </row>
    <row r="14" spans="1:10">
      <c r="A14" s="16" t="s">
        <v>326</v>
      </c>
      <c r="B14" s="17">
        <f>VLOOKUP(A14,[1]sheet1!$B:$F,5,0)</f>
        <v>516440</v>
      </c>
      <c r="D14" t="e">
        <f>VLOOKUP(A14,[3]sheet1!$D:$H,4,0)</f>
        <v>#N/A</v>
      </c>
      <c r="F14" s="11">
        <f>VLOOKUP(A14,'[2]出单词库（2026-04-01 - 2026-06-29）-2'!$A:$O,15,0)</f>
        <v>0</v>
      </c>
      <c r="H14" s="16" t="s">
        <v>727</v>
      </c>
      <c r="I14" s="18" t="e">
        <v>#N/A</v>
      </c>
    </row>
    <row r="15" spans="1:10">
      <c r="A15" s="21" t="s">
        <v>342</v>
      </c>
      <c r="B15" s="17">
        <f>VLOOKUP(A15,[1]sheet1!$B:$F,5,0)</f>
        <v>407480</v>
      </c>
      <c r="C15" t="s">
        <v>728</v>
      </c>
      <c r="D15" t="str">
        <f>VLOOKUP(A15,[3]sheet1!$D:$H,4,0)</f>
        <v>enabled</v>
      </c>
      <c r="E15" s="22" t="s">
        <v>729</v>
      </c>
      <c r="F15" s="11">
        <f>VLOOKUP(A15,'[2]出单词库（2026-04-01 - 2026-06-29）-2'!$A:$O,15,0)</f>
        <v>4</v>
      </c>
      <c r="G15" s="11"/>
      <c r="H15" s="23"/>
      <c r="I15" s="23"/>
    </row>
    <row r="16" spans="1:10">
      <c r="A16" s="16" t="s">
        <v>730</v>
      </c>
      <c r="B16" s="17">
        <f>VLOOKUP(A16,[1]sheet1!$B:$F,5,0)</f>
        <v>627059</v>
      </c>
      <c r="D16" t="e">
        <f>VLOOKUP(A16,[3]sheet1!$D:$H,4,0)</f>
        <v>#N/A</v>
      </c>
      <c r="E16" s="11"/>
      <c r="F16" s="11" t="e">
        <f>VLOOKUP(A16,'[2]出单词库（2026-04-01 - 2026-06-29）-2'!$A:$O,15,0)</f>
        <v>#N/A</v>
      </c>
      <c r="H16" s="16" t="s">
        <v>731</v>
      </c>
      <c r="I16" s="18" t="e">
        <v>#N/A</v>
      </c>
    </row>
    <row r="17" spans="1:9">
      <c r="A17" s="24" t="s">
        <v>346</v>
      </c>
      <c r="B17" s="17">
        <f>VLOOKUP(A17,[1]sheet1!$B:$F,5,0)</f>
        <v>631556</v>
      </c>
      <c r="C17" t="s">
        <v>728</v>
      </c>
      <c r="D17" t="str">
        <f>VLOOKUP(A17,[3]sheet1!$D:$H,4,0)</f>
        <v>paused</v>
      </c>
      <c r="E17" s="22" t="s">
        <v>732</v>
      </c>
      <c r="F17" s="11">
        <f>VLOOKUP(A17,'[2]出单词库（2026-04-01 - 2026-06-29）-2'!$A:$O,15,0)</f>
        <v>0</v>
      </c>
      <c r="G17" s="11"/>
      <c r="H17" s="23"/>
      <c r="I17" s="23"/>
    </row>
    <row r="18" spans="1:9">
      <c r="A18" s="24" t="s">
        <v>350</v>
      </c>
      <c r="B18" s="17">
        <f>VLOOKUP(A18,[1]sheet1!$B:$F,5,0)</f>
        <v>668898</v>
      </c>
      <c r="D18" t="str">
        <f>VLOOKUP(A18,[3]sheet1!$D:$H,4,0)</f>
        <v>paused</v>
      </c>
      <c r="E18" s="22" t="s">
        <v>733</v>
      </c>
      <c r="F18" s="11">
        <f>VLOOKUP(A18,'[2]出单词库（2026-04-01 - 2026-06-29）-2'!$A:$O,15,0)</f>
        <v>0</v>
      </c>
      <c r="G18" s="11"/>
      <c r="H18" s="16" t="s">
        <v>734</v>
      </c>
      <c r="I18" s="18" t="e">
        <v>#N/A</v>
      </c>
    </row>
    <row r="19" spans="1:9">
      <c r="A19" s="16" t="s">
        <v>735</v>
      </c>
      <c r="B19" s="17">
        <f>VLOOKUP(A19,[1]sheet1!$B:$F,5,0)</f>
        <v>1088160</v>
      </c>
      <c r="D19" t="e">
        <f>VLOOKUP(A19,[3]sheet1!$D:$H,4,0)</f>
        <v>#N/A</v>
      </c>
      <c r="E19" s="11"/>
      <c r="F19" s="11" t="e">
        <f>VLOOKUP(A19,'[2]出单词库（2026-04-01 - 2026-06-29）-2'!$A:$O,15,0)</f>
        <v>#N/A</v>
      </c>
      <c r="H19" s="16" t="s">
        <v>736</v>
      </c>
      <c r="I19" s="18" t="e">
        <v>#N/A</v>
      </c>
    </row>
    <row r="20" spans="1:9">
      <c r="A20" s="16" t="s">
        <v>737</v>
      </c>
      <c r="B20" s="17">
        <f>VLOOKUP(A20,[1]sheet1!$B:$F,5,0)</f>
        <v>931001</v>
      </c>
      <c r="D20" t="e">
        <f>VLOOKUP(A20,[3]sheet1!$D:$H,4,0)</f>
        <v>#N/A</v>
      </c>
      <c r="E20" s="11"/>
      <c r="F20" s="11" t="e">
        <f>VLOOKUP(A20,'[2]出单词库（2026-04-01 - 2026-06-29）-2'!$A:$O,15,0)</f>
        <v>#N/A</v>
      </c>
      <c r="H20" s="16" t="s">
        <v>666</v>
      </c>
      <c r="I20" s="18" t="e">
        <v>#N/A</v>
      </c>
    </row>
    <row r="21" spans="1:9">
      <c r="A21" s="21" t="s">
        <v>371</v>
      </c>
      <c r="B21" s="17">
        <f>VLOOKUP(A21,[1]sheet1!$B:$F,5,0)</f>
        <v>1309196</v>
      </c>
      <c r="C21" t="s">
        <v>728</v>
      </c>
      <c r="D21" t="str">
        <f>VLOOKUP(A21,[3]sheet1!$D:$H,4,0)</f>
        <v>enabled</v>
      </c>
      <c r="E21" s="22" t="s">
        <v>738</v>
      </c>
      <c r="F21" s="11">
        <f>VLOOKUP(A21,'[2]出单词库（2026-04-01 - 2026-06-29）-2'!$A:$O,15,0)</f>
        <v>0</v>
      </c>
      <c r="G21" s="11"/>
      <c r="H21" s="23"/>
      <c r="I21" s="23"/>
    </row>
    <row r="22" spans="1:9">
      <c r="A22" s="16" t="s">
        <v>739</v>
      </c>
      <c r="B22" s="17">
        <f>VLOOKUP(A22,[1]sheet1!$B:$F,5,0)</f>
        <v>1254769</v>
      </c>
      <c r="D22" t="e">
        <f>VLOOKUP(A22,[3]sheet1!$D:$H,4,0)</f>
        <v>#N/A</v>
      </c>
      <c r="E22" s="11"/>
      <c r="F22" s="11" t="e">
        <f>VLOOKUP(A22,'[2]出单词库（2026-04-01 - 2026-06-29）-2'!$A:$O,15,0)</f>
        <v>#N/A</v>
      </c>
      <c r="H22" s="16" t="s">
        <v>740</v>
      </c>
      <c r="I22" s="18" t="e">
        <v>#N/A</v>
      </c>
    </row>
    <row r="23" spans="1:9">
      <c r="A23" s="16" t="s">
        <v>367</v>
      </c>
      <c r="B23" s="17">
        <f>VLOOKUP(A23,[1]sheet1!$B:$F,5,0)</f>
        <v>1088160</v>
      </c>
      <c r="D23" t="e">
        <f>VLOOKUP(A23,[3]sheet1!$D:$H,4,0)</f>
        <v>#N/A</v>
      </c>
      <c r="E23" s="11"/>
      <c r="F23" s="11" t="e">
        <f>VLOOKUP(A23,'[2]出单词库（2026-04-01 - 2026-06-29）-2'!$A:$O,15,0)</f>
        <v>#N/A</v>
      </c>
      <c r="H23" s="16" t="s">
        <v>741</v>
      </c>
      <c r="I23" s="18" t="e">
        <v>#N/A</v>
      </c>
    </row>
    <row r="24" spans="1:9">
      <c r="A24" s="21" t="s">
        <v>415</v>
      </c>
      <c r="B24" s="17">
        <f>VLOOKUP(A24,[1]sheet1!$B:$F,5,0)</f>
        <v>1220833</v>
      </c>
      <c r="D24" t="str">
        <f>VLOOKUP(A24,[3]sheet1!$D:$H,4,0)</f>
        <v>enabled</v>
      </c>
      <c r="E24" s="22" t="s">
        <v>738</v>
      </c>
      <c r="F24" s="11">
        <f>VLOOKUP(A24,'[2]出单词库（2026-04-01 - 2026-06-29）-2'!$A:$O,15,0)</f>
        <v>0</v>
      </c>
      <c r="H24" s="16" t="s">
        <v>742</v>
      </c>
      <c r="I24" s="18" t="e">
        <v>#N/A</v>
      </c>
    </row>
    <row r="25" spans="1:9">
      <c r="A25" s="16" t="s">
        <v>379</v>
      </c>
      <c r="B25" s="17">
        <f>VLOOKUP(A25,[1]sheet1!$B:$F,5,0)</f>
        <v>1670248</v>
      </c>
      <c r="D25" t="e">
        <f>VLOOKUP(A25,[3]sheet1!$D:$H,4,0)</f>
        <v>#N/A</v>
      </c>
      <c r="F25" s="11">
        <f>VLOOKUP(A25,'[2]出单词库（2026-04-01 - 2026-06-29）-2'!$A:$O,15,0)</f>
        <v>0</v>
      </c>
      <c r="G25" s="11"/>
      <c r="H25" s="16" t="s">
        <v>743</v>
      </c>
      <c r="I25" s="18" t="e">
        <v>#N/A</v>
      </c>
    </row>
    <row r="26" spans="1:9">
      <c r="A26" s="16" t="s">
        <v>363</v>
      </c>
      <c r="B26" s="17">
        <f>VLOOKUP(A26,[1]sheet1!$B:$F,5,0)</f>
        <v>1254769</v>
      </c>
      <c r="D26" t="e">
        <f>VLOOKUP(A26,[3]sheet1!$D:$H,4,0)</f>
        <v>#N/A</v>
      </c>
      <c r="F26" s="11">
        <f>VLOOKUP(A26,'[2]出单词库（2026-04-01 - 2026-06-29）-2'!$A:$O,15,0)</f>
        <v>0</v>
      </c>
      <c r="H26" s="16" t="s">
        <v>744</v>
      </c>
      <c r="I26" s="18" t="e">
        <v>#N/A</v>
      </c>
    </row>
    <row r="27" spans="1:9">
      <c r="A27" s="16" t="s">
        <v>396</v>
      </c>
      <c r="B27" s="17">
        <f>VLOOKUP(A27,[1]sheet1!$B:$F,5,0)</f>
        <v>1914420</v>
      </c>
      <c r="D27" t="e">
        <f>VLOOKUP(A27,[3]sheet1!$D:$H,4,0)</f>
        <v>#N/A</v>
      </c>
      <c r="F27" s="11" t="e">
        <f>VLOOKUP(A27,'[2]出单词库（2026-04-01 - 2026-06-29）-2'!$A:$O,15,0)</f>
        <v>#N/A</v>
      </c>
      <c r="H27" s="16" t="s">
        <v>745</v>
      </c>
      <c r="I27" s="18" t="e">
        <v>#N/A</v>
      </c>
    </row>
    <row r="28" spans="1:9">
      <c r="A28" s="16" t="s">
        <v>476</v>
      </c>
      <c r="B28" s="17">
        <f>VLOOKUP(A28,[1]sheet1!$B:$F,5,0)</f>
        <v>1348061</v>
      </c>
      <c r="D28" t="e">
        <f>VLOOKUP(A28,[3]sheet1!$D:$H,4,0)</f>
        <v>#N/A</v>
      </c>
      <c r="F28" s="11" t="e">
        <f>VLOOKUP(A28,'[2]出单词库（2026-04-01 - 2026-06-29）-2'!$A:$O,15,0)</f>
        <v>#N/A</v>
      </c>
      <c r="H28" s="16" t="s">
        <v>746</v>
      </c>
      <c r="I28" s="18" t="e">
        <v>#N/A</v>
      </c>
    </row>
    <row r="29" spans="1:9">
      <c r="A29" s="24" t="s">
        <v>412</v>
      </c>
      <c r="B29" s="17">
        <f>VLOOKUP(A29,[1]sheet1!$B:$F,5,0)</f>
        <v>1837838</v>
      </c>
      <c r="D29" t="str">
        <f>VLOOKUP(A29,[3]sheet1!$D:$H,4,0)</f>
        <v>paused</v>
      </c>
      <c r="E29" s="22" t="s">
        <v>747</v>
      </c>
      <c r="F29" s="11">
        <f>VLOOKUP(A29,'[2]出单词库（2026-04-01 - 2026-06-29）-2'!$A:$O,15,0)</f>
        <v>0</v>
      </c>
      <c r="H29" s="16" t="s">
        <v>748</v>
      </c>
      <c r="I29" s="18" t="e">
        <v>#N/A</v>
      </c>
    </row>
    <row r="30" spans="1:9">
      <c r="A30" s="16" t="s">
        <v>398</v>
      </c>
      <c r="B30" s="17">
        <f>VLOOKUP(A30,[1]sheet1!$B:$F,5,0)</f>
        <v>1348061</v>
      </c>
      <c r="D30" t="e">
        <f>VLOOKUP(A30,[3]sheet1!$D:$H,4,0)</f>
        <v>#N/A</v>
      </c>
      <c r="E30" s="11"/>
      <c r="F30" s="11" t="e">
        <f>VLOOKUP(A30,'[2]出单词库（2026-04-01 - 2026-06-29）-2'!$A:$O,15,0)</f>
        <v>#N/A</v>
      </c>
      <c r="G30" s="11"/>
      <c r="H30" s="16" t="s">
        <v>749</v>
      </c>
      <c r="I30" s="18" t="e">
        <v>#N/A</v>
      </c>
    </row>
    <row r="31" spans="1:9">
      <c r="A31" s="16" t="s">
        <v>750</v>
      </c>
      <c r="B31" s="17">
        <f>VLOOKUP(A31,[1]sheet1!$B:$F,5,0)</f>
        <v>1801740</v>
      </c>
      <c r="D31" t="e">
        <f>VLOOKUP(A31,[3]sheet1!$D:$H,4,0)</f>
        <v>#N/A</v>
      </c>
      <c r="E31" s="11"/>
      <c r="F31" s="11">
        <f>VLOOKUP(A31,'[2]出单词库（2026-04-01 - 2026-06-29）-2'!$A:$O,15,0)</f>
        <v>0</v>
      </c>
      <c r="H31" s="16" t="s">
        <v>751</v>
      </c>
      <c r="I31" s="18" t="e">
        <v>#N/A</v>
      </c>
    </row>
    <row r="32" spans="1:9">
      <c r="A32" s="16" t="s">
        <v>697</v>
      </c>
      <c r="B32" s="17">
        <f>VLOOKUP(A32,[1]sheet1!$B:$F,5,0)</f>
        <v>2296765</v>
      </c>
      <c r="D32" t="e">
        <f>VLOOKUP(A32,[3]sheet1!$D:$H,4,0)</f>
        <v>#N/A</v>
      </c>
      <c r="E32" s="11"/>
      <c r="F32" s="11">
        <f>VLOOKUP(A32,'[2]出单词库（2026-04-01 - 2026-06-29）-2'!$A:$O,15,0)</f>
        <v>0</v>
      </c>
      <c r="H32" s="16" t="s">
        <v>752</v>
      </c>
      <c r="I32" s="18" t="e">
        <v>#N/A</v>
      </c>
    </row>
    <row r="33" spans="1:9">
      <c r="A33" s="16" t="s">
        <v>753</v>
      </c>
      <c r="B33" s="17">
        <f>VLOOKUP(A33,[1]sheet1!$B:$F,5,0)</f>
        <v>2137369</v>
      </c>
      <c r="D33" t="e">
        <f>VLOOKUP(A33,[3]sheet1!$D:$H,4,0)</f>
        <v>#N/A</v>
      </c>
      <c r="E33" s="11"/>
      <c r="F33" s="11" t="e">
        <f>VLOOKUP(A33,'[2]出单词库（2026-04-01 - 2026-06-29）-2'!$A:$O,15,0)</f>
        <v>#N/A</v>
      </c>
      <c r="H33" s="16" t="s">
        <v>754</v>
      </c>
      <c r="I33" s="18" t="e">
        <v>#N/A</v>
      </c>
    </row>
    <row r="34" spans="1:9">
      <c r="A34" s="24" t="s">
        <v>432</v>
      </c>
      <c r="B34" s="17">
        <f>VLOOKUP(A34,[1]sheet1!$B:$F,5,0)</f>
        <v>1456359</v>
      </c>
      <c r="C34" t="s">
        <v>728</v>
      </c>
      <c r="D34" t="str">
        <f>VLOOKUP(A34,[3]sheet1!$D:$H,4,0)</f>
        <v>enabled</v>
      </c>
      <c r="E34" s="22" t="s">
        <v>747</v>
      </c>
      <c r="F34" s="11">
        <f>VLOOKUP(A34,'[2]出单词库（2026-04-01 - 2026-06-29）-2'!$A:$O,15,0)</f>
        <v>0</v>
      </c>
      <c r="H34" s="16" t="s">
        <v>755</v>
      </c>
      <c r="I34" s="18" t="e">
        <v>#N/A</v>
      </c>
    </row>
    <row r="35" spans="1:9">
      <c r="A35" s="16" t="s">
        <v>756</v>
      </c>
      <c r="B35" s="17">
        <f>VLOOKUP(A35,[1]sheet1!$B:$F,5,0)</f>
        <v>1670248</v>
      </c>
      <c r="D35" t="e">
        <f>VLOOKUP(A35,[3]sheet1!$D:$H,4,0)</f>
        <v>#N/A</v>
      </c>
      <c r="E35" s="11"/>
      <c r="F35" s="11" t="e">
        <f>VLOOKUP(A35,'[2]出单词库（2026-04-01 - 2026-06-29）-2'!$A:$O,15,0)</f>
        <v>#N/A</v>
      </c>
      <c r="G35" s="11"/>
      <c r="H35" s="23"/>
      <c r="I35" s="23"/>
    </row>
    <row r="36" spans="1:9">
      <c r="A36" s="24" t="s">
        <v>449</v>
      </c>
      <c r="B36" s="17">
        <f>VLOOKUP(A36,[1]sheet1!$B:$F,5,0)</f>
        <v>1504608</v>
      </c>
      <c r="C36" t="s">
        <v>728</v>
      </c>
      <c r="D36" t="str">
        <f>VLOOKUP(A36,[3]sheet1!$D:$H,4,0)</f>
        <v>enabled</v>
      </c>
      <c r="E36" s="22" t="s">
        <v>747</v>
      </c>
      <c r="F36" s="11" t="e">
        <f>VLOOKUP(A36,'[2]出单词库（2026-04-01 - 2026-06-29）-2'!$A:$O,15,0)</f>
        <v>#N/A</v>
      </c>
      <c r="H36" s="16" t="s">
        <v>757</v>
      </c>
      <c r="I36" s="18" t="e">
        <v>#N/A</v>
      </c>
    </row>
    <row r="37" spans="1:9">
      <c r="A37" s="24" t="s">
        <v>486</v>
      </c>
      <c r="B37" s="17">
        <f>VLOOKUP(A37,[1]sheet1!$B:$F,5,0)</f>
        <v>3046499</v>
      </c>
      <c r="D37" t="str">
        <f>VLOOKUP(A37,[3]sheet1!$D:$H,4,0)</f>
        <v>enabled</v>
      </c>
      <c r="E37" s="22" t="s">
        <v>747</v>
      </c>
      <c r="F37" s="11">
        <f>VLOOKUP(A37,'[2]出单词库（2026-04-01 - 2026-06-29）-2'!$A:$O,15,0)</f>
        <v>0</v>
      </c>
      <c r="G37" s="11"/>
      <c r="H37" s="23"/>
      <c r="I37" s="23"/>
    </row>
    <row r="38" spans="1:9">
      <c r="A38" s="16" t="s">
        <v>758</v>
      </c>
      <c r="B38" s="17">
        <f>VLOOKUP(A38,[1]sheet1!$B:$F,5,0)</f>
        <v>1733561</v>
      </c>
      <c r="D38" t="e">
        <f>VLOOKUP(A38,[3]sheet1!$D:$H,4,0)</f>
        <v>#N/A</v>
      </c>
      <c r="E38" s="11"/>
      <c r="F38" s="11">
        <f>VLOOKUP(A38,'[2]出单词库（2026-04-01 - 2026-06-29）-2'!$A:$O,15,0)</f>
        <v>0</v>
      </c>
      <c r="G38" s="11"/>
      <c r="H38" s="16" t="s">
        <v>759</v>
      </c>
      <c r="I38" s="18" t="e">
        <v>#N/A</v>
      </c>
    </row>
    <row r="39" spans="1:9">
      <c r="A39" s="16" t="s">
        <v>482</v>
      </c>
      <c r="B39" s="17">
        <f>VLOOKUP(A39,[1]sheet1!$B:$F,5,0)</f>
        <v>2416451</v>
      </c>
      <c r="D39" t="e">
        <f>VLOOKUP(A39,[3]sheet1!$D:$H,4,0)</f>
        <v>#N/A</v>
      </c>
      <c r="E39" s="11"/>
      <c r="F39" s="11" t="e">
        <f>VLOOKUP(A39,'[2]出单词库（2026-04-01 - 2026-06-29）-2'!$A:$O,15,0)</f>
        <v>#N/A</v>
      </c>
      <c r="H39" s="16" t="s">
        <v>760</v>
      </c>
      <c r="I39" s="18" t="e">
        <v>#N/A</v>
      </c>
    </row>
    <row r="40" spans="1:9">
      <c r="A40" s="16" t="s">
        <v>761</v>
      </c>
      <c r="B40" s="17" t="e">
        <f>VLOOKUP(A40,[1]sheet1!$B:$F,5,0)</f>
        <v>#N/A</v>
      </c>
      <c r="D40" t="e">
        <f>VLOOKUP(A40,[3]sheet1!$D:$H,4,0)</f>
        <v>#N/A</v>
      </c>
      <c r="E40" s="11"/>
      <c r="F40" s="11" t="e">
        <f>VLOOKUP(A40,'[2]出单词库（2026-04-01 - 2026-06-29）-2'!$A:$O,15,0)</f>
        <v>#N/A</v>
      </c>
      <c r="H40" s="16" t="s">
        <v>573</v>
      </c>
      <c r="I40" s="18" t="e">
        <v>#N/A</v>
      </c>
    </row>
    <row r="41" spans="1:9">
      <c r="A41" s="16" t="s">
        <v>493</v>
      </c>
      <c r="B41" s="17">
        <f>VLOOKUP(A41,[1]sheet1!$B:$F,5,0)</f>
        <v>3046499</v>
      </c>
      <c r="D41" t="e">
        <f>VLOOKUP(A41,[3]sheet1!$D:$H,4,0)</f>
        <v>#N/A</v>
      </c>
      <c r="E41" s="11"/>
      <c r="F41" s="11">
        <f>VLOOKUP(A41,'[2]出单词库（2026-04-01 - 2026-06-29）-2'!$A:$O,15,0)</f>
        <v>1</v>
      </c>
      <c r="H41" s="16" t="s">
        <v>762</v>
      </c>
      <c r="I41" s="18" t="e">
        <v>#N/A</v>
      </c>
    </row>
    <row r="42" spans="1:9">
      <c r="A42" s="16" t="s">
        <v>419</v>
      </c>
      <c r="B42" s="17">
        <f>VLOOKUP(A42,[1]sheet1!$B:$F,5,0)</f>
        <v>1837838</v>
      </c>
      <c r="D42" t="e">
        <f>VLOOKUP(A42,[3]sheet1!$D:$H,4,0)</f>
        <v>#N/A</v>
      </c>
      <c r="E42" s="11"/>
      <c r="F42" s="11">
        <f>VLOOKUP(A42,'[2]出单词库（2026-04-01 - 2026-06-29）-2'!$A:$O,15,0)</f>
        <v>0</v>
      </c>
      <c r="H42" s="16" t="s">
        <v>763</v>
      </c>
      <c r="I42" s="18" t="e">
        <v>#N/A</v>
      </c>
    </row>
    <row r="43" spans="1:9">
      <c r="A43" s="16" t="s">
        <v>706</v>
      </c>
      <c r="B43" s="17">
        <f>VLOOKUP(A43,[1]sheet1!$B:$F,5,0)</f>
        <v>3371676</v>
      </c>
      <c r="D43" t="e">
        <f>VLOOKUP(A43,[3]sheet1!$D:$H,4,0)</f>
        <v>#N/A</v>
      </c>
      <c r="E43" s="11"/>
      <c r="F43" s="11" t="e">
        <f>VLOOKUP(A43,'[2]出单词库（2026-04-01 - 2026-06-29）-2'!$A:$O,15,0)</f>
        <v>#N/A</v>
      </c>
      <c r="H43" s="16" t="s">
        <v>764</v>
      </c>
      <c r="I43" s="18" t="e">
        <v>#N/A</v>
      </c>
    </row>
    <row r="44" spans="1:9">
      <c r="A44" s="25" t="s">
        <v>518</v>
      </c>
      <c r="B44" s="17">
        <f>VLOOKUP(A44,[1]sheet1!$B:$F,5,0)</f>
        <v>1875495</v>
      </c>
      <c r="C44" t="s">
        <v>728</v>
      </c>
      <c r="D44" t="e">
        <f>VLOOKUP(A44,[3]sheet1!$D:$H,4,0)</f>
        <v>#N/A</v>
      </c>
      <c r="E44" s="11" t="s">
        <v>765</v>
      </c>
      <c r="F44" s="11">
        <f>VLOOKUP(A44,'[2]出单词库（2026-04-01 - 2026-06-29）-2'!$A:$O,15,0)</f>
        <v>0</v>
      </c>
      <c r="H44" s="16" t="s">
        <v>766</v>
      </c>
      <c r="I44" s="18" t="e">
        <v>#N/A</v>
      </c>
    </row>
    <row r="45" spans="1:9">
      <c r="A45" s="25" t="s">
        <v>552</v>
      </c>
      <c r="B45" s="17">
        <f>VLOOKUP(A45,[1]sheet1!$B:$F,5,0)</f>
        <v>2188079</v>
      </c>
      <c r="C45" t="s">
        <v>728</v>
      </c>
      <c r="D45" t="e">
        <f>VLOOKUP(A45,[3]sheet1!$D:$H,4,0)</f>
        <v>#N/A</v>
      </c>
      <c r="E45" s="11" t="s">
        <v>767</v>
      </c>
      <c r="F45" s="11">
        <f>VLOOKUP(A45,'[2]出单词库（2026-04-01 - 2026-06-29）-2'!$A:$O,15,0)</f>
        <v>0</v>
      </c>
      <c r="G45" s="11"/>
      <c r="H45" s="23"/>
      <c r="I45" s="23"/>
    </row>
    <row r="46" spans="1:9">
      <c r="A46" s="16" t="s">
        <v>768</v>
      </c>
      <c r="B46" s="17" t="e">
        <f>VLOOKUP(A46,[1]sheet1!$B:$F,5,0)</f>
        <v>#N/A</v>
      </c>
      <c r="D46" t="e">
        <f>VLOOKUP(A46,[3]sheet1!$D:$H,4,0)</f>
        <v>#N/A</v>
      </c>
      <c r="F46" s="11" t="e">
        <f>VLOOKUP(A46,'[2]出单词库（2026-04-01 - 2026-06-29）-2'!$A:$O,15,0)</f>
        <v>#N/A</v>
      </c>
      <c r="G46" s="11"/>
    </row>
    <row r="47" spans="1:9">
      <c r="A47" s="16" t="s">
        <v>769</v>
      </c>
      <c r="B47" s="17">
        <f>VLOOKUP(A47,[1]sheet1!$B:$F,5,0)</f>
        <v>3046499</v>
      </c>
      <c r="D47" t="e">
        <f>VLOOKUP(A47,[3]sheet1!$D:$H,4,0)</f>
        <v>#N/A</v>
      </c>
      <c r="F47" s="11" t="e">
        <f>VLOOKUP(A47,'[2]出单词库（2026-04-01 - 2026-06-29）-2'!$A:$O,15,0)</f>
        <v>#N/A</v>
      </c>
      <c r="H47" s="26" t="s">
        <v>770</v>
      </c>
      <c r="I47" s="27" t="e">
        <v>#N/A</v>
      </c>
    </row>
    <row r="48" spans="1:9">
      <c r="A48" s="16" t="s">
        <v>771</v>
      </c>
      <c r="B48" s="17">
        <f>VLOOKUP(A48,[1]sheet1!$B:$F,5,0)</f>
        <v>1875495</v>
      </c>
      <c r="D48" t="e">
        <f>VLOOKUP(A48,[3]sheet1!$D:$H,4,0)</f>
        <v>#N/A</v>
      </c>
      <c r="F48" s="11" t="e">
        <f>VLOOKUP(A48,'[2]出单词库（2026-04-01 - 2026-06-29）-2'!$A:$O,15,0)</f>
        <v>#N/A</v>
      </c>
      <c r="H48" s="26" t="s">
        <v>772</v>
      </c>
      <c r="I48" s="27" t="e">
        <v>#N/A</v>
      </c>
    </row>
    <row r="49" spans="1:9">
      <c r="A49" s="16" t="s">
        <v>654</v>
      </c>
      <c r="B49" s="17" t="e">
        <f>VLOOKUP(A49,[1]sheet1!$B:$F,5,0)</f>
        <v>#N/A</v>
      </c>
      <c r="D49" t="e">
        <f>VLOOKUP(A49,[3]sheet1!$D:$H,4,0)</f>
        <v>#N/A</v>
      </c>
      <c r="F49" s="11">
        <f>VLOOKUP(A49,'[2]出单词库（2026-04-01 - 2026-06-29）-2'!$A:$O,15,0)</f>
        <v>0</v>
      </c>
      <c r="H49" s="26" t="s">
        <v>632</v>
      </c>
      <c r="I49" s="27" t="e">
        <v>#N/A</v>
      </c>
    </row>
    <row r="50" spans="1:9">
      <c r="A50" s="16" t="s">
        <v>773</v>
      </c>
      <c r="B50" s="17">
        <f>VLOOKUP(A50,[1]sheet1!$B:$F,5,0)</f>
        <v>2188079</v>
      </c>
      <c r="D50" t="e">
        <f>VLOOKUP(A50,[3]sheet1!$D:$H,4,0)</f>
        <v>#N/A</v>
      </c>
      <c r="F50" s="11" t="e">
        <f>VLOOKUP(A50,'[2]出单词库（2026-04-01 - 2026-06-29）-2'!$A:$O,15,0)</f>
        <v>#N/A</v>
      </c>
      <c r="H50" s="26" t="s">
        <v>774</v>
      </c>
      <c r="I50" s="27" t="e">
        <v>#N/A</v>
      </c>
    </row>
    <row r="51" spans="1:9">
      <c r="A51" s="16" t="s">
        <v>775</v>
      </c>
      <c r="B51" s="17" t="e">
        <f>VLOOKUP(A51,[1]sheet1!$B:$F,5,0)</f>
        <v>#N/A</v>
      </c>
      <c r="D51" t="e">
        <f>VLOOKUP(A51,[3]sheet1!$D:$H,4,0)</f>
        <v>#N/A</v>
      </c>
      <c r="F51" s="11" t="e">
        <f>VLOOKUP(A51,'[2]出单词库（2026-04-01 - 2026-06-29）-2'!$A:$O,15,0)</f>
        <v>#N/A</v>
      </c>
      <c r="H51" s="26" t="s">
        <v>776</v>
      </c>
      <c r="I51" s="27" t="e">
        <v>#N/A</v>
      </c>
    </row>
    <row r="52" spans="1:9">
      <c r="A52" s="16" t="s">
        <v>777</v>
      </c>
      <c r="B52" s="17">
        <f>VLOOKUP(A52,[1]sheet1!$B:$F,5,0)</f>
        <v>3147790</v>
      </c>
      <c r="D52" t="e">
        <f>VLOOKUP(A52,[3]sheet1!$D:$H,4,0)</f>
        <v>#N/A</v>
      </c>
      <c r="F52" s="11">
        <f>VLOOKUP(A52,'[2]出单词库（2026-04-01 - 2026-06-29）-2'!$A:$O,15,0)</f>
        <v>0</v>
      </c>
      <c r="H52" s="26" t="s">
        <v>778</v>
      </c>
      <c r="I52" s="27" t="e">
        <v>#N/A</v>
      </c>
    </row>
    <row r="53" spans="1:9">
      <c r="A53" s="25" t="s">
        <v>779</v>
      </c>
      <c r="B53" s="17" t="e">
        <f>VLOOKUP(A53,[1]sheet1!$B:$F,5,0)</f>
        <v>#N/A</v>
      </c>
      <c r="D53" t="e">
        <f>VLOOKUP(A53,[3]sheet1!$D:$H,4,0)</f>
        <v>#N/A</v>
      </c>
      <c r="E53" s="11" t="s">
        <v>767</v>
      </c>
      <c r="F53" s="11" t="e">
        <f>VLOOKUP(A53,'[2]出单词库（2026-04-01 - 2026-06-29）-2'!$A:$O,15,0)</f>
        <v>#N/A</v>
      </c>
      <c r="H53" s="28"/>
      <c r="I53" s="28"/>
    </row>
    <row r="54" spans="1:9">
      <c r="A54" s="16" t="s">
        <v>780</v>
      </c>
      <c r="B54" s="17" t="e">
        <f>VLOOKUP(A54,[1]sheet1!$B:$F,5,0)</f>
        <v>#N/A</v>
      </c>
      <c r="D54" t="e">
        <f>VLOOKUP(A54,[3]sheet1!$D:$H,4,0)</f>
        <v>#N/A</v>
      </c>
      <c r="F54" s="11" t="e">
        <f>VLOOKUP(A54,'[2]出单词库（2026-04-01 - 2026-06-29）-2'!$A:$O,15,0)</f>
        <v>#N/A</v>
      </c>
      <c r="H54" s="28"/>
      <c r="I54" s="28"/>
    </row>
    <row r="55" spans="1:9">
      <c r="A55" s="16" t="s">
        <v>781</v>
      </c>
      <c r="B55" s="17" t="e">
        <f>VLOOKUP(A55,[1]sheet1!$B:$F,5,0)</f>
        <v>#N/A</v>
      </c>
      <c r="D55" t="e">
        <f>VLOOKUP(A55,[3]sheet1!$D:$H,4,0)</f>
        <v>#N/A</v>
      </c>
      <c r="F55" s="11" t="e">
        <f>VLOOKUP(A55,'[2]出单词库（2026-04-01 - 2026-06-29）-2'!$A:$O,15,0)</f>
        <v>#N/A</v>
      </c>
      <c r="H55" s="28"/>
      <c r="I55" s="28"/>
    </row>
    <row r="56" spans="1:9">
      <c r="A56" s="16" t="s">
        <v>782</v>
      </c>
      <c r="B56" s="17" t="e">
        <f>VLOOKUP(A56,[1]sheet1!$B:$F,5,0)</f>
        <v>#N/A</v>
      </c>
      <c r="D56" t="e">
        <f>VLOOKUP(A56,[3]sheet1!$D:$H,4,0)</f>
        <v>#N/A</v>
      </c>
      <c r="F56" s="11" t="e">
        <f>VLOOKUP(A56,'[2]出单词库（2026-04-01 - 2026-06-29）-2'!$A:$O,15,0)</f>
        <v>#N/A</v>
      </c>
      <c r="H56" s="28"/>
      <c r="I56" s="28"/>
    </row>
    <row r="57" spans="1:9">
      <c r="A57" s="16" t="s">
        <v>783</v>
      </c>
      <c r="B57" s="17" t="e">
        <f>VLOOKUP(A57,[1]sheet1!$B:$F,5,0)</f>
        <v>#N/A</v>
      </c>
      <c r="D57" t="e">
        <f>VLOOKUP(A57,[3]sheet1!$D:$H,4,0)</f>
        <v>#N/A</v>
      </c>
      <c r="F57" s="11" t="e">
        <f>VLOOKUP(A57,'[2]出单词库（2026-04-01 - 2026-06-29）-2'!$A:$O,15,0)</f>
        <v>#N/A</v>
      </c>
      <c r="H57" s="28"/>
      <c r="I57" s="28"/>
    </row>
    <row r="58" spans="1:9">
      <c r="A58" s="16" t="s">
        <v>784</v>
      </c>
      <c r="B58" s="17" t="e">
        <f>VLOOKUP(A58,[1]sheet1!$B:$F,5,0)</f>
        <v>#N/A</v>
      </c>
      <c r="D58" t="e">
        <f>VLOOKUP(A58,[3]sheet1!$D:$H,4,0)</f>
        <v>#N/A</v>
      </c>
      <c r="F58" s="11" t="e">
        <f>VLOOKUP(A58,'[2]出单词库（2026-04-01 - 2026-06-29）-2'!$A:$O,15,0)</f>
        <v>#N/A</v>
      </c>
      <c r="H58" s="28"/>
      <c r="I58" s="28"/>
    </row>
    <row r="59" spans="1:9">
      <c r="A59" s="16" t="s">
        <v>785</v>
      </c>
      <c r="B59" s="17" t="e">
        <f>VLOOKUP(A59,[1]sheet1!$B:$F,5,0)</f>
        <v>#N/A</v>
      </c>
      <c r="D59" t="e">
        <f>VLOOKUP(A59,[3]sheet1!$D:$H,4,0)</f>
        <v>#N/A</v>
      </c>
      <c r="F59" s="11" t="e">
        <f>VLOOKUP(A59,'[2]出单词库（2026-04-01 - 2026-06-29）-2'!$A:$O,15,0)</f>
        <v>#N/A</v>
      </c>
      <c r="H59" s="28"/>
      <c r="I59" s="28"/>
    </row>
    <row r="60" spans="1:9">
      <c r="A60" s="16" t="s">
        <v>762</v>
      </c>
      <c r="B60" s="17" t="e">
        <f>VLOOKUP(A60,[1]sheet1!$B:$F,5,0)</f>
        <v>#N/A</v>
      </c>
      <c r="D60" t="e">
        <f>VLOOKUP(A60,[3]sheet1!$D:$H,4,0)</f>
        <v>#N/A</v>
      </c>
      <c r="F60" s="11" t="e">
        <f>VLOOKUP(A60,'[2]出单词库（2026-04-01 - 2026-06-29）-2'!$A:$O,15,0)</f>
        <v>#N/A</v>
      </c>
      <c r="H60" s="28"/>
      <c r="I60" s="28"/>
    </row>
    <row r="61" spans="1:9">
      <c r="A61" s="16" t="s">
        <v>626</v>
      </c>
      <c r="B61" s="17" t="e">
        <f>VLOOKUP(A61,[1]sheet1!$B:$F,5,0)</f>
        <v>#N/A</v>
      </c>
      <c r="D61" t="e">
        <f>VLOOKUP(A61,[3]sheet1!$D:$H,4,0)</f>
        <v>#N/A</v>
      </c>
      <c r="F61" s="11" t="e">
        <f>VLOOKUP(A61,'[2]出单词库（2026-04-01 - 2026-06-29）-2'!$A:$O,15,0)</f>
        <v>#N/A</v>
      </c>
      <c r="H61" s="28"/>
      <c r="I61" s="28"/>
    </row>
    <row r="62" spans="1:9">
      <c r="A62" s="16" t="s">
        <v>786</v>
      </c>
      <c r="B62" s="17" t="e">
        <f>VLOOKUP(A62,[1]sheet1!$B:$F,5,0)</f>
        <v>#N/A</v>
      </c>
      <c r="D62" t="e">
        <f>VLOOKUP(A62,[3]sheet1!$D:$H,4,0)</f>
        <v>#N/A</v>
      </c>
      <c r="F62" s="11" t="e">
        <f>VLOOKUP(A62,'[2]出单词库（2026-04-01 - 2026-06-29）-2'!$A:$O,15,0)</f>
        <v>#N/A</v>
      </c>
      <c r="H62" s="28"/>
      <c r="I62" s="28"/>
    </row>
    <row r="63" spans="1:9">
      <c r="A63" s="16" t="s">
        <v>787</v>
      </c>
      <c r="B63" s="17" t="e">
        <f>VLOOKUP(A63,[1]sheet1!$B:$F,5,0)</f>
        <v>#N/A</v>
      </c>
      <c r="D63" t="e">
        <f>VLOOKUP(A63,[3]sheet1!$D:$H,4,0)</f>
        <v>#N/A</v>
      </c>
      <c r="F63" s="11" t="e">
        <f>VLOOKUP(A63,'[2]出单词库（2026-04-01 - 2026-06-29）-2'!$A:$O,15,0)</f>
        <v>#N/A</v>
      </c>
      <c r="H63" s="28"/>
      <c r="I63" s="28"/>
    </row>
    <row r="64" spans="1:9">
      <c r="A64" s="16" t="s">
        <v>788</v>
      </c>
      <c r="B64" s="17" t="e">
        <f>VLOOKUP(A64,[1]sheet1!$B:$F,5,0)</f>
        <v>#N/A</v>
      </c>
      <c r="D64" t="e">
        <f>VLOOKUP(A64,[3]sheet1!$D:$H,4,0)</f>
        <v>#N/A</v>
      </c>
      <c r="F64" s="11" t="e">
        <f>VLOOKUP(A64,'[2]出单词库（2026-04-01 - 2026-06-29）-2'!$A:$O,15,0)</f>
        <v>#N/A</v>
      </c>
      <c r="H64" s="28"/>
      <c r="I64" s="28"/>
    </row>
    <row r="65" spans="1:9">
      <c r="A65" s="16" t="s">
        <v>789</v>
      </c>
      <c r="B65" s="17" t="e">
        <f>VLOOKUP(A65,[1]sheet1!$B:$F,5,0)</f>
        <v>#N/A</v>
      </c>
      <c r="D65" t="e">
        <f>VLOOKUP(A65,[3]sheet1!$D:$H,4,0)</f>
        <v>#N/A</v>
      </c>
      <c r="F65" s="11" t="e">
        <f>VLOOKUP(A65,'[2]出单词库（2026-04-01 - 2026-06-29）-2'!$A:$O,15,0)</f>
        <v>#N/A</v>
      </c>
      <c r="H65" s="28"/>
      <c r="I65" s="28"/>
    </row>
    <row r="66" spans="1:9">
      <c r="A66" s="16" t="s">
        <v>790</v>
      </c>
      <c r="B66" s="17" t="e">
        <f>VLOOKUP(A66,[1]sheet1!$B:$F,5,0)</f>
        <v>#N/A</v>
      </c>
      <c r="D66" t="e">
        <f>VLOOKUP(A66,[3]sheet1!$D:$H,4,0)</f>
        <v>#N/A</v>
      </c>
      <c r="F66" s="11" t="e">
        <f>VLOOKUP(A66,'[2]出单词库（2026-04-01 - 2026-06-29）-2'!$A:$O,15,0)</f>
        <v>#N/A</v>
      </c>
      <c r="H66" s="28"/>
      <c r="I66" s="28"/>
    </row>
    <row r="67" spans="1:9">
      <c r="A67" s="16" t="s">
        <v>791</v>
      </c>
      <c r="B67" s="17" t="e">
        <f>VLOOKUP(A67,[1]sheet1!$B:$F,5,0)</f>
        <v>#N/A</v>
      </c>
      <c r="D67" t="e">
        <f>VLOOKUP(A67,[3]sheet1!$D:$H,4,0)</f>
        <v>#N/A</v>
      </c>
      <c r="F67" s="11" t="e">
        <f>VLOOKUP(A67,'[2]出单词库（2026-04-01 - 2026-06-29）-2'!$A:$O,15,0)</f>
        <v>#N/A</v>
      </c>
      <c r="H67" s="28"/>
      <c r="I67" s="28"/>
    </row>
    <row r="68" spans="1:9">
      <c r="A68" s="16" t="s">
        <v>792</v>
      </c>
      <c r="B68" s="17" t="e">
        <f>VLOOKUP(A68,[1]sheet1!$B:$F,5,0)</f>
        <v>#N/A</v>
      </c>
      <c r="D68" t="e">
        <f>VLOOKUP(A68,[3]sheet1!$D:$H,4,0)</f>
        <v>#N/A</v>
      </c>
      <c r="F68" s="11" t="e">
        <f>VLOOKUP(A68,'[2]出单词库（2026-04-01 - 2026-06-29）-2'!$A:$O,15,0)</f>
        <v>#N/A</v>
      </c>
      <c r="H68" s="28"/>
      <c r="I68" s="28"/>
    </row>
    <row r="69" spans="1:9">
      <c r="A69" s="16" t="s">
        <v>793</v>
      </c>
      <c r="B69" s="17" t="e">
        <f>VLOOKUP(A69,[1]sheet1!$B:$F,5,0)</f>
        <v>#N/A</v>
      </c>
      <c r="D69" t="e">
        <f>VLOOKUP(A69,[3]sheet1!$D:$H,4,0)</f>
        <v>#N/A</v>
      </c>
      <c r="F69" s="11" t="e">
        <f>VLOOKUP(A69,'[2]出单词库（2026-04-01 - 2026-06-29）-2'!$A:$O,15,0)</f>
        <v>#N/A</v>
      </c>
      <c r="H69" s="28"/>
      <c r="I69" s="28"/>
    </row>
    <row r="70" spans="1:9">
      <c r="A70" s="16" t="s">
        <v>794</v>
      </c>
      <c r="B70" s="17" t="e">
        <f>VLOOKUP(A70,[1]sheet1!$B:$F,5,0)</f>
        <v>#N/A</v>
      </c>
      <c r="D70" t="e">
        <f>VLOOKUP(A70,[3]sheet1!$D:$H,4,0)</f>
        <v>#N/A</v>
      </c>
      <c r="F70" s="11" t="e">
        <f>VLOOKUP(A70,'[2]出单词库（2026-04-01 - 2026-06-29）-2'!$A:$O,15,0)</f>
        <v>#N/A</v>
      </c>
      <c r="H70" s="28"/>
      <c r="I70" s="28"/>
    </row>
    <row r="71" spans="1:9">
      <c r="A71" s="16" t="s">
        <v>795</v>
      </c>
      <c r="B71" s="17" t="e">
        <f>VLOOKUP(A71,[1]sheet1!$B:$F,5,0)</f>
        <v>#N/A</v>
      </c>
      <c r="D71" t="e">
        <f>VLOOKUP(A71,[3]sheet1!$D:$H,4,0)</f>
        <v>#N/A</v>
      </c>
      <c r="F71" s="11" t="e">
        <f>VLOOKUP(A71,'[2]出单词库（2026-04-01 - 2026-06-29）-2'!$A:$O,15,0)</f>
        <v>#N/A</v>
      </c>
      <c r="H71" s="28"/>
      <c r="I71" s="28"/>
    </row>
    <row r="72" spans="1:9">
      <c r="A72" s="16" t="s">
        <v>796</v>
      </c>
      <c r="B72" s="17" t="e">
        <f>VLOOKUP(A72,[1]sheet1!$B:$F,5,0)</f>
        <v>#N/A</v>
      </c>
      <c r="D72" t="e">
        <f>VLOOKUP(A72,[3]sheet1!$D:$H,4,0)</f>
        <v>#N/A</v>
      </c>
      <c r="F72" s="11" t="e">
        <f>VLOOKUP(A72,'[2]出单词库（2026-04-01 - 2026-06-29）-2'!$A:$O,15,0)</f>
        <v>#N/A</v>
      </c>
      <c r="H72" s="28"/>
      <c r="I72" s="28"/>
    </row>
    <row r="73" spans="1:9">
      <c r="A73" s="16" t="s">
        <v>797</v>
      </c>
      <c r="B73" s="17" t="e">
        <f>VLOOKUP(A73,[1]sheet1!$B:$F,5,0)</f>
        <v>#N/A</v>
      </c>
      <c r="D73" t="e">
        <f>VLOOKUP(A73,[3]sheet1!$D:$H,4,0)</f>
        <v>#N/A</v>
      </c>
      <c r="F73" s="11" t="e">
        <f>VLOOKUP(A73,'[2]出单词库（2026-04-01 - 2026-06-29）-2'!$A:$O,15,0)</f>
        <v>#N/A</v>
      </c>
      <c r="H73" s="28"/>
      <c r="I73" s="28"/>
    </row>
    <row r="74" spans="1:9">
      <c r="A74" s="16" t="s">
        <v>798</v>
      </c>
      <c r="B74" s="17" t="e">
        <f>VLOOKUP(A74,[1]sheet1!$B:$F,5,0)</f>
        <v>#N/A</v>
      </c>
      <c r="D74" t="e">
        <f>VLOOKUP(A74,[3]sheet1!$D:$H,4,0)</f>
        <v>#N/A</v>
      </c>
      <c r="F74" s="11" t="e">
        <f>VLOOKUP(A74,'[2]出单词库（2026-04-01 - 2026-06-29）-2'!$A:$O,15,0)</f>
        <v>#N/A</v>
      </c>
      <c r="H74" s="28"/>
      <c r="I74" s="28"/>
    </row>
    <row r="75" spans="1:9">
      <c r="A75" s="16" t="s">
        <v>799</v>
      </c>
      <c r="B75" s="17" t="e">
        <f>VLOOKUP(A75,[1]sheet1!$B:$F,5,0)</f>
        <v>#N/A</v>
      </c>
      <c r="D75" t="e">
        <f>VLOOKUP(A75,[3]sheet1!$D:$H,4,0)</f>
        <v>#N/A</v>
      </c>
      <c r="F75" s="11" t="e">
        <f>VLOOKUP(A75,'[2]出单词库（2026-04-01 - 2026-06-29）-2'!$A:$O,15,0)</f>
        <v>#N/A</v>
      </c>
      <c r="H75" s="28"/>
      <c r="I75" s="28"/>
    </row>
    <row r="76" spans="1:9">
      <c r="A76" s="16" t="s">
        <v>800</v>
      </c>
      <c r="B76" s="17" t="e">
        <f>VLOOKUP(A76,[1]sheet1!$B:$F,5,0)</f>
        <v>#N/A</v>
      </c>
      <c r="D76" t="e">
        <f>VLOOKUP(A76,[3]sheet1!$D:$H,4,0)</f>
        <v>#N/A</v>
      </c>
      <c r="F76" s="11" t="e">
        <f>VLOOKUP(A76,'[2]出单词库（2026-04-01 - 2026-06-29）-2'!$A:$O,15,0)</f>
        <v>#N/A</v>
      </c>
      <c r="H76" s="28"/>
      <c r="I76" s="28"/>
    </row>
    <row r="77" spans="1:9">
      <c r="A77" s="16" t="s">
        <v>801</v>
      </c>
      <c r="B77" s="17" t="e">
        <f>VLOOKUP(A77,[1]sheet1!$B:$F,5,0)</f>
        <v>#N/A</v>
      </c>
      <c r="D77" t="e">
        <f>VLOOKUP(A77,[3]sheet1!$D:$H,4,0)</f>
        <v>#N/A</v>
      </c>
      <c r="F77" s="11" t="e">
        <f>VLOOKUP(A77,'[2]出单词库（2026-04-01 - 2026-06-29）-2'!$A:$O,15,0)</f>
        <v>#N/A</v>
      </c>
      <c r="H77" s="28"/>
      <c r="I77" s="28"/>
    </row>
    <row r="78" spans="1:9">
      <c r="A78" s="16" t="s">
        <v>802</v>
      </c>
      <c r="B78" s="17" t="e">
        <f>VLOOKUP(A78,[1]sheet1!$B:$F,5,0)</f>
        <v>#N/A</v>
      </c>
      <c r="D78" t="e">
        <f>VLOOKUP(A78,[3]sheet1!$D:$H,4,0)</f>
        <v>#N/A</v>
      </c>
      <c r="F78" s="11" t="e">
        <f>VLOOKUP(A78,'[2]出单词库（2026-04-01 - 2026-06-29）-2'!$A:$O,15,0)</f>
        <v>#N/A</v>
      </c>
      <c r="H78" s="28"/>
      <c r="I78" s="28"/>
    </row>
    <row r="79" spans="1:9">
      <c r="A79" s="16" t="s">
        <v>803</v>
      </c>
      <c r="B79" s="17" t="e">
        <f>VLOOKUP(A79,[1]sheet1!$B:$F,5,0)</f>
        <v>#N/A</v>
      </c>
      <c r="D79" t="e">
        <f>VLOOKUP(A79,[3]sheet1!$D:$H,4,0)</f>
        <v>#N/A</v>
      </c>
      <c r="F79" s="11" t="e">
        <f>VLOOKUP(A79,'[2]出单词库（2026-04-01 - 2026-06-29）-2'!$A:$O,15,0)</f>
        <v>#N/A</v>
      </c>
      <c r="H79" s="28"/>
      <c r="I79" s="28"/>
    </row>
    <row r="80" spans="1:9">
      <c r="A80" s="16" t="s">
        <v>804</v>
      </c>
      <c r="B80" s="17" t="e">
        <f>VLOOKUP(A80,[1]sheet1!$B:$F,5,0)</f>
        <v>#N/A</v>
      </c>
      <c r="D80" t="e">
        <f>VLOOKUP(A80,[3]sheet1!$D:$H,4,0)</f>
        <v>#N/A</v>
      </c>
      <c r="F80" s="11" t="e">
        <f>VLOOKUP(A80,'[2]出单词库（2026-04-01 - 2026-06-29）-2'!$A:$O,15,0)</f>
        <v>#N/A</v>
      </c>
      <c r="H80" s="28"/>
      <c r="I80" s="28"/>
    </row>
    <row r="81" spans="1:9">
      <c r="A81" s="16" t="s">
        <v>805</v>
      </c>
      <c r="B81" s="17" t="e">
        <f>VLOOKUP(A81,[1]sheet1!$B:$F,5,0)</f>
        <v>#N/A</v>
      </c>
      <c r="D81" t="e">
        <f>VLOOKUP(A81,[3]sheet1!$D:$H,4,0)</f>
        <v>#N/A</v>
      </c>
      <c r="F81" s="11" t="e">
        <f>VLOOKUP(A81,'[2]出单词库（2026-04-01 - 2026-06-29）-2'!$A:$O,15,0)</f>
        <v>#N/A</v>
      </c>
      <c r="H81" s="28"/>
      <c r="I81" s="28"/>
    </row>
    <row r="82" spans="1:9">
      <c r="A82" s="16" t="s">
        <v>806</v>
      </c>
      <c r="B82" s="17" t="e">
        <f>VLOOKUP(A82,[1]sheet1!$B:$F,5,0)</f>
        <v>#N/A</v>
      </c>
      <c r="D82" t="e">
        <f>VLOOKUP(A82,[3]sheet1!$D:$H,4,0)</f>
        <v>#N/A</v>
      </c>
      <c r="F82" s="11" t="e">
        <f>VLOOKUP(A82,'[2]出单词库（2026-04-01 - 2026-06-29）-2'!$A:$O,15,0)</f>
        <v>#N/A</v>
      </c>
      <c r="H82" s="28"/>
      <c r="I82" s="28"/>
    </row>
    <row r="83" spans="1:9">
      <c r="A83" s="16" t="s">
        <v>807</v>
      </c>
      <c r="B83" s="17" t="e">
        <f>VLOOKUP(A83,[1]sheet1!$B:$F,5,0)</f>
        <v>#N/A</v>
      </c>
      <c r="D83" t="e">
        <f>VLOOKUP(A83,[3]sheet1!$D:$H,4,0)</f>
        <v>#N/A</v>
      </c>
      <c r="F83" s="11" t="e">
        <f>VLOOKUP(A83,'[2]出单词库（2026-04-01 - 2026-06-29）-2'!$A:$O,15,0)</f>
        <v>#N/A</v>
      </c>
      <c r="H83" s="28"/>
      <c r="I83" s="28"/>
    </row>
    <row r="84" spans="1:9">
      <c r="A84" s="16" t="s">
        <v>808</v>
      </c>
      <c r="B84" s="17" t="e">
        <f>VLOOKUP(A84,[1]sheet1!$B:$F,5,0)</f>
        <v>#N/A</v>
      </c>
      <c r="D84" t="e">
        <f>VLOOKUP(A84,[3]sheet1!$D:$H,4,0)</f>
        <v>#N/A</v>
      </c>
      <c r="F84" s="11" t="e">
        <f>VLOOKUP(A84,'[2]出单词库（2026-04-01 - 2026-06-29）-2'!$A:$O,15,0)</f>
        <v>#N/A</v>
      </c>
      <c r="H84" s="28"/>
      <c r="I84" s="28"/>
    </row>
    <row r="85" spans="1:9">
      <c r="A85" s="16" t="s">
        <v>809</v>
      </c>
      <c r="B85" s="17" t="e">
        <f>VLOOKUP(A85,[1]sheet1!$B:$F,5,0)</f>
        <v>#N/A</v>
      </c>
      <c r="D85" t="e">
        <f>VLOOKUP(A85,[3]sheet1!$D:$H,4,0)</f>
        <v>#N/A</v>
      </c>
      <c r="F85" s="11" t="e">
        <f>VLOOKUP(A85,'[2]出单词库（2026-04-01 - 2026-06-29）-2'!$A:$O,15,0)</f>
        <v>#N/A</v>
      </c>
      <c r="H85" s="28"/>
      <c r="I85" s="28"/>
    </row>
    <row r="86" spans="1:9">
      <c r="A86" s="16" t="s">
        <v>810</v>
      </c>
      <c r="B86" s="17" t="e">
        <f>VLOOKUP(A86,[1]sheet1!$B:$F,5,0)</f>
        <v>#N/A</v>
      </c>
      <c r="D86" t="e">
        <f>VLOOKUP(A86,[3]sheet1!$D:$H,4,0)</f>
        <v>#N/A</v>
      </c>
      <c r="F86" s="11" t="e">
        <f>VLOOKUP(A86,'[2]出单词库（2026-04-01 - 2026-06-29）-2'!$A:$O,15,0)</f>
        <v>#N/A</v>
      </c>
      <c r="H86" s="28"/>
      <c r="I86" s="28"/>
    </row>
    <row r="87" spans="1:9">
      <c r="A87" s="16" t="s">
        <v>811</v>
      </c>
      <c r="B87" s="17" t="e">
        <f>VLOOKUP(A87,[1]sheet1!$B:$F,5,0)</f>
        <v>#N/A</v>
      </c>
      <c r="D87" t="e">
        <f>VLOOKUP(A87,[3]sheet1!$D:$H,4,0)</f>
        <v>#N/A</v>
      </c>
      <c r="F87" s="11" t="e">
        <f>VLOOKUP(A87,'[2]出单词库（2026-04-01 - 2026-06-29）-2'!$A:$O,15,0)</f>
        <v>#N/A</v>
      </c>
      <c r="H87" s="28"/>
      <c r="I87" s="28"/>
    </row>
    <row r="88" spans="1:9">
      <c r="A88" s="16" t="s">
        <v>812</v>
      </c>
      <c r="B88" s="17" t="e">
        <f>VLOOKUP(A88,[1]sheet1!$B:$F,5,0)</f>
        <v>#N/A</v>
      </c>
      <c r="D88" t="e">
        <f>VLOOKUP(A88,[3]sheet1!$D:$H,4,0)</f>
        <v>#N/A</v>
      </c>
      <c r="F88" s="11" t="e">
        <f>VLOOKUP(A88,'[2]出单词库（2026-04-01 - 2026-06-29）-2'!$A:$O,15,0)</f>
        <v>#N/A</v>
      </c>
      <c r="H88" s="28"/>
      <c r="I88" s="28"/>
    </row>
    <row r="89" spans="1:9">
      <c r="A89" s="16" t="s">
        <v>813</v>
      </c>
      <c r="B89" s="17" t="e">
        <f>VLOOKUP(A89,[1]sheet1!$B:$F,5,0)</f>
        <v>#N/A</v>
      </c>
      <c r="D89" t="e">
        <f>VLOOKUP(A89,[3]sheet1!$D:$H,4,0)</f>
        <v>#N/A</v>
      </c>
      <c r="F89" s="11" t="e">
        <f>VLOOKUP(A89,'[2]出单词库（2026-04-01 - 2026-06-29）-2'!$A:$O,15,0)</f>
        <v>#N/A</v>
      </c>
      <c r="H89" s="28"/>
      <c r="I89" s="28"/>
    </row>
    <row r="90" spans="1:9">
      <c r="A90" s="16" t="s">
        <v>814</v>
      </c>
      <c r="B90" s="17" t="e">
        <f>VLOOKUP(A90,[1]sheet1!$B:$F,5,0)</f>
        <v>#N/A</v>
      </c>
      <c r="D90" t="e">
        <f>VLOOKUP(A90,[3]sheet1!$D:$H,4,0)</f>
        <v>#N/A</v>
      </c>
      <c r="F90" s="11" t="e">
        <f>VLOOKUP(A90,'[2]出单词库（2026-04-01 - 2026-06-29）-2'!$A:$O,15,0)</f>
        <v>#N/A</v>
      </c>
      <c r="H90" s="28"/>
      <c r="I90" s="28"/>
    </row>
    <row r="91" spans="1:9">
      <c r="A91" s="16" t="s">
        <v>815</v>
      </c>
      <c r="B91" s="17" t="e">
        <f>VLOOKUP(A91,[1]sheet1!$B:$F,5,0)</f>
        <v>#N/A</v>
      </c>
      <c r="D91" t="e">
        <f>VLOOKUP(A91,[3]sheet1!$D:$H,4,0)</f>
        <v>#N/A</v>
      </c>
      <c r="F91" s="11" t="e">
        <f>VLOOKUP(A91,'[2]出单词库（2026-04-01 - 2026-06-29）-2'!$A:$O,15,0)</f>
        <v>#N/A</v>
      </c>
      <c r="H91" s="28"/>
      <c r="I91" s="28"/>
    </row>
    <row r="92" spans="1:9">
      <c r="A92" s="16" t="s">
        <v>816</v>
      </c>
      <c r="B92" s="17" t="e">
        <f>VLOOKUP(A92,[1]sheet1!$B:$F,5,0)</f>
        <v>#N/A</v>
      </c>
      <c r="D92" t="e">
        <f>VLOOKUP(A92,[3]sheet1!$D:$H,4,0)</f>
        <v>#N/A</v>
      </c>
      <c r="F92" s="11" t="e">
        <f>VLOOKUP(A92,'[2]出单词库（2026-04-01 - 2026-06-29）-2'!$A:$O,15,0)</f>
        <v>#N/A</v>
      </c>
      <c r="H92" s="28"/>
      <c r="I92" s="28"/>
    </row>
    <row r="93" spans="1:9">
      <c r="A93" s="16" t="s">
        <v>817</v>
      </c>
      <c r="B93" s="17" t="e">
        <f>VLOOKUP(A93,[1]sheet1!$B:$F,5,0)</f>
        <v>#N/A</v>
      </c>
      <c r="D93" t="e">
        <f>VLOOKUP(A93,[3]sheet1!$D:$H,4,0)</f>
        <v>#N/A</v>
      </c>
      <c r="F93" s="11" t="e">
        <f>VLOOKUP(A93,'[2]出单词库（2026-04-01 - 2026-06-29）-2'!$A:$O,15,0)</f>
        <v>#N/A</v>
      </c>
      <c r="H93" s="28"/>
      <c r="I93" s="28"/>
    </row>
    <row r="94" spans="1:9">
      <c r="A94" s="16" t="s">
        <v>818</v>
      </c>
      <c r="B94" s="17" t="e">
        <f>VLOOKUP(A94,[1]sheet1!$B:$F,5,0)</f>
        <v>#N/A</v>
      </c>
      <c r="D94" t="e">
        <f>VLOOKUP(A94,[3]sheet1!$D:$H,4,0)</f>
        <v>#N/A</v>
      </c>
      <c r="F94" s="11" t="e">
        <f>VLOOKUP(A94,'[2]出单词库（2026-04-01 - 2026-06-29）-2'!$A:$O,15,0)</f>
        <v>#N/A</v>
      </c>
      <c r="H94" s="28"/>
      <c r="I94" s="28"/>
    </row>
    <row r="95" spans="1:9">
      <c r="A95" s="16" t="s">
        <v>819</v>
      </c>
      <c r="B95" s="17" t="e">
        <f>VLOOKUP(A95,[1]sheet1!$B:$F,5,0)</f>
        <v>#N/A</v>
      </c>
      <c r="D95" t="e">
        <f>VLOOKUP(A95,[3]sheet1!$D:$H,4,0)</f>
        <v>#N/A</v>
      </c>
      <c r="F95" s="11" t="e">
        <f>VLOOKUP(A95,'[2]出单词库（2026-04-01 - 2026-06-29）-2'!$A:$O,15,0)</f>
        <v>#N/A</v>
      </c>
    </row>
    <row r="96" spans="1:9">
      <c r="A96" s="25" t="s">
        <v>820</v>
      </c>
      <c r="B96" s="17" t="e">
        <f>VLOOKUP(A96,[1]sheet1!$B:$F,5,0)</f>
        <v>#N/A</v>
      </c>
      <c r="D96" t="e">
        <f>VLOOKUP(A96,[3]sheet1!$D:$H,4,0)</f>
        <v>#N/A</v>
      </c>
      <c r="E96" s="11" t="s">
        <v>767</v>
      </c>
      <c r="F96" s="11">
        <f>VLOOKUP(A96,'[2]出单词库（2026-04-01 - 2026-06-29）-2'!$A:$O,15,0)</f>
        <v>0</v>
      </c>
    </row>
    <row r="97" spans="1:7">
      <c r="A97" s="25" t="s">
        <v>821</v>
      </c>
      <c r="B97" s="17" t="e">
        <f>VLOOKUP(A97,[1]sheet1!$B:$F,5,0)</f>
        <v>#N/A</v>
      </c>
      <c r="D97" t="e">
        <f>VLOOKUP(A97,[3]sheet1!$D:$H,4,0)</f>
        <v>#N/A</v>
      </c>
      <c r="E97" s="11" t="s">
        <v>767</v>
      </c>
      <c r="F97" s="11" t="e">
        <f>VLOOKUP(A97,'[2]出单词库（2026-04-01 - 2026-06-29）-2'!$A:$O,15,0)</f>
        <v>#N/A</v>
      </c>
    </row>
    <row r="98" spans="1:7">
      <c r="A98" s="16" t="s">
        <v>569</v>
      </c>
      <c r="B98" s="17" t="e">
        <f>VLOOKUP(A98,[1]sheet1!$B:$F,5,0)</f>
        <v>#N/A</v>
      </c>
      <c r="C98" t="s">
        <v>728</v>
      </c>
      <c r="D98" t="e">
        <f>VLOOKUP(A98,[3]sheet1!$D:$H,4,0)</f>
        <v>#N/A</v>
      </c>
      <c r="F98" s="11" t="e">
        <f>VLOOKUP(A98,'[2]出单词库（2026-04-01 - 2026-06-29）-2'!$A:$O,15,0)</f>
        <v>#N/A</v>
      </c>
    </row>
    <row r="99" spans="1:7">
      <c r="A99" s="16" t="s">
        <v>610</v>
      </c>
      <c r="B99" s="17" t="e">
        <f>VLOOKUP(A99,[1]sheet1!$B:$F,5,0)</f>
        <v>#N/A</v>
      </c>
      <c r="C99" t="s">
        <v>728</v>
      </c>
      <c r="D99" t="e">
        <f>VLOOKUP(A99,[3]sheet1!$D:$H,4,0)</f>
        <v>#N/A</v>
      </c>
      <c r="F99" s="11" t="e">
        <f>VLOOKUP(A99,'[2]出单词库（2026-04-01 - 2026-06-29）-2'!$A:$O,15,0)</f>
        <v>#N/A</v>
      </c>
    </row>
    <row r="100" spans="1:7">
      <c r="A100" s="24" t="s">
        <v>615</v>
      </c>
      <c r="B100" s="17">
        <f>VLOOKUP(A100,[1]sheet1!$B:$F,5,0)</f>
        <v>2549388</v>
      </c>
      <c r="C100" t="s">
        <v>728</v>
      </c>
      <c r="D100" t="str">
        <f>VLOOKUP(A100,[3]sheet1!$D:$H,4,0)</f>
        <v>enabled</v>
      </c>
      <c r="E100" t="s">
        <v>822</v>
      </c>
      <c r="F100" s="11">
        <f>VLOOKUP(A100,'[2]出单词库（2026-04-01 - 2026-06-29）-2'!$A:$O,15,0)</f>
        <v>2</v>
      </c>
    </row>
    <row r="101" spans="1:7">
      <c r="A101" s="16" t="s">
        <v>657</v>
      </c>
      <c r="B101" s="17">
        <f>VLOOKUP(A101,[1]sheet1!$B:$F,5,0)</f>
        <v>3371676</v>
      </c>
      <c r="C101" t="s">
        <v>728</v>
      </c>
      <c r="D101" t="e">
        <f>VLOOKUP(A101,[3]sheet1!$D:$H,4,0)</f>
        <v>#N/A</v>
      </c>
      <c r="F101" s="11">
        <f>VLOOKUP(A101,'[2]出单词库（2026-04-01 - 2026-06-29）-2'!$A:$O,15,0)</f>
        <v>0</v>
      </c>
    </row>
    <row r="102" spans="1:7">
      <c r="A102" s="16" t="s">
        <v>577</v>
      </c>
      <c r="B102" s="17" t="e">
        <f>VLOOKUP(A102,[1]sheet1!$B:$F,5,0)</f>
        <v>#N/A</v>
      </c>
      <c r="C102" t="s">
        <v>728</v>
      </c>
      <c r="D102" t="e">
        <f>VLOOKUP(A102,[3]sheet1!$D:$H,4,0)</f>
        <v>#N/A</v>
      </c>
      <c r="F102" s="11" t="e">
        <f>VLOOKUP(A102,'[2]出单词库（2026-04-01 - 2026-06-29）-2'!$A:$O,15,0)</f>
        <v>#N/A</v>
      </c>
    </row>
    <row r="103" spans="1:7">
      <c r="A103" s="16" t="s">
        <v>594</v>
      </c>
      <c r="B103" s="17" t="e">
        <f>VLOOKUP(A103,[1]sheet1!$B:$F,5,0)</f>
        <v>#N/A</v>
      </c>
      <c r="C103" t="s">
        <v>728</v>
      </c>
      <c r="D103" t="e">
        <f>VLOOKUP(A103,[3]sheet1!$D:$H,4,0)</f>
        <v>#N/A</v>
      </c>
      <c r="F103" s="11" t="e">
        <f>VLOOKUP(A103,'[2]出单词库（2026-04-01 - 2026-06-29）-2'!$A:$O,15,0)</f>
        <v>#N/A</v>
      </c>
    </row>
    <row r="104" spans="1:7">
      <c r="A104" s="16" t="s">
        <v>692</v>
      </c>
      <c r="B104" s="17" t="e">
        <f>VLOOKUP(A104,[1]sheet1!$B:$F,5,0)</f>
        <v>#N/A</v>
      </c>
      <c r="C104" t="s">
        <v>728</v>
      </c>
      <c r="D104" t="e">
        <f>VLOOKUP(A104,[3]sheet1!$D:$H,4,0)</f>
        <v>#N/A</v>
      </c>
      <c r="F104" s="11" t="e">
        <f>VLOOKUP(A104,'[2]出单词库（2026-04-01 - 2026-06-29）-2'!$A:$O,15,0)</f>
        <v>#N/A</v>
      </c>
    </row>
    <row r="105" spans="1:7">
      <c r="A105" s="24" t="s">
        <v>823</v>
      </c>
      <c r="B105" s="17" t="e">
        <f>VLOOKUP(A105,[1]sheet1!$B:$F,5,0)</f>
        <v>#N/A</v>
      </c>
      <c r="D105" t="str">
        <f>VLOOKUP(A105,[3]sheet1!$D:$H,4,0)</f>
        <v>enabled</v>
      </c>
      <c r="E105" t="s">
        <v>822</v>
      </c>
      <c r="F105" s="11">
        <f>VLOOKUP(A105,'[2]出单词库（2026-04-01 - 2026-06-29）-2'!$A:$O,15,0)</f>
        <v>2</v>
      </c>
    </row>
    <row r="106" spans="1:7">
      <c r="A106" s="24" t="s">
        <v>824</v>
      </c>
      <c r="B106" s="17" t="e">
        <f>VLOOKUP(A106,[1]sheet1!$B:$F,5,0)</f>
        <v>#N/A</v>
      </c>
      <c r="D106" t="str">
        <f>VLOOKUP(A106,[3]sheet1!$D:$H,4,0)</f>
        <v>enabled</v>
      </c>
      <c r="E106" t="s">
        <v>822</v>
      </c>
      <c r="F106" s="11">
        <f>VLOOKUP(A106,'[2]出单词库（2026-04-01 - 2026-06-29）-2'!$A:$O,15,0)</f>
        <v>2</v>
      </c>
    </row>
    <row r="107" spans="1:7">
      <c r="A107" s="24" t="s">
        <v>825</v>
      </c>
      <c r="B107" s="17" t="e">
        <f>VLOOKUP(A107,[1]sheet1!$B:$F,5,0)</f>
        <v>#N/A</v>
      </c>
      <c r="D107" t="str">
        <f>VLOOKUP(A107,[3]sheet1!$D:$H,4,0)</f>
        <v>enabled</v>
      </c>
      <c r="E107" t="s">
        <v>822</v>
      </c>
      <c r="F107" s="11">
        <f>VLOOKUP(A107,'[2]出单词库（2026-04-01 - 2026-06-29）-2'!$A:$O,15,0)</f>
        <v>1</v>
      </c>
    </row>
    <row r="108" spans="1:7">
      <c r="A108" s="29" t="s">
        <v>423</v>
      </c>
      <c r="B108" s="30">
        <v>1414706</v>
      </c>
      <c r="C108" s="31" t="s">
        <v>424</v>
      </c>
      <c r="D108" t="e">
        <f>VLOOKUP(A108,[3]sheet1!$D:$H,4,0)</f>
        <v>#N/A</v>
      </c>
      <c r="E108" s="11" t="s">
        <v>826</v>
      </c>
      <c r="F108" s="11" t="e">
        <f>VLOOKUP(A108,'[2]出单词库（2026-04-01 - 2026-06-29）-2'!$A:$O,15,0)</f>
        <v>#N/A</v>
      </c>
    </row>
    <row r="109" spans="1:7">
      <c r="A109" s="29" t="s">
        <v>689</v>
      </c>
      <c r="B109" s="30" t="e">
        <v>#N/A</v>
      </c>
      <c r="C109" s="31" t="s">
        <v>424</v>
      </c>
      <c r="D109" t="e">
        <f>VLOOKUP(A109,[3]sheet1!$D:$H,4,0)</f>
        <v>#N/A</v>
      </c>
      <c r="E109" s="11"/>
      <c r="F109" s="11" t="e">
        <f>VLOOKUP(A109,'[2]出单词库（2026-04-01 - 2026-06-29）-2'!$A:$O,15,0)</f>
        <v>#N/A</v>
      </c>
      <c r="G109" s="11"/>
    </row>
    <row r="110" spans="1:7">
      <c r="A110" s="29" t="s">
        <v>703</v>
      </c>
      <c r="B110" s="30" t="e">
        <v>#N/A</v>
      </c>
      <c r="C110" s="31" t="s">
        <v>424</v>
      </c>
      <c r="D110" t="e">
        <f>VLOOKUP(A110,[3]sheet1!$D:$H,4,0)</f>
        <v>#N/A</v>
      </c>
      <c r="E110" s="11"/>
      <c r="F110" s="11" t="e">
        <f>VLOOKUP(A110,'[2]出单词库（2026-04-01 - 2026-06-29）-2'!$A:$O,15,0)</f>
        <v>#N/A</v>
      </c>
      <c r="G110" s="11"/>
    </row>
    <row r="111" spans="1:7">
      <c r="G111" s="11"/>
    </row>
  </sheetData>
  <autoFilter xmlns:etc="http://www.wps.cn/officeDocument/2017/etCustomData" ref="A2:I111" etc:filterBottomFollowUsedRange="0">
    <sortState ref="A2:I111">
      <sortCondition ref="B2"/>
    </sortState>
    <extLst/>
  </autoFilter>
  <mergeCells count="1">
    <mergeCell ref="E108:E110"/>
  </mergeCells>
  <conditionalFormatting sqref="A$1:A$1048576">
    <cfRule type="duplicateValues" dxfId="0" priority="3"/>
  </conditionalFormatting>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5"/>
  <sheetViews>
    <sheetView workbookViewId="0">
      <selection activeCell="J32" sqref="J32"/>
    </sheetView>
  </sheetViews>
  <sheetFormatPr defaultColWidth="9" defaultRowHeight="13.5"/>
  <sheetData>
    <row r="1" spans="1:31">
      <c r="A1" t="s">
        <v>827</v>
      </c>
      <c r="B1" t="s">
        <v>828</v>
      </c>
      <c r="C1" t="s">
        <v>829</v>
      </c>
      <c r="D1" t="s">
        <v>153</v>
      </c>
      <c r="E1" t="s">
        <v>830</v>
      </c>
      <c r="F1" t="s">
        <v>831</v>
      </c>
      <c r="G1" t="s">
        <v>832</v>
      </c>
      <c r="H1" t="s">
        <v>833</v>
      </c>
      <c r="I1" t="s">
        <v>834</v>
      </c>
      <c r="J1" t="s">
        <v>835</v>
      </c>
      <c r="K1" t="s">
        <v>836</v>
      </c>
      <c r="L1" t="s">
        <v>837</v>
      </c>
      <c r="M1" t="s">
        <v>838</v>
      </c>
      <c r="N1" t="s">
        <v>839</v>
      </c>
      <c r="O1" t="s">
        <v>840</v>
      </c>
      <c r="P1" t="s">
        <v>841</v>
      </c>
      <c r="Q1" t="s">
        <v>842</v>
      </c>
      <c r="R1" t="s">
        <v>843</v>
      </c>
      <c r="S1" t="s">
        <v>844</v>
      </c>
      <c r="T1" t="s">
        <v>845</v>
      </c>
      <c r="U1" t="s">
        <v>846</v>
      </c>
      <c r="V1" t="s">
        <v>847</v>
      </c>
      <c r="W1" t="s">
        <v>848</v>
      </c>
      <c r="X1" t="s">
        <v>849</v>
      </c>
      <c r="Y1" t="s">
        <v>850</v>
      </c>
      <c r="Z1" t="s">
        <v>851</v>
      </c>
      <c r="AA1" t="s">
        <v>852</v>
      </c>
      <c r="AB1" t="s">
        <v>853</v>
      </c>
      <c r="AC1" t="s">
        <v>854</v>
      </c>
      <c r="AD1" t="s">
        <v>855</v>
      </c>
      <c r="AE1" t="s">
        <v>856</v>
      </c>
    </row>
    <row r="2" spans="1:31">
      <c r="A2" t="s">
        <v>857</v>
      </c>
      <c r="B2" t="s">
        <v>857</v>
      </c>
      <c r="C2" t="s">
        <v>857</v>
      </c>
      <c r="F2" t="s">
        <v>857</v>
      </c>
      <c r="H2" t="s">
        <v>857</v>
      </c>
      <c r="J2" t="s">
        <v>857</v>
      </c>
      <c r="K2" t="s">
        <v>857</v>
      </c>
      <c r="L2">
        <v>32971</v>
      </c>
      <c r="M2">
        <v>318</v>
      </c>
      <c r="N2" t="s">
        <v>858</v>
      </c>
      <c r="O2" t="s">
        <v>859</v>
      </c>
      <c r="P2">
        <v>0.44</v>
      </c>
      <c r="Q2">
        <v>138.7</v>
      </c>
      <c r="R2" t="s">
        <v>858</v>
      </c>
      <c r="S2">
        <v>406.46</v>
      </c>
      <c r="T2" t="s">
        <v>858</v>
      </c>
      <c r="U2">
        <v>388.58</v>
      </c>
      <c r="V2" t="s">
        <v>860</v>
      </c>
      <c r="W2">
        <v>23</v>
      </c>
      <c r="X2">
        <v>22</v>
      </c>
      <c r="Y2">
        <v>6.03</v>
      </c>
      <c r="Z2" t="s">
        <v>861</v>
      </c>
      <c r="AA2">
        <v>17.67</v>
      </c>
      <c r="AB2">
        <v>0</v>
      </c>
      <c r="AC2">
        <v>0</v>
      </c>
      <c r="AD2">
        <v>0</v>
      </c>
      <c r="AE2">
        <v>25</v>
      </c>
    </row>
    <row r="3" spans="1:31">
      <c r="A3" t="s">
        <v>862</v>
      </c>
      <c r="B3" t="s">
        <v>863</v>
      </c>
      <c r="C3" t="s">
        <v>863</v>
      </c>
      <c r="D3" t="s">
        <v>486</v>
      </c>
      <c r="E3" t="s">
        <v>864</v>
      </c>
      <c r="F3" t="s">
        <v>865</v>
      </c>
      <c r="G3" t="s">
        <v>866</v>
      </c>
      <c r="H3" t="s">
        <v>867</v>
      </c>
      <c r="J3">
        <v>0.25</v>
      </c>
      <c r="K3">
        <v>0.3</v>
      </c>
      <c r="L3">
        <v>2313</v>
      </c>
      <c r="M3">
        <v>54</v>
      </c>
      <c r="N3" t="s">
        <v>868</v>
      </c>
      <c r="O3" t="s">
        <v>869</v>
      </c>
      <c r="P3">
        <v>0.34</v>
      </c>
      <c r="Q3">
        <v>18.09</v>
      </c>
      <c r="R3" t="s">
        <v>870</v>
      </c>
      <c r="S3">
        <v>89.15</v>
      </c>
      <c r="T3" t="s">
        <v>871</v>
      </c>
      <c r="U3">
        <v>89.15</v>
      </c>
      <c r="V3" t="s">
        <v>872</v>
      </c>
      <c r="W3">
        <v>5</v>
      </c>
      <c r="X3">
        <v>5</v>
      </c>
      <c r="Y3">
        <v>3.62</v>
      </c>
      <c r="Z3" t="s">
        <v>873</v>
      </c>
      <c r="AA3">
        <v>17.83</v>
      </c>
      <c r="AB3">
        <v>0</v>
      </c>
      <c r="AC3">
        <v>0</v>
      </c>
      <c r="AD3">
        <v>0</v>
      </c>
      <c r="AE3">
        <v>6</v>
      </c>
    </row>
    <row r="4" spans="1:31">
      <c r="A4" t="s">
        <v>862</v>
      </c>
      <c r="B4" t="s">
        <v>874</v>
      </c>
      <c r="C4" t="s">
        <v>874</v>
      </c>
      <c r="D4" t="s">
        <v>825</v>
      </c>
      <c r="E4" t="s">
        <v>875</v>
      </c>
      <c r="F4" t="s">
        <v>876</v>
      </c>
      <c r="G4" t="s">
        <v>866</v>
      </c>
      <c r="H4" t="s">
        <v>867</v>
      </c>
      <c r="J4">
        <v>0.75</v>
      </c>
      <c r="K4">
        <v>0.3</v>
      </c>
      <c r="L4">
        <v>0</v>
      </c>
      <c r="M4">
        <v>0</v>
      </c>
      <c r="N4" t="s">
        <v>877</v>
      </c>
      <c r="O4" t="s">
        <v>878</v>
      </c>
      <c r="P4" t="s">
        <v>857</v>
      </c>
      <c r="Q4">
        <v>0</v>
      </c>
      <c r="R4" t="s">
        <v>877</v>
      </c>
      <c r="S4">
        <v>0</v>
      </c>
      <c r="T4" t="s">
        <v>877</v>
      </c>
      <c r="U4">
        <v>0</v>
      </c>
      <c r="V4" t="s">
        <v>878</v>
      </c>
      <c r="W4">
        <v>0</v>
      </c>
      <c r="X4">
        <v>0</v>
      </c>
      <c r="Y4" t="s">
        <v>857</v>
      </c>
      <c r="Z4" t="s">
        <v>878</v>
      </c>
      <c r="AA4" t="s">
        <v>857</v>
      </c>
      <c r="AB4" t="s">
        <v>857</v>
      </c>
      <c r="AC4" t="s">
        <v>857</v>
      </c>
      <c r="AD4" t="s">
        <v>857</v>
      </c>
      <c r="AE4">
        <v>0</v>
      </c>
    </row>
    <row r="5" spans="1:31">
      <c r="A5" t="s">
        <v>862</v>
      </c>
      <c r="B5" t="s">
        <v>863</v>
      </c>
      <c r="C5" t="s">
        <v>863</v>
      </c>
      <c r="D5" t="s">
        <v>432</v>
      </c>
      <c r="E5" t="s">
        <v>879</v>
      </c>
      <c r="F5" t="s">
        <v>865</v>
      </c>
      <c r="G5" t="s">
        <v>866</v>
      </c>
      <c r="H5" t="s">
        <v>867</v>
      </c>
      <c r="J5">
        <v>0.3</v>
      </c>
      <c r="K5">
        <v>0.3</v>
      </c>
      <c r="L5">
        <v>5418</v>
      </c>
      <c r="M5">
        <v>62</v>
      </c>
      <c r="N5" t="s">
        <v>880</v>
      </c>
      <c r="O5" t="s">
        <v>881</v>
      </c>
      <c r="P5">
        <v>0.35</v>
      </c>
      <c r="Q5">
        <v>21.39</v>
      </c>
      <c r="R5" t="s">
        <v>882</v>
      </c>
      <c r="S5">
        <v>123.13</v>
      </c>
      <c r="T5" t="s">
        <v>883</v>
      </c>
      <c r="U5">
        <v>123.13</v>
      </c>
      <c r="V5" t="s">
        <v>884</v>
      </c>
      <c r="W5">
        <v>6</v>
      </c>
      <c r="X5">
        <v>6</v>
      </c>
      <c r="Y5">
        <v>3.57</v>
      </c>
      <c r="Z5" t="s">
        <v>885</v>
      </c>
      <c r="AA5">
        <v>20.52</v>
      </c>
      <c r="AB5">
        <v>0</v>
      </c>
      <c r="AC5">
        <v>0</v>
      </c>
      <c r="AD5">
        <v>0</v>
      </c>
      <c r="AE5">
        <v>7</v>
      </c>
    </row>
    <row r="6" spans="1:31">
      <c r="A6" t="s">
        <v>862</v>
      </c>
      <c r="B6" t="s">
        <v>886</v>
      </c>
      <c r="C6" t="s">
        <v>887</v>
      </c>
      <c r="D6" t="s">
        <v>350</v>
      </c>
      <c r="E6" t="s">
        <v>888</v>
      </c>
      <c r="F6" t="s">
        <v>865</v>
      </c>
      <c r="G6" t="s">
        <v>889</v>
      </c>
      <c r="H6" t="s">
        <v>890</v>
      </c>
      <c r="J6">
        <v>0.35</v>
      </c>
      <c r="K6">
        <v>0.25</v>
      </c>
      <c r="L6">
        <v>1854</v>
      </c>
      <c r="M6">
        <v>17</v>
      </c>
      <c r="N6" t="s">
        <v>891</v>
      </c>
      <c r="O6" t="s">
        <v>892</v>
      </c>
      <c r="P6">
        <v>0.58</v>
      </c>
      <c r="Q6">
        <v>9.86</v>
      </c>
      <c r="R6" t="s">
        <v>893</v>
      </c>
      <c r="S6">
        <v>0</v>
      </c>
      <c r="T6" t="s">
        <v>877</v>
      </c>
      <c r="U6">
        <v>0</v>
      </c>
      <c r="V6" t="s">
        <v>894</v>
      </c>
      <c r="W6">
        <v>0</v>
      </c>
      <c r="X6">
        <v>0</v>
      </c>
      <c r="Y6" t="s">
        <v>895</v>
      </c>
      <c r="Z6" t="s">
        <v>877</v>
      </c>
      <c r="AA6">
        <v>0</v>
      </c>
      <c r="AB6">
        <v>0</v>
      </c>
      <c r="AC6">
        <v>0</v>
      </c>
      <c r="AD6">
        <v>0</v>
      </c>
      <c r="AE6">
        <v>0</v>
      </c>
    </row>
    <row r="7" spans="1:31">
      <c r="A7" t="s">
        <v>862</v>
      </c>
      <c r="B7" t="s">
        <v>874</v>
      </c>
      <c r="C7" t="s">
        <v>874</v>
      </c>
      <c r="D7" t="s">
        <v>823</v>
      </c>
      <c r="E7" t="s">
        <v>896</v>
      </c>
      <c r="F7" t="s">
        <v>876</v>
      </c>
      <c r="G7" t="s">
        <v>866</v>
      </c>
      <c r="H7" t="s">
        <v>867</v>
      </c>
      <c r="J7">
        <v>0.75</v>
      </c>
      <c r="K7">
        <v>0.3</v>
      </c>
      <c r="L7">
        <v>0</v>
      </c>
      <c r="M7">
        <v>0</v>
      </c>
      <c r="N7" t="s">
        <v>877</v>
      </c>
      <c r="O7" t="s">
        <v>878</v>
      </c>
      <c r="P7" t="s">
        <v>857</v>
      </c>
      <c r="Q7">
        <v>0</v>
      </c>
      <c r="R7" t="s">
        <v>877</v>
      </c>
      <c r="S7">
        <v>0</v>
      </c>
      <c r="T7" t="s">
        <v>877</v>
      </c>
      <c r="U7">
        <v>0</v>
      </c>
      <c r="V7" t="s">
        <v>878</v>
      </c>
      <c r="W7">
        <v>0</v>
      </c>
      <c r="X7">
        <v>0</v>
      </c>
      <c r="Y7" t="s">
        <v>857</v>
      </c>
      <c r="Z7" t="s">
        <v>878</v>
      </c>
      <c r="AA7" t="s">
        <v>857</v>
      </c>
      <c r="AB7" t="s">
        <v>857</v>
      </c>
      <c r="AC7" t="s">
        <v>857</v>
      </c>
      <c r="AD7" t="s">
        <v>857</v>
      </c>
      <c r="AE7">
        <v>0</v>
      </c>
    </row>
    <row r="8" spans="1:31">
      <c r="A8" t="s">
        <v>862</v>
      </c>
      <c r="B8" t="s">
        <v>886</v>
      </c>
      <c r="C8" t="s">
        <v>887</v>
      </c>
      <c r="D8" t="s">
        <v>415</v>
      </c>
      <c r="E8" t="s">
        <v>897</v>
      </c>
      <c r="F8" t="s">
        <v>865</v>
      </c>
      <c r="G8" t="s">
        <v>866</v>
      </c>
      <c r="H8" t="s">
        <v>890</v>
      </c>
      <c r="J8">
        <v>0.02</v>
      </c>
      <c r="K8">
        <v>0.25</v>
      </c>
      <c r="L8">
        <v>4087</v>
      </c>
      <c r="M8">
        <v>39</v>
      </c>
      <c r="N8" t="s">
        <v>898</v>
      </c>
      <c r="O8" t="s">
        <v>899</v>
      </c>
      <c r="P8">
        <v>0.49</v>
      </c>
      <c r="Q8">
        <v>19.06</v>
      </c>
      <c r="R8" t="s">
        <v>900</v>
      </c>
      <c r="S8">
        <v>71.96</v>
      </c>
      <c r="T8" t="s">
        <v>901</v>
      </c>
      <c r="U8">
        <v>71.96</v>
      </c>
      <c r="V8" t="s">
        <v>902</v>
      </c>
      <c r="W8">
        <v>4</v>
      </c>
      <c r="X8">
        <v>4</v>
      </c>
      <c r="Y8">
        <v>4.77</v>
      </c>
      <c r="Z8" t="s">
        <v>903</v>
      </c>
      <c r="AA8">
        <v>17.99</v>
      </c>
      <c r="AB8">
        <v>0</v>
      </c>
      <c r="AC8">
        <v>0</v>
      </c>
      <c r="AD8">
        <v>0</v>
      </c>
      <c r="AE8">
        <v>4</v>
      </c>
    </row>
    <row r="9" spans="1:31">
      <c r="A9" t="s">
        <v>862</v>
      </c>
      <c r="B9" t="s">
        <v>874</v>
      </c>
      <c r="C9" t="s">
        <v>874</v>
      </c>
      <c r="D9" t="s">
        <v>615</v>
      </c>
      <c r="E9" t="s">
        <v>904</v>
      </c>
      <c r="F9" t="s">
        <v>876</v>
      </c>
      <c r="G9" t="s">
        <v>866</v>
      </c>
      <c r="H9" t="s">
        <v>867</v>
      </c>
      <c r="J9">
        <v>0.7</v>
      </c>
      <c r="K9">
        <v>0.3</v>
      </c>
      <c r="L9">
        <v>399</v>
      </c>
      <c r="M9">
        <v>2</v>
      </c>
      <c r="N9" t="s">
        <v>905</v>
      </c>
      <c r="O9" t="s">
        <v>906</v>
      </c>
      <c r="P9">
        <v>0.5</v>
      </c>
      <c r="Q9">
        <v>1</v>
      </c>
      <c r="R9" t="s">
        <v>907</v>
      </c>
      <c r="S9">
        <v>0</v>
      </c>
      <c r="T9" t="s">
        <v>877</v>
      </c>
      <c r="U9">
        <v>0</v>
      </c>
      <c r="V9" t="s">
        <v>894</v>
      </c>
      <c r="W9">
        <v>0</v>
      </c>
      <c r="X9">
        <v>0</v>
      </c>
      <c r="Y9" t="s">
        <v>895</v>
      </c>
      <c r="Z9" t="s">
        <v>877</v>
      </c>
      <c r="AA9">
        <v>0</v>
      </c>
      <c r="AB9">
        <v>0</v>
      </c>
      <c r="AC9">
        <v>0</v>
      </c>
      <c r="AD9">
        <v>0</v>
      </c>
      <c r="AE9">
        <v>0</v>
      </c>
    </row>
    <row r="10" spans="1:31">
      <c r="A10" t="s">
        <v>862</v>
      </c>
      <c r="B10" t="s">
        <v>863</v>
      </c>
      <c r="C10" t="s">
        <v>863</v>
      </c>
      <c r="D10" t="s">
        <v>412</v>
      </c>
      <c r="E10" t="s">
        <v>908</v>
      </c>
      <c r="F10" t="s">
        <v>865</v>
      </c>
      <c r="G10" t="s">
        <v>889</v>
      </c>
      <c r="H10" t="s">
        <v>909</v>
      </c>
      <c r="J10">
        <v>0.1</v>
      </c>
      <c r="K10">
        <v>0.3</v>
      </c>
      <c r="L10">
        <v>2188</v>
      </c>
      <c r="M10">
        <v>25</v>
      </c>
      <c r="N10" t="s">
        <v>910</v>
      </c>
      <c r="O10" t="s">
        <v>881</v>
      </c>
      <c r="P10">
        <v>0.31</v>
      </c>
      <c r="Q10">
        <v>7.84</v>
      </c>
      <c r="R10" t="s">
        <v>911</v>
      </c>
      <c r="S10">
        <v>0</v>
      </c>
      <c r="T10" t="s">
        <v>877</v>
      </c>
      <c r="U10">
        <v>0</v>
      </c>
      <c r="V10" t="s">
        <v>894</v>
      </c>
      <c r="W10">
        <v>0</v>
      </c>
      <c r="X10">
        <v>0</v>
      </c>
      <c r="Y10" t="s">
        <v>895</v>
      </c>
      <c r="Z10" t="s">
        <v>877</v>
      </c>
      <c r="AA10">
        <v>0</v>
      </c>
      <c r="AB10">
        <v>0</v>
      </c>
      <c r="AC10">
        <v>0</v>
      </c>
      <c r="AD10">
        <v>0</v>
      </c>
      <c r="AE10">
        <v>0</v>
      </c>
    </row>
    <row r="11" spans="1:31">
      <c r="A11" t="s">
        <v>862</v>
      </c>
      <c r="B11" t="s">
        <v>863</v>
      </c>
      <c r="C11" t="s">
        <v>863</v>
      </c>
      <c r="D11" t="s">
        <v>449</v>
      </c>
      <c r="E11" t="s">
        <v>912</v>
      </c>
      <c r="F11" t="s">
        <v>865</v>
      </c>
      <c r="G11" t="s">
        <v>866</v>
      </c>
      <c r="H11" t="s">
        <v>867</v>
      </c>
      <c r="J11">
        <v>0.35</v>
      </c>
      <c r="K11">
        <v>0.3</v>
      </c>
      <c r="L11">
        <v>491</v>
      </c>
      <c r="M11">
        <v>14</v>
      </c>
      <c r="N11" t="s">
        <v>913</v>
      </c>
      <c r="O11" t="s">
        <v>914</v>
      </c>
      <c r="P11">
        <v>0.33</v>
      </c>
      <c r="Q11">
        <v>4.65</v>
      </c>
      <c r="R11" t="s">
        <v>915</v>
      </c>
      <c r="S11">
        <v>15.19</v>
      </c>
      <c r="T11" t="s">
        <v>916</v>
      </c>
      <c r="U11">
        <v>15.19</v>
      </c>
      <c r="V11" t="s">
        <v>917</v>
      </c>
      <c r="W11">
        <v>1</v>
      </c>
      <c r="X11">
        <v>1</v>
      </c>
      <c r="Y11">
        <v>4.65</v>
      </c>
      <c r="Z11" t="s">
        <v>918</v>
      </c>
      <c r="AA11">
        <v>15.19</v>
      </c>
      <c r="AB11">
        <v>0</v>
      </c>
      <c r="AC11">
        <v>0</v>
      </c>
      <c r="AD11">
        <v>0</v>
      </c>
      <c r="AE11">
        <v>1</v>
      </c>
    </row>
    <row r="12" spans="1:31">
      <c r="A12" t="s">
        <v>862</v>
      </c>
      <c r="B12" t="s">
        <v>886</v>
      </c>
      <c r="C12" t="s">
        <v>887</v>
      </c>
      <c r="D12" t="s">
        <v>342</v>
      </c>
      <c r="E12" t="s">
        <v>919</v>
      </c>
      <c r="F12" t="s">
        <v>865</v>
      </c>
      <c r="G12" t="s">
        <v>866</v>
      </c>
      <c r="H12" t="s">
        <v>890</v>
      </c>
      <c r="J12">
        <v>0.02</v>
      </c>
      <c r="K12">
        <v>0.25</v>
      </c>
      <c r="L12">
        <v>3590</v>
      </c>
      <c r="M12">
        <v>22</v>
      </c>
      <c r="N12" t="s">
        <v>920</v>
      </c>
      <c r="O12" t="s">
        <v>921</v>
      </c>
      <c r="P12">
        <v>0.57</v>
      </c>
      <c r="Q12">
        <v>12.51</v>
      </c>
      <c r="R12" t="s">
        <v>922</v>
      </c>
      <c r="S12">
        <v>35.87</v>
      </c>
      <c r="T12" t="s">
        <v>923</v>
      </c>
      <c r="U12">
        <v>17.99</v>
      </c>
      <c r="V12" t="s">
        <v>924</v>
      </c>
      <c r="W12">
        <v>2</v>
      </c>
      <c r="X12">
        <v>1</v>
      </c>
      <c r="Y12">
        <v>6.26</v>
      </c>
      <c r="Z12" t="s">
        <v>925</v>
      </c>
      <c r="AA12">
        <v>17.94</v>
      </c>
      <c r="AB12">
        <v>0</v>
      </c>
      <c r="AC12">
        <v>0</v>
      </c>
      <c r="AD12">
        <v>0</v>
      </c>
      <c r="AE12">
        <v>2</v>
      </c>
    </row>
    <row r="13" spans="1:31">
      <c r="A13" t="s">
        <v>862</v>
      </c>
      <c r="B13" t="s">
        <v>886</v>
      </c>
      <c r="C13" t="s">
        <v>887</v>
      </c>
      <c r="D13" t="s">
        <v>371</v>
      </c>
      <c r="E13" t="s">
        <v>926</v>
      </c>
      <c r="F13" t="s">
        <v>865</v>
      </c>
      <c r="G13" t="s">
        <v>866</v>
      </c>
      <c r="H13" t="s">
        <v>890</v>
      </c>
      <c r="J13">
        <v>0.02</v>
      </c>
      <c r="K13">
        <v>0.25</v>
      </c>
      <c r="L13">
        <v>6980</v>
      </c>
      <c r="M13">
        <v>58</v>
      </c>
      <c r="N13" t="s">
        <v>927</v>
      </c>
      <c r="O13" t="s">
        <v>928</v>
      </c>
      <c r="P13">
        <v>0.49</v>
      </c>
      <c r="Q13">
        <v>28.62</v>
      </c>
      <c r="R13" t="s">
        <v>929</v>
      </c>
      <c r="S13">
        <v>71.16</v>
      </c>
      <c r="T13" t="s">
        <v>930</v>
      </c>
      <c r="U13">
        <v>71.16</v>
      </c>
      <c r="V13" t="s">
        <v>931</v>
      </c>
      <c r="W13">
        <v>5</v>
      </c>
      <c r="X13">
        <v>5</v>
      </c>
      <c r="Y13">
        <v>5.72</v>
      </c>
      <c r="Z13" t="s">
        <v>932</v>
      </c>
      <c r="AA13">
        <v>14.23</v>
      </c>
      <c r="AB13">
        <v>0</v>
      </c>
      <c r="AC13">
        <v>0</v>
      </c>
      <c r="AD13">
        <v>0</v>
      </c>
      <c r="AE13">
        <v>5</v>
      </c>
    </row>
    <row r="14" spans="1:31">
      <c r="A14" t="s">
        <v>862</v>
      </c>
      <c r="B14" t="s">
        <v>886</v>
      </c>
      <c r="C14" t="s">
        <v>887</v>
      </c>
      <c r="D14" t="s">
        <v>346</v>
      </c>
      <c r="E14" t="s">
        <v>933</v>
      </c>
      <c r="F14" t="s">
        <v>865</v>
      </c>
      <c r="G14" t="s">
        <v>889</v>
      </c>
      <c r="H14" t="s">
        <v>890</v>
      </c>
      <c r="J14">
        <v>0.35</v>
      </c>
      <c r="K14">
        <v>0.25</v>
      </c>
      <c r="L14">
        <v>5651</v>
      </c>
      <c r="M14">
        <v>25</v>
      </c>
      <c r="N14" t="s">
        <v>910</v>
      </c>
      <c r="O14" t="s">
        <v>934</v>
      </c>
      <c r="P14">
        <v>0.63</v>
      </c>
      <c r="Q14">
        <v>15.68</v>
      </c>
      <c r="R14" t="s">
        <v>935</v>
      </c>
      <c r="S14">
        <v>0</v>
      </c>
      <c r="T14" t="s">
        <v>877</v>
      </c>
      <c r="U14">
        <v>0</v>
      </c>
      <c r="V14" t="s">
        <v>894</v>
      </c>
      <c r="W14">
        <v>0</v>
      </c>
      <c r="X14">
        <v>0</v>
      </c>
      <c r="Y14" t="s">
        <v>895</v>
      </c>
      <c r="Z14" t="s">
        <v>877</v>
      </c>
      <c r="AA14">
        <v>0</v>
      </c>
      <c r="AB14">
        <v>0</v>
      </c>
      <c r="AC14">
        <v>0</v>
      </c>
      <c r="AD14">
        <v>0</v>
      </c>
      <c r="AE14">
        <v>0</v>
      </c>
    </row>
    <row r="15" spans="1:31">
      <c r="A15" t="s">
        <v>862</v>
      </c>
      <c r="B15" t="s">
        <v>874</v>
      </c>
      <c r="C15" t="s">
        <v>874</v>
      </c>
      <c r="D15" t="s">
        <v>824</v>
      </c>
      <c r="E15" t="s">
        <v>936</v>
      </c>
      <c r="F15" t="s">
        <v>876</v>
      </c>
      <c r="G15" t="s">
        <v>866</v>
      </c>
      <c r="H15" t="s">
        <v>867</v>
      </c>
      <c r="J15">
        <v>0.75</v>
      </c>
      <c r="K15">
        <v>0.3</v>
      </c>
      <c r="L15">
        <v>0</v>
      </c>
      <c r="M15">
        <v>0</v>
      </c>
      <c r="N15" t="s">
        <v>877</v>
      </c>
      <c r="O15" t="s">
        <v>878</v>
      </c>
      <c r="P15" t="s">
        <v>857</v>
      </c>
      <c r="Q15">
        <v>0</v>
      </c>
      <c r="R15" t="s">
        <v>877</v>
      </c>
      <c r="S15">
        <v>0</v>
      </c>
      <c r="T15" t="s">
        <v>877</v>
      </c>
      <c r="U15">
        <v>0</v>
      </c>
      <c r="V15" t="s">
        <v>878</v>
      </c>
      <c r="W15">
        <v>0</v>
      </c>
      <c r="X15">
        <v>0</v>
      </c>
      <c r="Y15" t="s">
        <v>857</v>
      </c>
      <c r="Z15" t="s">
        <v>878</v>
      </c>
      <c r="AA15" t="s">
        <v>857</v>
      </c>
      <c r="AB15" t="s">
        <v>857</v>
      </c>
      <c r="AC15" t="s">
        <v>857</v>
      </c>
      <c r="AD15" t="s">
        <v>857</v>
      </c>
      <c r="AE15">
        <v>0</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52"/>
  <sheetViews>
    <sheetView workbookViewId="0">
      <selection activeCell="D37" sqref="D37"/>
    </sheetView>
  </sheetViews>
  <sheetFormatPr defaultColWidth="9" defaultRowHeight="13.5"/>
  <cols>
    <col min="1" max="1" width="62.5" customWidth="1"/>
  </cols>
  <sheetData>
    <row r="1" spans="1:16">
      <c r="A1" t="s">
        <v>937</v>
      </c>
      <c r="B1" t="s">
        <v>154</v>
      </c>
      <c r="D1" t="s">
        <v>938</v>
      </c>
      <c r="E1" t="s">
        <v>837</v>
      </c>
      <c r="F1" t="s">
        <v>838</v>
      </c>
      <c r="G1" t="s">
        <v>840</v>
      </c>
      <c r="H1" t="s">
        <v>841</v>
      </c>
      <c r="I1" t="s">
        <v>842</v>
      </c>
      <c r="J1" t="s">
        <v>844</v>
      </c>
      <c r="K1" t="s">
        <v>846</v>
      </c>
      <c r="L1" t="s">
        <v>847</v>
      </c>
      <c r="M1" t="s">
        <v>850</v>
      </c>
      <c r="N1" t="s">
        <v>851</v>
      </c>
      <c r="O1" t="s">
        <v>848</v>
      </c>
      <c r="P1" t="s">
        <v>849</v>
      </c>
    </row>
    <row r="2" spans="1:16">
      <c r="E2">
        <v>17490</v>
      </c>
      <c r="F2">
        <v>644</v>
      </c>
      <c r="G2">
        <v>0.0368</v>
      </c>
      <c r="H2">
        <v>0.4</v>
      </c>
      <c r="I2">
        <v>256.99</v>
      </c>
      <c r="J2">
        <v>898.18</v>
      </c>
      <c r="K2">
        <v>880.3</v>
      </c>
      <c r="L2">
        <v>0.2861</v>
      </c>
      <c r="M2">
        <v>5.47</v>
      </c>
      <c r="N2">
        <v>0.073</v>
      </c>
      <c r="O2">
        <v>47</v>
      </c>
      <c r="P2">
        <v>46</v>
      </c>
    </row>
    <row r="3" spans="1:16">
      <c r="A3" t="s">
        <v>222</v>
      </c>
      <c r="B3">
        <v>43825</v>
      </c>
      <c r="D3">
        <v>9</v>
      </c>
      <c r="E3">
        <v>3428</v>
      </c>
      <c r="F3">
        <v>39</v>
      </c>
      <c r="G3">
        <v>0.0114</v>
      </c>
      <c r="H3">
        <v>0.43</v>
      </c>
      <c r="I3">
        <v>16.93</v>
      </c>
      <c r="J3">
        <v>143.92</v>
      </c>
      <c r="K3">
        <v>143.92</v>
      </c>
      <c r="L3">
        <v>0.1176</v>
      </c>
      <c r="M3">
        <v>3.39</v>
      </c>
      <c r="N3">
        <v>0.1282</v>
      </c>
      <c r="O3">
        <v>5</v>
      </c>
      <c r="P3">
        <v>5</v>
      </c>
    </row>
    <row r="4" spans="1:16">
      <c r="A4" t="s">
        <v>342</v>
      </c>
      <c r="B4">
        <v>407480</v>
      </c>
      <c r="D4">
        <v>7</v>
      </c>
      <c r="E4">
        <v>424</v>
      </c>
      <c r="F4">
        <v>19</v>
      </c>
      <c r="G4">
        <v>0.0448</v>
      </c>
      <c r="H4">
        <v>0.38</v>
      </c>
      <c r="I4">
        <v>7.18</v>
      </c>
      <c r="J4">
        <v>51.17</v>
      </c>
      <c r="K4">
        <v>51.17</v>
      </c>
      <c r="L4">
        <v>0.1403</v>
      </c>
      <c r="M4">
        <v>1.8</v>
      </c>
      <c r="N4">
        <v>0.2105</v>
      </c>
      <c r="O4">
        <v>4</v>
      </c>
      <c r="P4">
        <v>4</v>
      </c>
    </row>
    <row r="5" spans="1:16">
      <c r="A5" t="s">
        <v>615</v>
      </c>
      <c r="B5">
        <v>2549388</v>
      </c>
      <c r="C5" t="s">
        <v>939</v>
      </c>
      <c r="D5">
        <v>4</v>
      </c>
      <c r="E5">
        <v>60</v>
      </c>
      <c r="F5">
        <v>6</v>
      </c>
      <c r="G5">
        <v>0.1</v>
      </c>
      <c r="H5">
        <v>0.38</v>
      </c>
      <c r="I5">
        <v>2.25</v>
      </c>
      <c r="J5">
        <v>30.38</v>
      </c>
      <c r="K5">
        <v>30.38</v>
      </c>
      <c r="L5">
        <v>0.0741</v>
      </c>
      <c r="M5">
        <v>1.13</v>
      </c>
      <c r="N5">
        <v>0.3333</v>
      </c>
      <c r="O5">
        <v>2</v>
      </c>
      <c r="P5">
        <v>2</v>
      </c>
    </row>
    <row r="6" spans="1:16">
      <c r="A6" t="s">
        <v>823</v>
      </c>
      <c r="B6" t="e">
        <v>#N/A</v>
      </c>
      <c r="C6" t="s">
        <v>939</v>
      </c>
      <c r="D6">
        <v>1</v>
      </c>
      <c r="E6">
        <v>1</v>
      </c>
      <c r="F6">
        <v>1</v>
      </c>
      <c r="G6">
        <v>1</v>
      </c>
      <c r="H6">
        <v>0.36</v>
      </c>
      <c r="I6">
        <v>0.36</v>
      </c>
      <c r="J6">
        <v>17.99</v>
      </c>
      <c r="K6">
        <v>17.99</v>
      </c>
      <c r="L6">
        <v>0.02</v>
      </c>
      <c r="M6">
        <v>0.18</v>
      </c>
      <c r="N6">
        <v>2</v>
      </c>
      <c r="O6">
        <v>2</v>
      </c>
      <c r="P6">
        <v>2</v>
      </c>
    </row>
    <row r="7" spans="1:16">
      <c r="A7" t="s">
        <v>824</v>
      </c>
      <c r="B7" t="e">
        <v>#N/A</v>
      </c>
      <c r="C7" t="s">
        <v>939</v>
      </c>
      <c r="D7">
        <v>1</v>
      </c>
      <c r="E7">
        <v>1</v>
      </c>
      <c r="F7">
        <v>1</v>
      </c>
      <c r="G7">
        <v>1</v>
      </c>
      <c r="H7">
        <v>0.35</v>
      </c>
      <c r="I7">
        <v>0.35</v>
      </c>
      <c r="J7">
        <v>17.99</v>
      </c>
      <c r="K7">
        <v>17.99</v>
      </c>
      <c r="L7">
        <v>0.0195</v>
      </c>
      <c r="M7">
        <v>0.18</v>
      </c>
      <c r="N7">
        <v>2</v>
      </c>
      <c r="O7">
        <v>2</v>
      </c>
      <c r="P7">
        <v>2</v>
      </c>
    </row>
    <row r="8" spans="1:16">
      <c r="A8" t="s">
        <v>940</v>
      </c>
      <c r="B8" t="e">
        <v>#N/A</v>
      </c>
      <c r="D8">
        <v>1</v>
      </c>
      <c r="E8">
        <v>1</v>
      </c>
      <c r="F8">
        <v>1</v>
      </c>
      <c r="G8">
        <v>1</v>
      </c>
      <c r="H8">
        <v>0.52</v>
      </c>
      <c r="I8">
        <v>0.52</v>
      </c>
      <c r="J8">
        <v>15.19</v>
      </c>
      <c r="K8">
        <v>15.19</v>
      </c>
      <c r="L8">
        <v>0.0342</v>
      </c>
      <c r="M8">
        <v>0.52</v>
      </c>
      <c r="N8">
        <v>1</v>
      </c>
      <c r="O8">
        <v>1</v>
      </c>
      <c r="P8">
        <v>1</v>
      </c>
    </row>
    <row r="9" spans="1:16">
      <c r="A9" t="s">
        <v>941</v>
      </c>
      <c r="B9" t="e">
        <v>#N/A</v>
      </c>
      <c r="D9">
        <v>1</v>
      </c>
      <c r="E9">
        <v>1</v>
      </c>
      <c r="F9">
        <v>1</v>
      </c>
      <c r="G9">
        <v>1</v>
      </c>
      <c r="H9">
        <v>0.36</v>
      </c>
      <c r="I9">
        <v>0.36</v>
      </c>
      <c r="J9">
        <v>15.19</v>
      </c>
      <c r="K9">
        <v>15.19</v>
      </c>
      <c r="L9">
        <v>0.0237</v>
      </c>
      <c r="M9">
        <v>0.36</v>
      </c>
      <c r="N9">
        <v>1</v>
      </c>
      <c r="O9">
        <v>1</v>
      </c>
      <c r="P9">
        <v>1</v>
      </c>
    </row>
    <row r="10" spans="1:16">
      <c r="A10" t="s">
        <v>942</v>
      </c>
      <c r="B10" t="e">
        <v>#N/A</v>
      </c>
      <c r="D10">
        <v>1</v>
      </c>
      <c r="E10">
        <v>1</v>
      </c>
      <c r="F10">
        <v>1</v>
      </c>
      <c r="G10">
        <v>1</v>
      </c>
      <c r="H10">
        <v>0.02</v>
      </c>
      <c r="I10">
        <v>0.02</v>
      </c>
      <c r="J10">
        <v>19.99</v>
      </c>
      <c r="K10">
        <v>19.99</v>
      </c>
      <c r="L10">
        <v>0.001</v>
      </c>
      <c r="M10">
        <v>0.02</v>
      </c>
      <c r="N10">
        <v>1</v>
      </c>
      <c r="O10">
        <v>1</v>
      </c>
      <c r="P10">
        <v>1</v>
      </c>
    </row>
    <row r="11" spans="1:16">
      <c r="A11" t="s">
        <v>273</v>
      </c>
      <c r="B11">
        <v>168658</v>
      </c>
      <c r="D11">
        <v>9</v>
      </c>
      <c r="E11">
        <v>184</v>
      </c>
      <c r="F11">
        <v>15</v>
      </c>
      <c r="G11">
        <v>0.0815</v>
      </c>
      <c r="H11">
        <v>0.36</v>
      </c>
      <c r="I11">
        <v>5.39</v>
      </c>
      <c r="J11">
        <v>17.99</v>
      </c>
      <c r="K11">
        <v>17.99</v>
      </c>
      <c r="L11">
        <v>0.2996</v>
      </c>
      <c r="M11">
        <v>5.39</v>
      </c>
      <c r="N11">
        <v>0.0667</v>
      </c>
      <c r="O11">
        <v>1</v>
      </c>
      <c r="P11">
        <v>1</v>
      </c>
    </row>
    <row r="12" spans="1:16">
      <c r="A12" t="s">
        <v>825</v>
      </c>
      <c r="B12" t="e">
        <v>#N/A</v>
      </c>
      <c r="C12" t="s">
        <v>939</v>
      </c>
      <c r="D12">
        <v>1</v>
      </c>
      <c r="E12">
        <v>6</v>
      </c>
      <c r="F12">
        <v>3</v>
      </c>
      <c r="G12">
        <v>0.5</v>
      </c>
      <c r="H12">
        <v>0.33</v>
      </c>
      <c r="I12">
        <v>0.98</v>
      </c>
      <c r="J12">
        <v>17.99</v>
      </c>
      <c r="K12">
        <v>17.99</v>
      </c>
      <c r="L12">
        <v>0.0545</v>
      </c>
      <c r="M12">
        <v>0.98</v>
      </c>
      <c r="N12">
        <v>0.3333</v>
      </c>
      <c r="O12">
        <v>1</v>
      </c>
      <c r="P12">
        <v>1</v>
      </c>
    </row>
    <row r="13" spans="1:16">
      <c r="A13" t="s">
        <v>943</v>
      </c>
      <c r="B13" t="e">
        <v>#N/A</v>
      </c>
      <c r="D13">
        <v>2</v>
      </c>
      <c r="E13">
        <v>5</v>
      </c>
      <c r="F13">
        <v>2</v>
      </c>
      <c r="G13">
        <v>0.4</v>
      </c>
      <c r="H13">
        <v>0.36</v>
      </c>
      <c r="I13">
        <v>0.71</v>
      </c>
      <c r="J13">
        <v>15.19</v>
      </c>
      <c r="K13">
        <v>15.19</v>
      </c>
      <c r="L13">
        <v>0.0467</v>
      </c>
      <c r="M13">
        <v>0.71</v>
      </c>
      <c r="N13">
        <v>0.5</v>
      </c>
      <c r="O13">
        <v>1</v>
      </c>
      <c r="P13">
        <v>1</v>
      </c>
    </row>
    <row r="14" spans="1:16">
      <c r="A14" t="s">
        <v>944</v>
      </c>
      <c r="B14" t="e">
        <v>#N/A</v>
      </c>
      <c r="D14">
        <v>1</v>
      </c>
      <c r="E14">
        <v>2</v>
      </c>
      <c r="F14">
        <v>1</v>
      </c>
      <c r="G14">
        <v>0.5</v>
      </c>
      <c r="H14">
        <v>0.36</v>
      </c>
      <c r="I14">
        <v>0.36</v>
      </c>
      <c r="J14">
        <v>17.99</v>
      </c>
      <c r="K14">
        <v>17.99</v>
      </c>
      <c r="L14">
        <v>0.02</v>
      </c>
      <c r="M14">
        <v>0.36</v>
      </c>
      <c r="N14">
        <v>1</v>
      </c>
      <c r="O14">
        <v>1</v>
      </c>
      <c r="P14">
        <v>1</v>
      </c>
    </row>
    <row r="15" spans="1:16">
      <c r="A15" t="s">
        <v>945</v>
      </c>
      <c r="B15" t="e">
        <v>#N/A</v>
      </c>
      <c r="D15">
        <v>1</v>
      </c>
      <c r="E15">
        <v>1</v>
      </c>
      <c r="F15">
        <v>1</v>
      </c>
      <c r="G15">
        <v>1</v>
      </c>
      <c r="H15">
        <v>0.4</v>
      </c>
      <c r="I15">
        <v>0.4</v>
      </c>
      <c r="J15">
        <v>35.98</v>
      </c>
      <c r="K15">
        <v>35.98</v>
      </c>
      <c r="L15">
        <v>0.0111</v>
      </c>
      <c r="M15">
        <v>0.4</v>
      </c>
      <c r="N15">
        <v>1</v>
      </c>
      <c r="O15">
        <v>1</v>
      </c>
      <c r="P15">
        <v>1</v>
      </c>
    </row>
    <row r="16" spans="1:16">
      <c r="A16" t="s">
        <v>946</v>
      </c>
      <c r="B16">
        <v>2861633</v>
      </c>
      <c r="D16">
        <v>1</v>
      </c>
      <c r="E16">
        <v>1</v>
      </c>
      <c r="F16">
        <v>1</v>
      </c>
      <c r="G16">
        <v>1</v>
      </c>
      <c r="H16">
        <v>0.36</v>
      </c>
      <c r="I16">
        <v>0.36</v>
      </c>
      <c r="J16">
        <v>17.99</v>
      </c>
      <c r="K16">
        <v>17.99</v>
      </c>
      <c r="L16">
        <v>0.02</v>
      </c>
      <c r="M16">
        <v>0.36</v>
      </c>
      <c r="N16">
        <v>1</v>
      </c>
      <c r="O16">
        <v>1</v>
      </c>
      <c r="P16">
        <v>1</v>
      </c>
    </row>
    <row r="17" spans="1:16">
      <c r="A17" t="s">
        <v>947</v>
      </c>
      <c r="B17" t="e">
        <v>#N/A</v>
      </c>
      <c r="D17">
        <v>1</v>
      </c>
      <c r="E17">
        <v>2</v>
      </c>
      <c r="F17">
        <v>1</v>
      </c>
      <c r="G17">
        <v>0.5</v>
      </c>
      <c r="H17">
        <v>0.4</v>
      </c>
      <c r="I17">
        <v>0.4</v>
      </c>
      <c r="J17">
        <v>17.99</v>
      </c>
      <c r="K17">
        <v>17.99</v>
      </c>
      <c r="L17">
        <v>0.0222</v>
      </c>
      <c r="M17">
        <v>0.4</v>
      </c>
      <c r="N17">
        <v>1</v>
      </c>
      <c r="O17">
        <v>1</v>
      </c>
      <c r="P17">
        <v>1</v>
      </c>
    </row>
    <row r="18" spans="1:16">
      <c r="A18" t="s">
        <v>948</v>
      </c>
      <c r="B18" t="e">
        <v>#N/A</v>
      </c>
      <c r="D18">
        <v>1</v>
      </c>
      <c r="E18">
        <v>1</v>
      </c>
      <c r="F18">
        <v>1</v>
      </c>
      <c r="G18">
        <v>1</v>
      </c>
      <c r="H18">
        <v>0.35</v>
      </c>
      <c r="I18">
        <v>0.35</v>
      </c>
      <c r="J18">
        <v>17.99</v>
      </c>
      <c r="K18">
        <v>17.99</v>
      </c>
      <c r="L18">
        <v>0.0195</v>
      </c>
      <c r="M18">
        <v>0.35</v>
      </c>
      <c r="N18">
        <v>1</v>
      </c>
      <c r="O18">
        <v>1</v>
      </c>
      <c r="P18">
        <v>1</v>
      </c>
    </row>
    <row r="19" spans="1:16">
      <c r="A19" t="s">
        <v>493</v>
      </c>
      <c r="B19">
        <v>3046499</v>
      </c>
      <c r="D19">
        <v>1</v>
      </c>
      <c r="E19">
        <v>1</v>
      </c>
      <c r="F19">
        <v>1</v>
      </c>
      <c r="G19">
        <v>1</v>
      </c>
      <c r="H19">
        <v>0.31</v>
      </c>
      <c r="I19">
        <v>0.31</v>
      </c>
      <c r="J19">
        <v>18.99</v>
      </c>
      <c r="K19">
        <v>18.99</v>
      </c>
      <c r="L19">
        <v>0.0163</v>
      </c>
      <c r="M19">
        <v>0.31</v>
      </c>
      <c r="N19">
        <v>1</v>
      </c>
      <c r="O19">
        <v>1</v>
      </c>
      <c r="P19">
        <v>1</v>
      </c>
    </row>
    <row r="20" spans="1:16">
      <c r="A20" t="s">
        <v>949</v>
      </c>
      <c r="B20" t="e">
        <v>#N/A</v>
      </c>
      <c r="D20">
        <v>1</v>
      </c>
      <c r="E20">
        <v>2</v>
      </c>
      <c r="F20">
        <v>1</v>
      </c>
      <c r="G20">
        <v>0.5</v>
      </c>
      <c r="H20">
        <v>0.36</v>
      </c>
      <c r="I20">
        <v>0.36</v>
      </c>
      <c r="J20">
        <v>17.99</v>
      </c>
      <c r="K20">
        <v>17.99</v>
      </c>
      <c r="L20">
        <v>0.02</v>
      </c>
      <c r="M20">
        <v>0.36</v>
      </c>
      <c r="N20">
        <v>1</v>
      </c>
      <c r="O20">
        <v>1</v>
      </c>
      <c r="P20">
        <v>1</v>
      </c>
    </row>
    <row r="21" spans="1:16">
      <c r="A21" t="s">
        <v>950</v>
      </c>
      <c r="B21">
        <v>34145</v>
      </c>
      <c r="D21">
        <v>7</v>
      </c>
      <c r="E21">
        <v>3165</v>
      </c>
      <c r="F21">
        <v>31</v>
      </c>
      <c r="G21">
        <v>0.0098</v>
      </c>
      <c r="H21">
        <v>0.49</v>
      </c>
      <c r="I21">
        <v>15.12</v>
      </c>
      <c r="J21">
        <v>35.98</v>
      </c>
      <c r="K21">
        <v>35.98</v>
      </c>
      <c r="L21">
        <v>0.4202</v>
      </c>
      <c r="M21">
        <v>15.12</v>
      </c>
      <c r="N21">
        <v>0.0323</v>
      </c>
      <c r="O21">
        <v>1</v>
      </c>
      <c r="P21">
        <v>1</v>
      </c>
    </row>
    <row r="22" spans="1:16">
      <c r="A22" t="s">
        <v>951</v>
      </c>
      <c r="B22">
        <v>1026579</v>
      </c>
      <c r="D22">
        <v>1</v>
      </c>
      <c r="E22">
        <v>1</v>
      </c>
      <c r="F22">
        <v>1</v>
      </c>
      <c r="G22">
        <v>1</v>
      </c>
      <c r="H22">
        <v>0.5</v>
      </c>
      <c r="I22">
        <v>0.5</v>
      </c>
      <c r="J22">
        <v>17.99</v>
      </c>
      <c r="K22">
        <v>17.99</v>
      </c>
      <c r="L22">
        <v>0.0278</v>
      </c>
      <c r="M22">
        <v>0.5</v>
      </c>
      <c r="N22">
        <v>1</v>
      </c>
      <c r="O22">
        <v>1</v>
      </c>
      <c r="P22">
        <v>1</v>
      </c>
    </row>
    <row r="23" spans="1:16">
      <c r="A23" t="s">
        <v>260</v>
      </c>
      <c r="B23">
        <v>133356</v>
      </c>
      <c r="D23">
        <v>3</v>
      </c>
      <c r="E23">
        <v>208</v>
      </c>
      <c r="F23">
        <v>4</v>
      </c>
      <c r="G23">
        <v>0.0192</v>
      </c>
      <c r="H23">
        <v>0.42</v>
      </c>
      <c r="I23">
        <v>1.67</v>
      </c>
      <c r="J23">
        <v>17.99</v>
      </c>
      <c r="K23">
        <v>17.99</v>
      </c>
      <c r="L23">
        <v>0.0928</v>
      </c>
      <c r="M23">
        <v>1.67</v>
      </c>
      <c r="N23">
        <v>0.25</v>
      </c>
      <c r="O23">
        <v>1</v>
      </c>
      <c r="P23">
        <v>1</v>
      </c>
    </row>
    <row r="24" spans="1:16">
      <c r="A24" t="s">
        <v>952</v>
      </c>
      <c r="B24" t="e">
        <v>#N/A</v>
      </c>
      <c r="D24">
        <v>1</v>
      </c>
      <c r="E24">
        <v>1</v>
      </c>
      <c r="F24">
        <v>1</v>
      </c>
      <c r="G24">
        <v>1</v>
      </c>
      <c r="H24">
        <v>0.4</v>
      </c>
      <c r="I24">
        <v>0.4</v>
      </c>
      <c r="J24">
        <v>17.99</v>
      </c>
      <c r="K24">
        <v>17.99</v>
      </c>
      <c r="L24">
        <v>0.0222</v>
      </c>
      <c r="M24">
        <v>0.4</v>
      </c>
      <c r="N24">
        <v>1</v>
      </c>
      <c r="O24">
        <v>1</v>
      </c>
      <c r="P24">
        <v>1</v>
      </c>
    </row>
    <row r="25" spans="1:16">
      <c r="A25" t="s">
        <v>953</v>
      </c>
      <c r="B25" t="e">
        <v>#N/A</v>
      </c>
      <c r="D25">
        <v>1</v>
      </c>
      <c r="E25">
        <v>1</v>
      </c>
      <c r="F25">
        <v>1</v>
      </c>
      <c r="G25">
        <v>1</v>
      </c>
      <c r="H25">
        <v>0.35</v>
      </c>
      <c r="I25">
        <v>0.35</v>
      </c>
      <c r="J25">
        <v>35.98</v>
      </c>
      <c r="K25">
        <v>35.98</v>
      </c>
      <c r="L25">
        <v>0.0097</v>
      </c>
      <c r="M25">
        <v>0.35</v>
      </c>
      <c r="N25">
        <v>1</v>
      </c>
      <c r="O25">
        <v>1</v>
      </c>
      <c r="P25">
        <v>1</v>
      </c>
    </row>
    <row r="26" spans="1:16">
      <c r="A26" t="s">
        <v>954</v>
      </c>
      <c r="B26" t="e">
        <v>#N/A</v>
      </c>
      <c r="D26">
        <v>1</v>
      </c>
      <c r="E26">
        <v>1</v>
      </c>
      <c r="F26">
        <v>1</v>
      </c>
      <c r="G26">
        <v>1</v>
      </c>
      <c r="H26">
        <v>0.33</v>
      </c>
      <c r="I26">
        <v>0.33</v>
      </c>
      <c r="J26">
        <v>17.99</v>
      </c>
      <c r="K26">
        <v>17.99</v>
      </c>
      <c r="L26">
        <v>0.0183</v>
      </c>
      <c r="M26">
        <v>0.33</v>
      </c>
      <c r="N26">
        <v>1</v>
      </c>
      <c r="O26">
        <v>1</v>
      </c>
      <c r="P26">
        <v>1</v>
      </c>
    </row>
    <row r="27" spans="1:16">
      <c r="A27" t="s">
        <v>562</v>
      </c>
      <c r="B27">
        <v>2861633</v>
      </c>
      <c r="D27">
        <v>1</v>
      </c>
      <c r="E27">
        <v>1</v>
      </c>
      <c r="F27">
        <v>1</v>
      </c>
      <c r="G27">
        <v>1</v>
      </c>
      <c r="H27">
        <v>0.36</v>
      </c>
      <c r="I27">
        <v>0.36</v>
      </c>
      <c r="J27">
        <v>17.99</v>
      </c>
      <c r="K27">
        <v>17.99</v>
      </c>
      <c r="L27">
        <v>0.02</v>
      </c>
      <c r="M27">
        <v>0.36</v>
      </c>
      <c r="N27">
        <v>1</v>
      </c>
      <c r="O27">
        <v>1</v>
      </c>
      <c r="P27">
        <v>1</v>
      </c>
    </row>
    <row r="28" spans="1:16">
      <c r="A28" t="s">
        <v>955</v>
      </c>
      <c r="B28">
        <v>1733561</v>
      </c>
      <c r="D28">
        <v>1</v>
      </c>
      <c r="E28">
        <v>9</v>
      </c>
      <c r="F28">
        <v>3</v>
      </c>
      <c r="G28">
        <v>0.3333</v>
      </c>
      <c r="H28">
        <v>0.36</v>
      </c>
      <c r="I28">
        <v>1.08</v>
      </c>
      <c r="J28">
        <v>17.99</v>
      </c>
      <c r="K28">
        <v>17.99</v>
      </c>
      <c r="L28">
        <v>0.06</v>
      </c>
      <c r="M28">
        <v>1.08</v>
      </c>
      <c r="N28">
        <v>0.3333</v>
      </c>
      <c r="O28">
        <v>1</v>
      </c>
      <c r="P28">
        <v>1</v>
      </c>
    </row>
    <row r="29" spans="1:16">
      <c r="A29" t="s">
        <v>242</v>
      </c>
      <c r="B29">
        <v>52344</v>
      </c>
      <c r="D29">
        <v>7</v>
      </c>
      <c r="E29">
        <v>1064</v>
      </c>
      <c r="F29">
        <v>20</v>
      </c>
      <c r="G29">
        <v>0.0188</v>
      </c>
      <c r="H29">
        <v>0.42</v>
      </c>
      <c r="I29">
        <v>8.35</v>
      </c>
      <c r="J29">
        <v>17.99</v>
      </c>
      <c r="K29">
        <v>17.99</v>
      </c>
      <c r="L29">
        <v>0.4641</v>
      </c>
      <c r="M29">
        <v>8.35</v>
      </c>
      <c r="N29">
        <v>0.05</v>
      </c>
      <c r="O29">
        <v>1</v>
      </c>
      <c r="P29">
        <v>1</v>
      </c>
    </row>
    <row r="30" spans="1:16">
      <c r="A30" t="s">
        <v>956</v>
      </c>
      <c r="B30" t="e">
        <v>#N/A</v>
      </c>
      <c r="D30">
        <v>1</v>
      </c>
      <c r="E30">
        <v>1</v>
      </c>
      <c r="F30">
        <v>1</v>
      </c>
      <c r="G30">
        <v>1</v>
      </c>
      <c r="H30">
        <v>0.07</v>
      </c>
      <c r="I30">
        <v>0.07</v>
      </c>
      <c r="J30">
        <v>15.19</v>
      </c>
      <c r="K30">
        <v>15.19</v>
      </c>
      <c r="L30">
        <v>0.0046</v>
      </c>
      <c r="M30">
        <v>0.07</v>
      </c>
      <c r="N30">
        <v>1</v>
      </c>
      <c r="O30">
        <v>1</v>
      </c>
      <c r="P30">
        <v>1</v>
      </c>
    </row>
    <row r="31" spans="1:16">
      <c r="A31" t="s">
        <v>346</v>
      </c>
      <c r="B31">
        <v>631556</v>
      </c>
      <c r="D31">
        <v>6</v>
      </c>
      <c r="E31">
        <v>259</v>
      </c>
      <c r="F31">
        <v>9</v>
      </c>
      <c r="G31">
        <v>0.0347</v>
      </c>
      <c r="H31">
        <v>0.39</v>
      </c>
      <c r="I31">
        <v>3.53</v>
      </c>
      <c r="J31">
        <v>17.88</v>
      </c>
      <c r="K31">
        <v>0</v>
      </c>
      <c r="L31">
        <v>0.1974</v>
      </c>
      <c r="M31">
        <v>3.53</v>
      </c>
      <c r="N31">
        <v>0.1111</v>
      </c>
      <c r="O31">
        <v>1</v>
      </c>
      <c r="P31">
        <v>0</v>
      </c>
    </row>
    <row r="32" spans="1:16">
      <c r="A32" t="s">
        <v>957</v>
      </c>
      <c r="B32" t="e">
        <v>#N/A</v>
      </c>
      <c r="D32">
        <v>1</v>
      </c>
      <c r="E32">
        <v>5</v>
      </c>
      <c r="F32">
        <v>1</v>
      </c>
      <c r="G32">
        <v>0.2</v>
      </c>
      <c r="H32">
        <v>0.48</v>
      </c>
      <c r="I32">
        <v>0.48</v>
      </c>
      <c r="J32">
        <v>17.99</v>
      </c>
      <c r="K32">
        <v>17.99</v>
      </c>
      <c r="L32">
        <v>0.0267</v>
      </c>
      <c r="M32">
        <v>0.48</v>
      </c>
      <c r="N32">
        <v>1</v>
      </c>
      <c r="O32">
        <v>1</v>
      </c>
      <c r="P32">
        <v>1</v>
      </c>
    </row>
    <row r="33" spans="1:16">
      <c r="A33" t="s">
        <v>227</v>
      </c>
      <c r="B33">
        <v>42413</v>
      </c>
      <c r="D33">
        <v>8</v>
      </c>
      <c r="E33">
        <v>1186</v>
      </c>
      <c r="F33">
        <v>24</v>
      </c>
      <c r="G33">
        <v>0.0202</v>
      </c>
      <c r="H33">
        <v>0.44</v>
      </c>
      <c r="I33">
        <v>10.58</v>
      </c>
      <c r="J33">
        <v>19.99</v>
      </c>
      <c r="K33">
        <v>19.99</v>
      </c>
      <c r="L33">
        <v>0.5293</v>
      </c>
      <c r="M33">
        <v>10.58</v>
      </c>
      <c r="N33">
        <v>0.0417</v>
      </c>
      <c r="O33">
        <v>1</v>
      </c>
      <c r="P33">
        <v>1</v>
      </c>
    </row>
    <row r="34" spans="1:16">
      <c r="A34" t="s">
        <v>958</v>
      </c>
      <c r="B34">
        <v>170615</v>
      </c>
      <c r="D34">
        <v>2</v>
      </c>
      <c r="E34">
        <v>209</v>
      </c>
      <c r="F34">
        <v>9</v>
      </c>
      <c r="G34">
        <v>0.0431</v>
      </c>
      <c r="H34">
        <v>0.34</v>
      </c>
      <c r="I34">
        <v>3.03</v>
      </c>
      <c r="J34">
        <v>30.38</v>
      </c>
      <c r="K34">
        <v>30.38</v>
      </c>
      <c r="L34">
        <v>0.0997</v>
      </c>
      <c r="M34">
        <v>3.03</v>
      </c>
      <c r="N34">
        <v>0.1111</v>
      </c>
      <c r="O34">
        <v>1</v>
      </c>
      <c r="P34">
        <v>1</v>
      </c>
    </row>
    <row r="35" spans="1:16">
      <c r="A35" t="s">
        <v>959</v>
      </c>
      <c r="B35" t="e">
        <v>#N/A</v>
      </c>
      <c r="D35">
        <v>1</v>
      </c>
      <c r="E35">
        <v>1</v>
      </c>
      <c r="F35">
        <v>1</v>
      </c>
      <c r="G35">
        <v>1</v>
      </c>
      <c r="H35">
        <v>0.7</v>
      </c>
      <c r="I35">
        <v>0.7</v>
      </c>
      <c r="J35">
        <v>17.99</v>
      </c>
      <c r="K35">
        <v>17.99</v>
      </c>
      <c r="L35">
        <v>0.0389</v>
      </c>
      <c r="M35">
        <v>0.7</v>
      </c>
      <c r="N35">
        <v>1</v>
      </c>
      <c r="O35">
        <v>1</v>
      </c>
      <c r="P35">
        <v>1</v>
      </c>
    </row>
    <row r="36" spans="1:16">
      <c r="A36" t="s">
        <v>960</v>
      </c>
      <c r="B36">
        <v>778170</v>
      </c>
      <c r="D36">
        <v>3</v>
      </c>
      <c r="E36">
        <v>10</v>
      </c>
      <c r="F36">
        <v>3</v>
      </c>
      <c r="G36">
        <v>0.3</v>
      </c>
      <c r="H36">
        <v>0.36</v>
      </c>
      <c r="I36">
        <v>1.09</v>
      </c>
      <c r="J36">
        <v>17.99</v>
      </c>
      <c r="K36">
        <v>17.99</v>
      </c>
      <c r="L36">
        <v>0.0606</v>
      </c>
      <c r="M36">
        <v>1.09</v>
      </c>
      <c r="N36">
        <v>0.3333</v>
      </c>
      <c r="O36">
        <v>1</v>
      </c>
      <c r="P36">
        <v>1</v>
      </c>
    </row>
    <row r="37" spans="1:16">
      <c r="A37" t="s">
        <v>961</v>
      </c>
      <c r="B37" t="e">
        <v>#N/A</v>
      </c>
      <c r="D37">
        <v>1</v>
      </c>
      <c r="E37">
        <v>1</v>
      </c>
      <c r="F37">
        <v>1</v>
      </c>
      <c r="G37">
        <v>1</v>
      </c>
      <c r="H37">
        <v>0.36</v>
      </c>
      <c r="I37">
        <v>0.36</v>
      </c>
      <c r="J37">
        <v>17.99</v>
      </c>
      <c r="K37">
        <v>17.99</v>
      </c>
      <c r="L37">
        <v>0.02</v>
      </c>
      <c r="M37">
        <v>0.36</v>
      </c>
      <c r="N37">
        <v>1</v>
      </c>
      <c r="O37">
        <v>1</v>
      </c>
      <c r="P37">
        <v>1</v>
      </c>
    </row>
    <row r="38" spans="1:16">
      <c r="A38" t="s">
        <v>962</v>
      </c>
      <c r="B38" t="e">
        <v>#N/A</v>
      </c>
      <c r="D38">
        <v>1</v>
      </c>
      <c r="E38">
        <v>1</v>
      </c>
      <c r="F38">
        <v>1</v>
      </c>
      <c r="G38">
        <v>1</v>
      </c>
      <c r="H38">
        <v>0.33</v>
      </c>
      <c r="I38">
        <v>0.33</v>
      </c>
      <c r="J38">
        <v>18.99</v>
      </c>
      <c r="K38">
        <v>18.99</v>
      </c>
      <c r="L38">
        <v>0.0174</v>
      </c>
      <c r="M38">
        <v>0.33</v>
      </c>
      <c r="N38">
        <v>1</v>
      </c>
      <c r="O38">
        <v>1</v>
      </c>
      <c r="P38">
        <v>1</v>
      </c>
    </row>
    <row r="39" spans="1:16">
      <c r="A39" t="s">
        <v>963</v>
      </c>
      <c r="B39" t="e">
        <v>#N/A</v>
      </c>
      <c r="D39">
        <v>1</v>
      </c>
      <c r="E39">
        <v>1</v>
      </c>
      <c r="F39">
        <v>1</v>
      </c>
      <c r="G39">
        <v>1</v>
      </c>
      <c r="H39">
        <v>0.48</v>
      </c>
      <c r="I39">
        <v>0.48</v>
      </c>
      <c r="J39">
        <v>17.99</v>
      </c>
      <c r="K39">
        <v>17.99</v>
      </c>
      <c r="L39">
        <v>0.0267</v>
      </c>
      <c r="M39">
        <v>0.48</v>
      </c>
      <c r="N39">
        <v>1</v>
      </c>
      <c r="O39">
        <v>1</v>
      </c>
      <c r="P39">
        <v>1</v>
      </c>
    </row>
    <row r="40" spans="1:16">
      <c r="A40" t="s">
        <v>964</v>
      </c>
      <c r="B40" t="e">
        <v>#N/A</v>
      </c>
      <c r="D40">
        <v>1</v>
      </c>
      <c r="E40">
        <v>1</v>
      </c>
      <c r="F40">
        <v>1</v>
      </c>
      <c r="G40">
        <v>1</v>
      </c>
      <c r="H40">
        <v>0.33</v>
      </c>
      <c r="I40">
        <v>0.33</v>
      </c>
      <c r="J40">
        <v>0</v>
      </c>
      <c r="K40">
        <v>0</v>
      </c>
      <c r="L40" t="s">
        <v>894</v>
      </c>
      <c r="M40" t="s">
        <v>895</v>
      </c>
      <c r="N40">
        <v>0</v>
      </c>
      <c r="O40">
        <v>0</v>
      </c>
      <c r="P40">
        <v>0</v>
      </c>
    </row>
    <row r="41" spans="1:16">
      <c r="A41" t="s">
        <v>965</v>
      </c>
      <c r="B41" t="e">
        <v>#N/A</v>
      </c>
      <c r="D41">
        <v>1</v>
      </c>
      <c r="E41">
        <v>1</v>
      </c>
      <c r="F41">
        <v>1</v>
      </c>
      <c r="G41">
        <v>1</v>
      </c>
      <c r="H41">
        <v>0.3</v>
      </c>
      <c r="I41">
        <v>0.3</v>
      </c>
      <c r="J41">
        <v>0</v>
      </c>
      <c r="K41">
        <v>0</v>
      </c>
      <c r="L41" t="s">
        <v>894</v>
      </c>
      <c r="M41" t="s">
        <v>895</v>
      </c>
      <c r="N41">
        <v>0</v>
      </c>
      <c r="O41">
        <v>0</v>
      </c>
      <c r="P41">
        <v>0</v>
      </c>
    </row>
    <row r="42" spans="1:16">
      <c r="A42" t="s">
        <v>966</v>
      </c>
      <c r="B42" t="e">
        <v>#N/A</v>
      </c>
      <c r="D42">
        <v>1</v>
      </c>
      <c r="E42">
        <v>1</v>
      </c>
      <c r="F42">
        <v>1</v>
      </c>
      <c r="G42">
        <v>1</v>
      </c>
      <c r="H42">
        <v>0.4</v>
      </c>
      <c r="I42">
        <v>0.4</v>
      </c>
      <c r="J42">
        <v>0</v>
      </c>
      <c r="K42">
        <v>0</v>
      </c>
      <c r="L42" t="s">
        <v>894</v>
      </c>
      <c r="M42" t="s">
        <v>895</v>
      </c>
      <c r="N42">
        <v>0</v>
      </c>
      <c r="O42">
        <v>0</v>
      </c>
      <c r="P42">
        <v>0</v>
      </c>
    </row>
    <row r="43" spans="1:16">
      <c r="A43" t="s">
        <v>967</v>
      </c>
      <c r="B43" t="e">
        <v>#N/A</v>
      </c>
      <c r="D43">
        <v>1</v>
      </c>
      <c r="E43">
        <v>1</v>
      </c>
      <c r="F43">
        <v>1</v>
      </c>
      <c r="G43">
        <v>1</v>
      </c>
      <c r="H43">
        <v>0.35</v>
      </c>
      <c r="I43">
        <v>0.35</v>
      </c>
      <c r="J43">
        <v>0</v>
      </c>
      <c r="K43">
        <v>0</v>
      </c>
      <c r="L43" t="s">
        <v>894</v>
      </c>
      <c r="M43" t="s">
        <v>895</v>
      </c>
      <c r="N43">
        <v>0</v>
      </c>
      <c r="O43">
        <v>0</v>
      </c>
      <c r="P43">
        <v>0</v>
      </c>
    </row>
    <row r="44" spans="1:16">
      <c r="A44" t="s">
        <v>968</v>
      </c>
      <c r="B44" t="e">
        <v>#N/A</v>
      </c>
      <c r="D44">
        <v>1</v>
      </c>
      <c r="E44">
        <v>1</v>
      </c>
      <c r="F44">
        <v>1</v>
      </c>
      <c r="G44">
        <v>1</v>
      </c>
      <c r="H44">
        <v>0.36</v>
      </c>
      <c r="I44">
        <v>0.36</v>
      </c>
      <c r="J44">
        <v>0</v>
      </c>
      <c r="K44">
        <v>0</v>
      </c>
      <c r="L44" t="s">
        <v>894</v>
      </c>
      <c r="M44" t="s">
        <v>895</v>
      </c>
      <c r="N44">
        <v>0</v>
      </c>
      <c r="O44">
        <v>0</v>
      </c>
      <c r="P44">
        <v>0</v>
      </c>
    </row>
    <row r="45" spans="1:16">
      <c r="A45" t="s">
        <v>969</v>
      </c>
      <c r="B45" t="e">
        <v>#N/A</v>
      </c>
      <c r="D45">
        <v>1</v>
      </c>
      <c r="E45">
        <v>3</v>
      </c>
      <c r="F45">
        <v>1</v>
      </c>
      <c r="G45">
        <v>0.3333</v>
      </c>
      <c r="H45">
        <v>0.35</v>
      </c>
      <c r="I45">
        <v>0.35</v>
      </c>
      <c r="J45">
        <v>0</v>
      </c>
      <c r="K45">
        <v>0</v>
      </c>
      <c r="L45" t="s">
        <v>894</v>
      </c>
      <c r="M45" t="s">
        <v>895</v>
      </c>
      <c r="N45">
        <v>0</v>
      </c>
      <c r="O45">
        <v>0</v>
      </c>
      <c r="P45">
        <v>0</v>
      </c>
    </row>
    <row r="46" spans="1:16">
      <c r="A46" t="s">
        <v>970</v>
      </c>
      <c r="B46" t="e">
        <v>#N/A</v>
      </c>
      <c r="D46">
        <v>1</v>
      </c>
      <c r="E46">
        <v>1</v>
      </c>
      <c r="F46">
        <v>1</v>
      </c>
      <c r="G46">
        <v>1</v>
      </c>
      <c r="H46">
        <v>0.35</v>
      </c>
      <c r="I46">
        <v>0.35</v>
      </c>
      <c r="J46">
        <v>0</v>
      </c>
      <c r="K46">
        <v>0</v>
      </c>
      <c r="L46" t="s">
        <v>894</v>
      </c>
      <c r="M46" t="s">
        <v>895</v>
      </c>
      <c r="N46">
        <v>0</v>
      </c>
      <c r="O46">
        <v>0</v>
      </c>
      <c r="P46">
        <v>0</v>
      </c>
    </row>
    <row r="47" spans="1:16">
      <c r="A47" t="s">
        <v>971</v>
      </c>
      <c r="B47" t="e">
        <v>#N/A</v>
      </c>
      <c r="D47">
        <v>1</v>
      </c>
      <c r="E47">
        <v>2</v>
      </c>
      <c r="F47">
        <v>1</v>
      </c>
      <c r="G47">
        <v>0.5</v>
      </c>
      <c r="H47">
        <v>0.35</v>
      </c>
      <c r="I47">
        <v>0.35</v>
      </c>
      <c r="J47">
        <v>0</v>
      </c>
      <c r="K47">
        <v>0</v>
      </c>
      <c r="L47" t="s">
        <v>894</v>
      </c>
      <c r="M47" t="s">
        <v>895</v>
      </c>
      <c r="N47">
        <v>0</v>
      </c>
      <c r="O47">
        <v>0</v>
      </c>
      <c r="P47">
        <v>0</v>
      </c>
    </row>
    <row r="48" spans="1:16">
      <c r="A48" t="s">
        <v>972</v>
      </c>
      <c r="B48" t="e">
        <v>#N/A</v>
      </c>
      <c r="D48">
        <v>1</v>
      </c>
      <c r="E48">
        <v>2</v>
      </c>
      <c r="F48">
        <v>1</v>
      </c>
      <c r="G48">
        <v>0.5</v>
      </c>
      <c r="H48">
        <v>0.42</v>
      </c>
      <c r="I48">
        <v>0.42</v>
      </c>
      <c r="J48">
        <v>0</v>
      </c>
      <c r="K48">
        <v>0</v>
      </c>
      <c r="L48" t="s">
        <v>894</v>
      </c>
      <c r="M48" t="s">
        <v>895</v>
      </c>
      <c r="N48">
        <v>0</v>
      </c>
      <c r="O48">
        <v>0</v>
      </c>
      <c r="P48">
        <v>0</v>
      </c>
    </row>
    <row r="49" spans="1:16">
      <c r="A49" t="s">
        <v>973</v>
      </c>
      <c r="B49" t="e">
        <v>#N/A</v>
      </c>
      <c r="D49">
        <v>1</v>
      </c>
      <c r="E49">
        <v>1</v>
      </c>
      <c r="F49">
        <v>1</v>
      </c>
      <c r="G49">
        <v>1</v>
      </c>
      <c r="H49">
        <v>0.36</v>
      </c>
      <c r="I49">
        <v>0.36</v>
      </c>
      <c r="J49">
        <v>0</v>
      </c>
      <c r="K49">
        <v>0</v>
      </c>
      <c r="L49" t="s">
        <v>894</v>
      </c>
      <c r="M49" t="s">
        <v>895</v>
      </c>
      <c r="N49">
        <v>0</v>
      </c>
      <c r="O49">
        <v>0</v>
      </c>
      <c r="P49">
        <v>0</v>
      </c>
    </row>
    <row r="50" spans="1:16">
      <c r="A50" t="s">
        <v>354</v>
      </c>
      <c r="B50">
        <v>1254769</v>
      </c>
      <c r="D50">
        <v>4</v>
      </c>
      <c r="E50">
        <v>12</v>
      </c>
      <c r="F50">
        <v>4</v>
      </c>
      <c r="G50">
        <v>0.3333</v>
      </c>
      <c r="H50">
        <v>0.44</v>
      </c>
      <c r="I50">
        <v>1.77</v>
      </c>
      <c r="J50">
        <v>0</v>
      </c>
      <c r="K50">
        <v>0</v>
      </c>
      <c r="L50" t="s">
        <v>894</v>
      </c>
      <c r="M50" t="s">
        <v>895</v>
      </c>
      <c r="N50">
        <v>0</v>
      </c>
      <c r="O50">
        <v>0</v>
      </c>
      <c r="P50">
        <v>0</v>
      </c>
    </row>
    <row r="51" spans="1:16">
      <c r="A51" t="s">
        <v>974</v>
      </c>
      <c r="B51" t="e">
        <v>#N/A</v>
      </c>
      <c r="D51">
        <v>1</v>
      </c>
      <c r="E51">
        <v>1</v>
      </c>
      <c r="F51">
        <v>1</v>
      </c>
      <c r="G51">
        <v>1</v>
      </c>
      <c r="H51">
        <v>0.42</v>
      </c>
      <c r="I51">
        <v>0.42</v>
      </c>
      <c r="J51">
        <v>0</v>
      </c>
      <c r="K51">
        <v>0</v>
      </c>
      <c r="L51" t="s">
        <v>894</v>
      </c>
      <c r="M51" t="s">
        <v>895</v>
      </c>
      <c r="N51">
        <v>0</v>
      </c>
      <c r="O51">
        <v>0</v>
      </c>
      <c r="P51">
        <v>0</v>
      </c>
    </row>
    <row r="52" spans="1:16">
      <c r="A52" t="s">
        <v>975</v>
      </c>
      <c r="B52" t="e">
        <v>#N/A</v>
      </c>
      <c r="D52">
        <v>1</v>
      </c>
      <c r="E52">
        <v>1</v>
      </c>
      <c r="F52">
        <v>1</v>
      </c>
      <c r="G52">
        <v>1</v>
      </c>
      <c r="H52">
        <v>0.03</v>
      </c>
      <c r="I52">
        <v>0.03</v>
      </c>
      <c r="J52">
        <v>0</v>
      </c>
      <c r="K52">
        <v>0</v>
      </c>
      <c r="L52" t="s">
        <v>894</v>
      </c>
      <c r="M52" t="s">
        <v>895</v>
      </c>
      <c r="N52">
        <v>0</v>
      </c>
      <c r="O52">
        <v>0</v>
      </c>
      <c r="P52">
        <v>0</v>
      </c>
    </row>
    <row r="53" spans="1:16">
      <c r="A53" t="s">
        <v>976</v>
      </c>
      <c r="B53" t="e">
        <v>#N/A</v>
      </c>
      <c r="D53">
        <v>2</v>
      </c>
      <c r="E53">
        <v>6</v>
      </c>
      <c r="F53">
        <v>2</v>
      </c>
      <c r="G53">
        <v>0.3333</v>
      </c>
      <c r="H53">
        <v>0.27</v>
      </c>
      <c r="I53">
        <v>0.54</v>
      </c>
      <c r="J53">
        <v>0</v>
      </c>
      <c r="K53">
        <v>0</v>
      </c>
      <c r="L53" t="s">
        <v>894</v>
      </c>
      <c r="M53" t="s">
        <v>895</v>
      </c>
      <c r="N53">
        <v>0</v>
      </c>
      <c r="O53">
        <v>0</v>
      </c>
      <c r="P53">
        <v>0</v>
      </c>
    </row>
    <row r="54" spans="1:16">
      <c r="A54" t="s">
        <v>977</v>
      </c>
      <c r="B54" t="e">
        <v>#N/A</v>
      </c>
      <c r="D54">
        <v>1</v>
      </c>
      <c r="E54">
        <v>1</v>
      </c>
      <c r="F54">
        <v>1</v>
      </c>
      <c r="G54">
        <v>1</v>
      </c>
      <c r="H54">
        <v>0.54</v>
      </c>
      <c r="I54">
        <v>0.54</v>
      </c>
      <c r="J54">
        <v>0</v>
      </c>
      <c r="K54">
        <v>0</v>
      </c>
      <c r="L54" t="s">
        <v>894</v>
      </c>
      <c r="M54" t="s">
        <v>895</v>
      </c>
      <c r="N54">
        <v>0</v>
      </c>
      <c r="O54">
        <v>0</v>
      </c>
      <c r="P54">
        <v>0</v>
      </c>
    </row>
    <row r="55" spans="1:16">
      <c r="A55" t="s">
        <v>978</v>
      </c>
      <c r="B55" t="e">
        <v>#N/A</v>
      </c>
      <c r="D55">
        <v>1</v>
      </c>
      <c r="E55">
        <v>2</v>
      </c>
      <c r="F55">
        <v>2</v>
      </c>
      <c r="G55">
        <v>1</v>
      </c>
      <c r="H55">
        <v>0.33</v>
      </c>
      <c r="I55">
        <v>0.66</v>
      </c>
      <c r="J55">
        <v>0</v>
      </c>
      <c r="K55">
        <v>0</v>
      </c>
      <c r="L55" t="s">
        <v>894</v>
      </c>
      <c r="M55" t="s">
        <v>895</v>
      </c>
      <c r="N55">
        <v>0</v>
      </c>
      <c r="O55">
        <v>0</v>
      </c>
      <c r="P55">
        <v>0</v>
      </c>
    </row>
    <row r="56" spans="1:16">
      <c r="A56" t="s">
        <v>979</v>
      </c>
      <c r="B56" t="e">
        <v>#N/A</v>
      </c>
      <c r="D56">
        <v>1</v>
      </c>
      <c r="E56">
        <v>3</v>
      </c>
      <c r="F56">
        <v>1</v>
      </c>
      <c r="G56">
        <v>0.3333</v>
      </c>
      <c r="H56">
        <v>0.52</v>
      </c>
      <c r="I56">
        <v>0.52</v>
      </c>
      <c r="J56">
        <v>0</v>
      </c>
      <c r="K56">
        <v>0</v>
      </c>
      <c r="L56" t="s">
        <v>894</v>
      </c>
      <c r="M56" t="s">
        <v>895</v>
      </c>
      <c r="N56">
        <v>0</v>
      </c>
      <c r="O56">
        <v>0</v>
      </c>
      <c r="P56">
        <v>0</v>
      </c>
    </row>
    <row r="57" spans="1:16">
      <c r="A57" t="s">
        <v>415</v>
      </c>
      <c r="B57">
        <v>1220833</v>
      </c>
      <c r="D57">
        <v>1</v>
      </c>
      <c r="E57">
        <v>8</v>
      </c>
      <c r="F57">
        <v>1</v>
      </c>
      <c r="G57">
        <v>0.125</v>
      </c>
      <c r="H57">
        <v>0.52</v>
      </c>
      <c r="I57">
        <v>0.52</v>
      </c>
      <c r="J57">
        <v>0</v>
      </c>
      <c r="K57">
        <v>0</v>
      </c>
      <c r="L57" t="s">
        <v>894</v>
      </c>
      <c r="M57" t="s">
        <v>895</v>
      </c>
      <c r="N57">
        <v>0</v>
      </c>
      <c r="O57">
        <v>0</v>
      </c>
      <c r="P57">
        <v>0</v>
      </c>
    </row>
    <row r="58" spans="1:16">
      <c r="A58" t="s">
        <v>980</v>
      </c>
      <c r="B58" t="e">
        <v>#N/A</v>
      </c>
      <c r="D58">
        <v>1</v>
      </c>
      <c r="E58">
        <v>1</v>
      </c>
      <c r="F58">
        <v>1</v>
      </c>
      <c r="G58">
        <v>1</v>
      </c>
      <c r="H58">
        <v>0.28</v>
      </c>
      <c r="I58">
        <v>0.28</v>
      </c>
      <c r="J58">
        <v>0</v>
      </c>
      <c r="K58">
        <v>0</v>
      </c>
      <c r="L58" t="s">
        <v>894</v>
      </c>
      <c r="M58" t="s">
        <v>895</v>
      </c>
      <c r="N58">
        <v>0</v>
      </c>
      <c r="O58">
        <v>0</v>
      </c>
      <c r="P58">
        <v>0</v>
      </c>
    </row>
    <row r="59" spans="1:16">
      <c r="A59" t="s">
        <v>981</v>
      </c>
      <c r="B59" t="e">
        <v>#N/A</v>
      </c>
      <c r="D59">
        <v>1</v>
      </c>
      <c r="E59">
        <v>4</v>
      </c>
      <c r="F59">
        <v>2</v>
      </c>
      <c r="G59">
        <v>0.5</v>
      </c>
      <c r="H59">
        <v>0.33</v>
      </c>
      <c r="I59">
        <v>0.66</v>
      </c>
      <c r="J59">
        <v>0</v>
      </c>
      <c r="K59">
        <v>0</v>
      </c>
      <c r="L59" t="s">
        <v>894</v>
      </c>
      <c r="M59" t="s">
        <v>895</v>
      </c>
      <c r="N59">
        <v>0</v>
      </c>
      <c r="O59">
        <v>0</v>
      </c>
      <c r="P59">
        <v>0</v>
      </c>
    </row>
    <row r="60" spans="1:16">
      <c r="A60" t="s">
        <v>982</v>
      </c>
      <c r="B60" t="e">
        <v>#N/A</v>
      </c>
      <c r="D60">
        <v>1</v>
      </c>
      <c r="E60">
        <v>1</v>
      </c>
      <c r="F60">
        <v>1</v>
      </c>
      <c r="G60">
        <v>1</v>
      </c>
      <c r="H60">
        <v>0.18</v>
      </c>
      <c r="I60">
        <v>0.18</v>
      </c>
      <c r="J60">
        <v>0</v>
      </c>
      <c r="K60">
        <v>0</v>
      </c>
      <c r="L60" t="s">
        <v>894</v>
      </c>
      <c r="M60" t="s">
        <v>895</v>
      </c>
      <c r="N60">
        <v>0</v>
      </c>
      <c r="O60">
        <v>0</v>
      </c>
      <c r="P60">
        <v>0</v>
      </c>
    </row>
    <row r="61" spans="1:16">
      <c r="A61" t="s">
        <v>983</v>
      </c>
      <c r="B61" t="e">
        <v>#N/A</v>
      </c>
      <c r="D61">
        <v>1</v>
      </c>
      <c r="E61">
        <v>1</v>
      </c>
      <c r="F61">
        <v>1</v>
      </c>
      <c r="G61">
        <v>1</v>
      </c>
      <c r="H61">
        <v>0.4</v>
      </c>
      <c r="I61">
        <v>0.4</v>
      </c>
      <c r="J61">
        <v>0</v>
      </c>
      <c r="K61">
        <v>0</v>
      </c>
      <c r="L61" t="s">
        <v>894</v>
      </c>
      <c r="M61" t="s">
        <v>895</v>
      </c>
      <c r="N61">
        <v>0</v>
      </c>
      <c r="O61">
        <v>0</v>
      </c>
      <c r="P61">
        <v>0</v>
      </c>
    </row>
    <row r="62" spans="1:16">
      <c r="A62" t="s">
        <v>350</v>
      </c>
      <c r="B62">
        <v>668898</v>
      </c>
      <c r="D62">
        <v>4</v>
      </c>
      <c r="E62">
        <v>59</v>
      </c>
      <c r="F62">
        <v>5</v>
      </c>
      <c r="G62">
        <v>0.0847</v>
      </c>
      <c r="H62">
        <v>0.48</v>
      </c>
      <c r="I62">
        <v>2.42</v>
      </c>
      <c r="J62">
        <v>0</v>
      </c>
      <c r="K62">
        <v>0</v>
      </c>
      <c r="L62" t="s">
        <v>894</v>
      </c>
      <c r="M62" t="s">
        <v>895</v>
      </c>
      <c r="N62">
        <v>0</v>
      </c>
      <c r="O62">
        <v>0</v>
      </c>
      <c r="P62">
        <v>0</v>
      </c>
    </row>
    <row r="63" spans="1:16">
      <c r="A63" t="s">
        <v>328</v>
      </c>
      <c r="B63">
        <v>452516</v>
      </c>
      <c r="D63">
        <v>4</v>
      </c>
      <c r="E63">
        <v>44</v>
      </c>
      <c r="F63">
        <v>5</v>
      </c>
      <c r="G63">
        <v>0.1136</v>
      </c>
      <c r="H63">
        <v>0.42</v>
      </c>
      <c r="I63">
        <v>2.11</v>
      </c>
      <c r="J63">
        <v>0</v>
      </c>
      <c r="K63">
        <v>0</v>
      </c>
      <c r="L63" t="s">
        <v>894</v>
      </c>
      <c r="M63" t="s">
        <v>895</v>
      </c>
      <c r="N63">
        <v>0</v>
      </c>
      <c r="O63">
        <v>0</v>
      </c>
      <c r="P63">
        <v>0</v>
      </c>
    </row>
    <row r="64" spans="1:16">
      <c r="A64" t="s">
        <v>486</v>
      </c>
      <c r="B64">
        <v>3046499</v>
      </c>
      <c r="D64">
        <v>1</v>
      </c>
      <c r="E64">
        <v>2</v>
      </c>
      <c r="F64">
        <v>1</v>
      </c>
      <c r="G64">
        <v>0.5</v>
      </c>
      <c r="H64">
        <v>0.35</v>
      </c>
      <c r="I64">
        <v>0.35</v>
      </c>
      <c r="J64">
        <v>0</v>
      </c>
      <c r="K64">
        <v>0</v>
      </c>
      <c r="L64" t="s">
        <v>894</v>
      </c>
      <c r="M64" t="s">
        <v>895</v>
      </c>
      <c r="N64">
        <v>0</v>
      </c>
      <c r="O64">
        <v>0</v>
      </c>
      <c r="P64">
        <v>0</v>
      </c>
    </row>
    <row r="65" spans="1:16">
      <c r="A65" t="s">
        <v>409</v>
      </c>
      <c r="B65">
        <v>1204486</v>
      </c>
      <c r="D65">
        <v>2</v>
      </c>
      <c r="E65">
        <v>5</v>
      </c>
      <c r="F65">
        <v>3</v>
      </c>
      <c r="G65">
        <v>0.6</v>
      </c>
      <c r="H65">
        <v>0.37</v>
      </c>
      <c r="I65">
        <v>1.12</v>
      </c>
      <c r="J65">
        <v>0</v>
      </c>
      <c r="K65">
        <v>0</v>
      </c>
      <c r="L65" t="s">
        <v>894</v>
      </c>
      <c r="M65" t="s">
        <v>895</v>
      </c>
      <c r="N65">
        <v>0</v>
      </c>
      <c r="O65">
        <v>0</v>
      </c>
      <c r="P65">
        <v>0</v>
      </c>
    </row>
    <row r="66" spans="1:16">
      <c r="A66" t="s">
        <v>984</v>
      </c>
      <c r="B66" t="e">
        <v>#N/A</v>
      </c>
      <c r="D66">
        <v>1</v>
      </c>
      <c r="E66">
        <v>1</v>
      </c>
      <c r="F66">
        <v>1</v>
      </c>
      <c r="G66">
        <v>1</v>
      </c>
      <c r="H66">
        <v>0.36</v>
      </c>
      <c r="I66">
        <v>0.36</v>
      </c>
      <c r="J66">
        <v>0</v>
      </c>
      <c r="K66">
        <v>0</v>
      </c>
      <c r="L66" t="s">
        <v>894</v>
      </c>
      <c r="M66" t="s">
        <v>895</v>
      </c>
      <c r="N66">
        <v>0</v>
      </c>
      <c r="O66">
        <v>0</v>
      </c>
      <c r="P66">
        <v>0</v>
      </c>
    </row>
    <row r="67" spans="1:16">
      <c r="A67" t="s">
        <v>985</v>
      </c>
      <c r="B67" t="e">
        <v>#N/A</v>
      </c>
      <c r="D67">
        <v>1</v>
      </c>
      <c r="E67">
        <v>1</v>
      </c>
      <c r="F67">
        <v>1</v>
      </c>
      <c r="G67">
        <v>1</v>
      </c>
      <c r="H67">
        <v>0.33</v>
      </c>
      <c r="I67">
        <v>0.33</v>
      </c>
      <c r="J67">
        <v>0</v>
      </c>
      <c r="K67">
        <v>0</v>
      </c>
      <c r="L67" t="s">
        <v>894</v>
      </c>
      <c r="M67" t="s">
        <v>895</v>
      </c>
      <c r="N67">
        <v>0</v>
      </c>
      <c r="O67">
        <v>0</v>
      </c>
      <c r="P67">
        <v>0</v>
      </c>
    </row>
    <row r="68" spans="1:16">
      <c r="A68" t="s">
        <v>777</v>
      </c>
      <c r="B68">
        <v>3147790</v>
      </c>
      <c r="D68">
        <v>1</v>
      </c>
      <c r="E68">
        <v>13</v>
      </c>
      <c r="F68">
        <v>1</v>
      </c>
      <c r="G68">
        <v>0.0769</v>
      </c>
      <c r="H68">
        <v>0.52</v>
      </c>
      <c r="I68">
        <v>0.52</v>
      </c>
      <c r="J68">
        <v>0</v>
      </c>
      <c r="K68">
        <v>0</v>
      </c>
      <c r="L68" t="s">
        <v>894</v>
      </c>
      <c r="M68" t="s">
        <v>895</v>
      </c>
      <c r="N68">
        <v>0</v>
      </c>
      <c r="O68">
        <v>0</v>
      </c>
      <c r="P68">
        <v>0</v>
      </c>
    </row>
    <row r="69" spans="1:16">
      <c r="A69" t="s">
        <v>986</v>
      </c>
      <c r="B69" t="e">
        <v>#N/A</v>
      </c>
      <c r="D69">
        <v>1</v>
      </c>
      <c r="E69">
        <v>1</v>
      </c>
      <c r="F69">
        <v>1</v>
      </c>
      <c r="G69">
        <v>1</v>
      </c>
      <c r="H69">
        <v>0.52</v>
      </c>
      <c r="I69">
        <v>0.52</v>
      </c>
      <c r="J69">
        <v>0</v>
      </c>
      <c r="K69">
        <v>0</v>
      </c>
      <c r="L69" t="s">
        <v>894</v>
      </c>
      <c r="M69" t="s">
        <v>895</v>
      </c>
      <c r="N69">
        <v>0</v>
      </c>
      <c r="O69">
        <v>0</v>
      </c>
      <c r="P69">
        <v>0</v>
      </c>
    </row>
    <row r="70" spans="1:16">
      <c r="A70" t="s">
        <v>987</v>
      </c>
      <c r="B70" t="e">
        <v>#N/A</v>
      </c>
      <c r="D70">
        <v>1</v>
      </c>
      <c r="E70">
        <v>1</v>
      </c>
      <c r="F70">
        <v>1</v>
      </c>
      <c r="G70">
        <v>1</v>
      </c>
      <c r="H70">
        <v>0.35</v>
      </c>
      <c r="I70">
        <v>0.35</v>
      </c>
      <c r="J70">
        <v>0</v>
      </c>
      <c r="K70">
        <v>0</v>
      </c>
      <c r="L70" t="s">
        <v>894</v>
      </c>
      <c r="M70" t="s">
        <v>895</v>
      </c>
      <c r="N70">
        <v>0</v>
      </c>
      <c r="O70">
        <v>0</v>
      </c>
      <c r="P70">
        <v>0</v>
      </c>
    </row>
    <row r="71" spans="1:16">
      <c r="A71" t="s">
        <v>988</v>
      </c>
      <c r="B71" t="e">
        <v>#N/A</v>
      </c>
      <c r="D71">
        <v>1</v>
      </c>
      <c r="E71">
        <v>1</v>
      </c>
      <c r="F71">
        <v>1</v>
      </c>
      <c r="G71">
        <v>1</v>
      </c>
      <c r="H71">
        <v>0.33</v>
      </c>
      <c r="I71">
        <v>0.33</v>
      </c>
      <c r="J71">
        <v>0</v>
      </c>
      <c r="K71">
        <v>0</v>
      </c>
      <c r="L71" t="s">
        <v>894</v>
      </c>
      <c r="M71" t="s">
        <v>895</v>
      </c>
      <c r="N71">
        <v>0</v>
      </c>
      <c r="O71">
        <v>0</v>
      </c>
      <c r="P71">
        <v>0</v>
      </c>
    </row>
    <row r="72" spans="1:16">
      <c r="A72" t="s">
        <v>989</v>
      </c>
      <c r="B72" t="e">
        <v>#N/A</v>
      </c>
      <c r="D72">
        <v>1</v>
      </c>
      <c r="E72">
        <v>3</v>
      </c>
      <c r="F72">
        <v>1</v>
      </c>
      <c r="G72">
        <v>0.3333</v>
      </c>
      <c r="H72">
        <v>0.24</v>
      </c>
      <c r="I72">
        <v>0.24</v>
      </c>
      <c r="J72">
        <v>0</v>
      </c>
      <c r="K72">
        <v>0</v>
      </c>
      <c r="L72" t="s">
        <v>894</v>
      </c>
      <c r="M72" t="s">
        <v>895</v>
      </c>
      <c r="N72">
        <v>0</v>
      </c>
      <c r="O72">
        <v>0</v>
      </c>
      <c r="P72">
        <v>0</v>
      </c>
    </row>
    <row r="73" spans="1:16">
      <c r="A73" t="s">
        <v>990</v>
      </c>
      <c r="B73" t="e">
        <v>#N/A</v>
      </c>
      <c r="D73">
        <v>1</v>
      </c>
      <c r="E73">
        <v>1</v>
      </c>
      <c r="F73">
        <v>1</v>
      </c>
      <c r="G73">
        <v>1</v>
      </c>
      <c r="H73">
        <v>0.02</v>
      </c>
      <c r="I73">
        <v>0.02</v>
      </c>
      <c r="J73">
        <v>0</v>
      </c>
      <c r="K73">
        <v>0</v>
      </c>
      <c r="L73" t="s">
        <v>894</v>
      </c>
      <c r="M73" t="s">
        <v>895</v>
      </c>
      <c r="N73">
        <v>0</v>
      </c>
      <c r="O73">
        <v>0</v>
      </c>
      <c r="P73">
        <v>0</v>
      </c>
    </row>
    <row r="74" spans="1:16">
      <c r="A74" t="s">
        <v>991</v>
      </c>
      <c r="B74" t="e">
        <v>#N/A</v>
      </c>
      <c r="D74">
        <v>1</v>
      </c>
      <c r="E74">
        <v>2</v>
      </c>
      <c r="F74">
        <v>1</v>
      </c>
      <c r="G74">
        <v>0.5</v>
      </c>
      <c r="H74">
        <v>0.36</v>
      </c>
      <c r="I74">
        <v>0.36</v>
      </c>
      <c r="J74">
        <v>0</v>
      </c>
      <c r="K74">
        <v>0</v>
      </c>
      <c r="L74" t="s">
        <v>894</v>
      </c>
      <c r="M74" t="s">
        <v>895</v>
      </c>
      <c r="N74">
        <v>0</v>
      </c>
      <c r="O74">
        <v>0</v>
      </c>
      <c r="P74">
        <v>0</v>
      </c>
    </row>
    <row r="75" spans="1:16">
      <c r="A75" t="s">
        <v>992</v>
      </c>
      <c r="B75" t="e">
        <v>#N/A</v>
      </c>
      <c r="D75">
        <v>1</v>
      </c>
      <c r="E75">
        <v>2</v>
      </c>
      <c r="F75">
        <v>1</v>
      </c>
      <c r="G75">
        <v>0.5</v>
      </c>
      <c r="H75">
        <v>0.52</v>
      </c>
      <c r="I75">
        <v>0.52</v>
      </c>
      <c r="J75">
        <v>0</v>
      </c>
      <c r="K75">
        <v>0</v>
      </c>
      <c r="L75" t="s">
        <v>894</v>
      </c>
      <c r="M75" t="s">
        <v>895</v>
      </c>
      <c r="N75">
        <v>0</v>
      </c>
      <c r="O75">
        <v>0</v>
      </c>
      <c r="P75">
        <v>0</v>
      </c>
    </row>
    <row r="76" spans="1:16">
      <c r="A76" t="s">
        <v>993</v>
      </c>
      <c r="B76">
        <v>3147790</v>
      </c>
      <c r="D76">
        <v>1</v>
      </c>
      <c r="E76">
        <v>1</v>
      </c>
      <c r="F76">
        <v>1</v>
      </c>
      <c r="G76">
        <v>1</v>
      </c>
      <c r="H76">
        <v>0.36</v>
      </c>
      <c r="I76">
        <v>0.36</v>
      </c>
      <c r="J76">
        <v>0</v>
      </c>
      <c r="K76">
        <v>0</v>
      </c>
      <c r="L76" t="s">
        <v>894</v>
      </c>
      <c r="M76" t="s">
        <v>895</v>
      </c>
      <c r="N76">
        <v>0</v>
      </c>
      <c r="O76">
        <v>0</v>
      </c>
      <c r="P76">
        <v>0</v>
      </c>
    </row>
    <row r="77" spans="1:16">
      <c r="A77" t="s">
        <v>994</v>
      </c>
      <c r="B77" t="e">
        <v>#N/A</v>
      </c>
      <c r="D77">
        <v>1</v>
      </c>
      <c r="E77">
        <v>2</v>
      </c>
      <c r="F77">
        <v>1</v>
      </c>
      <c r="G77">
        <v>0.5</v>
      </c>
      <c r="H77">
        <v>0.33</v>
      </c>
      <c r="I77">
        <v>0.33</v>
      </c>
      <c r="J77">
        <v>0</v>
      </c>
      <c r="K77">
        <v>0</v>
      </c>
      <c r="L77" t="s">
        <v>894</v>
      </c>
      <c r="M77" t="s">
        <v>895</v>
      </c>
      <c r="N77">
        <v>0</v>
      </c>
      <c r="O77">
        <v>0</v>
      </c>
      <c r="P77">
        <v>0</v>
      </c>
    </row>
    <row r="78" spans="1:16">
      <c r="A78" t="s">
        <v>995</v>
      </c>
      <c r="B78" t="e">
        <v>#N/A</v>
      </c>
      <c r="D78">
        <v>1</v>
      </c>
      <c r="E78">
        <v>1</v>
      </c>
      <c r="F78">
        <v>1</v>
      </c>
      <c r="G78">
        <v>1</v>
      </c>
      <c r="H78">
        <v>0.3</v>
      </c>
      <c r="I78">
        <v>0.3</v>
      </c>
      <c r="J78">
        <v>0</v>
      </c>
      <c r="K78">
        <v>0</v>
      </c>
      <c r="L78" t="s">
        <v>894</v>
      </c>
      <c r="M78" t="s">
        <v>895</v>
      </c>
      <c r="N78">
        <v>0</v>
      </c>
      <c r="O78">
        <v>0</v>
      </c>
      <c r="P78">
        <v>0</v>
      </c>
    </row>
    <row r="79" spans="1:16">
      <c r="A79" t="s">
        <v>996</v>
      </c>
      <c r="B79" t="e">
        <v>#N/A</v>
      </c>
      <c r="D79">
        <v>1</v>
      </c>
      <c r="E79">
        <v>1</v>
      </c>
      <c r="F79">
        <v>1</v>
      </c>
      <c r="G79">
        <v>1</v>
      </c>
      <c r="H79">
        <v>0.36</v>
      </c>
      <c r="I79">
        <v>0.36</v>
      </c>
      <c r="J79">
        <v>0</v>
      </c>
      <c r="K79">
        <v>0</v>
      </c>
      <c r="L79" t="s">
        <v>894</v>
      </c>
      <c r="M79" t="s">
        <v>895</v>
      </c>
      <c r="N79">
        <v>0</v>
      </c>
      <c r="O79">
        <v>0</v>
      </c>
      <c r="P79">
        <v>0</v>
      </c>
    </row>
    <row r="80" spans="1:16">
      <c r="A80" t="s">
        <v>997</v>
      </c>
      <c r="B80" t="e">
        <v>#N/A</v>
      </c>
      <c r="D80">
        <v>1</v>
      </c>
      <c r="E80">
        <v>1</v>
      </c>
      <c r="F80">
        <v>1</v>
      </c>
      <c r="G80">
        <v>1</v>
      </c>
      <c r="H80">
        <v>0.08</v>
      </c>
      <c r="I80">
        <v>0.08</v>
      </c>
      <c r="J80">
        <v>0</v>
      </c>
      <c r="K80">
        <v>0</v>
      </c>
      <c r="L80" t="s">
        <v>894</v>
      </c>
      <c r="M80" t="s">
        <v>895</v>
      </c>
      <c r="N80">
        <v>0</v>
      </c>
      <c r="O80">
        <v>0</v>
      </c>
      <c r="P80">
        <v>0</v>
      </c>
    </row>
    <row r="81" spans="1:16">
      <c r="A81" t="s">
        <v>998</v>
      </c>
      <c r="B81">
        <v>3371676</v>
      </c>
      <c r="D81">
        <v>1</v>
      </c>
      <c r="E81">
        <v>2</v>
      </c>
      <c r="F81">
        <v>1</v>
      </c>
      <c r="G81">
        <v>0.5</v>
      </c>
      <c r="H81">
        <v>0.37</v>
      </c>
      <c r="I81">
        <v>0.37</v>
      </c>
      <c r="J81">
        <v>0</v>
      </c>
      <c r="K81">
        <v>0</v>
      </c>
      <c r="L81" t="s">
        <v>894</v>
      </c>
      <c r="M81" t="s">
        <v>895</v>
      </c>
      <c r="N81">
        <v>0</v>
      </c>
      <c r="O81">
        <v>0</v>
      </c>
      <c r="P81">
        <v>0</v>
      </c>
    </row>
    <row r="82" spans="1:16">
      <c r="A82" t="s">
        <v>999</v>
      </c>
      <c r="B82" t="e">
        <v>#N/A</v>
      </c>
      <c r="D82">
        <v>1</v>
      </c>
      <c r="E82">
        <v>2</v>
      </c>
      <c r="F82">
        <v>1</v>
      </c>
      <c r="G82">
        <v>0.5</v>
      </c>
      <c r="H82">
        <v>0.37</v>
      </c>
      <c r="I82">
        <v>0.37</v>
      </c>
      <c r="J82">
        <v>0</v>
      </c>
      <c r="K82">
        <v>0</v>
      </c>
      <c r="L82" t="s">
        <v>894</v>
      </c>
      <c r="M82" t="s">
        <v>895</v>
      </c>
      <c r="N82">
        <v>0</v>
      </c>
      <c r="O82">
        <v>0</v>
      </c>
      <c r="P82">
        <v>0</v>
      </c>
    </row>
    <row r="83" spans="1:16">
      <c r="A83" t="s">
        <v>1000</v>
      </c>
      <c r="B83">
        <v>1272549</v>
      </c>
      <c r="D83">
        <v>1</v>
      </c>
      <c r="E83">
        <v>32</v>
      </c>
      <c r="F83">
        <v>2</v>
      </c>
      <c r="G83">
        <v>0.0625</v>
      </c>
      <c r="H83">
        <v>0.4</v>
      </c>
      <c r="I83">
        <v>0.8</v>
      </c>
      <c r="J83">
        <v>0</v>
      </c>
      <c r="K83">
        <v>0</v>
      </c>
      <c r="L83" t="s">
        <v>894</v>
      </c>
      <c r="M83" t="s">
        <v>895</v>
      </c>
      <c r="N83">
        <v>0</v>
      </c>
      <c r="O83">
        <v>0</v>
      </c>
      <c r="P83">
        <v>0</v>
      </c>
    </row>
    <row r="84" spans="1:16">
      <c r="A84" t="s">
        <v>540</v>
      </c>
      <c r="B84">
        <v>1998033</v>
      </c>
      <c r="D84">
        <v>1</v>
      </c>
      <c r="E84">
        <v>1</v>
      </c>
      <c r="F84">
        <v>1</v>
      </c>
      <c r="G84">
        <v>1</v>
      </c>
      <c r="H84">
        <v>0.36</v>
      </c>
      <c r="I84">
        <v>0.36</v>
      </c>
      <c r="J84">
        <v>0</v>
      </c>
      <c r="K84">
        <v>0</v>
      </c>
      <c r="L84" t="s">
        <v>894</v>
      </c>
      <c r="M84" t="s">
        <v>895</v>
      </c>
      <c r="N84">
        <v>0</v>
      </c>
      <c r="O84">
        <v>0</v>
      </c>
      <c r="P84">
        <v>0</v>
      </c>
    </row>
    <row r="85" spans="1:16">
      <c r="A85" t="s">
        <v>1001</v>
      </c>
      <c r="B85">
        <v>1158107</v>
      </c>
      <c r="D85">
        <v>1</v>
      </c>
      <c r="E85">
        <v>14</v>
      </c>
      <c r="F85">
        <v>1</v>
      </c>
      <c r="G85">
        <v>0.0714</v>
      </c>
      <c r="H85">
        <v>0.48</v>
      </c>
      <c r="I85">
        <v>0.48</v>
      </c>
      <c r="J85">
        <v>0</v>
      </c>
      <c r="K85">
        <v>0</v>
      </c>
      <c r="L85" t="s">
        <v>894</v>
      </c>
      <c r="M85" t="s">
        <v>895</v>
      </c>
      <c r="N85">
        <v>0</v>
      </c>
      <c r="O85">
        <v>0</v>
      </c>
      <c r="P85">
        <v>0</v>
      </c>
    </row>
    <row r="86" spans="1:16">
      <c r="A86" t="s">
        <v>1002</v>
      </c>
      <c r="B86" t="e">
        <v>#N/A</v>
      </c>
      <c r="D86">
        <v>1</v>
      </c>
      <c r="E86">
        <v>2</v>
      </c>
      <c r="F86">
        <v>1</v>
      </c>
      <c r="G86">
        <v>0.5</v>
      </c>
      <c r="H86">
        <v>0.33</v>
      </c>
      <c r="I86">
        <v>0.33</v>
      </c>
      <c r="J86">
        <v>0</v>
      </c>
      <c r="K86">
        <v>0</v>
      </c>
      <c r="L86" t="s">
        <v>894</v>
      </c>
      <c r="M86" t="s">
        <v>895</v>
      </c>
      <c r="N86">
        <v>0</v>
      </c>
      <c r="O86">
        <v>0</v>
      </c>
      <c r="P86">
        <v>0</v>
      </c>
    </row>
    <row r="87" spans="1:16">
      <c r="A87" t="s">
        <v>1003</v>
      </c>
      <c r="B87">
        <v>733966</v>
      </c>
      <c r="D87">
        <v>1</v>
      </c>
      <c r="E87">
        <v>7</v>
      </c>
      <c r="F87">
        <v>1</v>
      </c>
      <c r="G87">
        <v>0.1429</v>
      </c>
      <c r="H87">
        <v>0.35</v>
      </c>
      <c r="I87">
        <v>0.35</v>
      </c>
      <c r="J87">
        <v>0</v>
      </c>
      <c r="K87">
        <v>0</v>
      </c>
      <c r="L87" t="s">
        <v>894</v>
      </c>
      <c r="M87" t="s">
        <v>895</v>
      </c>
      <c r="N87">
        <v>0</v>
      </c>
      <c r="O87">
        <v>0</v>
      </c>
      <c r="P87">
        <v>0</v>
      </c>
    </row>
    <row r="88" spans="1:16">
      <c r="A88" t="s">
        <v>1004</v>
      </c>
      <c r="B88" t="e">
        <v>#N/A</v>
      </c>
      <c r="D88">
        <v>1</v>
      </c>
      <c r="E88">
        <v>6</v>
      </c>
      <c r="F88">
        <v>1</v>
      </c>
      <c r="G88">
        <v>0.1667</v>
      </c>
      <c r="H88">
        <v>0.4</v>
      </c>
      <c r="I88">
        <v>0.4</v>
      </c>
      <c r="J88">
        <v>0</v>
      </c>
      <c r="K88">
        <v>0</v>
      </c>
      <c r="L88" t="s">
        <v>894</v>
      </c>
      <c r="M88" t="s">
        <v>895</v>
      </c>
      <c r="N88">
        <v>0</v>
      </c>
      <c r="O88">
        <v>0</v>
      </c>
      <c r="P88">
        <v>0</v>
      </c>
    </row>
    <row r="89" spans="1:16">
      <c r="A89" t="s">
        <v>1005</v>
      </c>
      <c r="B89" t="e">
        <v>#N/A</v>
      </c>
      <c r="D89">
        <v>1</v>
      </c>
      <c r="E89">
        <v>1</v>
      </c>
      <c r="F89">
        <v>1</v>
      </c>
      <c r="G89">
        <v>1</v>
      </c>
      <c r="H89">
        <v>0.33</v>
      </c>
      <c r="I89">
        <v>0.33</v>
      </c>
      <c r="J89">
        <v>0</v>
      </c>
      <c r="K89">
        <v>0</v>
      </c>
      <c r="L89" t="s">
        <v>894</v>
      </c>
      <c r="M89" t="s">
        <v>895</v>
      </c>
      <c r="N89">
        <v>0</v>
      </c>
      <c r="O89">
        <v>0</v>
      </c>
      <c r="P89">
        <v>0</v>
      </c>
    </row>
    <row r="90" spans="1:16">
      <c r="A90" t="s">
        <v>1006</v>
      </c>
      <c r="B90" t="e">
        <v>#N/A</v>
      </c>
      <c r="D90">
        <v>1</v>
      </c>
      <c r="E90">
        <v>2</v>
      </c>
      <c r="F90">
        <v>1</v>
      </c>
      <c r="G90">
        <v>0.5</v>
      </c>
      <c r="H90">
        <v>0.35</v>
      </c>
      <c r="I90">
        <v>0.35</v>
      </c>
      <c r="J90">
        <v>0</v>
      </c>
      <c r="K90">
        <v>0</v>
      </c>
      <c r="L90" t="s">
        <v>894</v>
      </c>
      <c r="M90" t="s">
        <v>895</v>
      </c>
      <c r="N90">
        <v>0</v>
      </c>
      <c r="O90">
        <v>0</v>
      </c>
      <c r="P90">
        <v>0</v>
      </c>
    </row>
    <row r="91" spans="1:16">
      <c r="A91" t="s">
        <v>1007</v>
      </c>
      <c r="B91" t="e">
        <v>#N/A</v>
      </c>
      <c r="D91">
        <v>1</v>
      </c>
      <c r="E91">
        <v>1</v>
      </c>
      <c r="F91">
        <v>1</v>
      </c>
      <c r="G91">
        <v>1</v>
      </c>
      <c r="H91">
        <v>0.33</v>
      </c>
      <c r="I91">
        <v>0.33</v>
      </c>
      <c r="J91">
        <v>0</v>
      </c>
      <c r="K91">
        <v>0</v>
      </c>
      <c r="L91" t="s">
        <v>894</v>
      </c>
      <c r="M91" t="s">
        <v>895</v>
      </c>
      <c r="N91">
        <v>0</v>
      </c>
      <c r="O91">
        <v>0</v>
      </c>
      <c r="P91">
        <v>0</v>
      </c>
    </row>
    <row r="92" spans="1:16">
      <c r="A92" t="s">
        <v>1008</v>
      </c>
      <c r="B92" t="e">
        <v>#N/A</v>
      </c>
      <c r="D92">
        <v>1</v>
      </c>
      <c r="E92">
        <v>7</v>
      </c>
      <c r="F92">
        <v>1</v>
      </c>
      <c r="G92">
        <v>0.1429</v>
      </c>
      <c r="H92">
        <v>0.36</v>
      </c>
      <c r="I92">
        <v>0.36</v>
      </c>
      <c r="J92">
        <v>0</v>
      </c>
      <c r="K92">
        <v>0</v>
      </c>
      <c r="L92" t="s">
        <v>894</v>
      </c>
      <c r="M92" t="s">
        <v>895</v>
      </c>
      <c r="N92">
        <v>0</v>
      </c>
      <c r="O92">
        <v>0</v>
      </c>
      <c r="P92">
        <v>0</v>
      </c>
    </row>
    <row r="93" spans="1:16">
      <c r="A93" t="s">
        <v>1009</v>
      </c>
      <c r="B93" t="e">
        <v>#N/A</v>
      </c>
      <c r="D93">
        <v>1</v>
      </c>
      <c r="E93">
        <v>1</v>
      </c>
      <c r="F93">
        <v>1</v>
      </c>
      <c r="G93">
        <v>1</v>
      </c>
      <c r="H93">
        <v>0.36</v>
      </c>
      <c r="I93">
        <v>0.36</v>
      </c>
      <c r="J93">
        <v>0</v>
      </c>
      <c r="K93">
        <v>0</v>
      </c>
      <c r="L93" t="s">
        <v>894</v>
      </c>
      <c r="M93" t="s">
        <v>895</v>
      </c>
      <c r="N93">
        <v>0</v>
      </c>
      <c r="O93">
        <v>0</v>
      </c>
      <c r="P93">
        <v>0</v>
      </c>
    </row>
    <row r="94" spans="1:16">
      <c r="A94" t="s">
        <v>1010</v>
      </c>
      <c r="B94">
        <v>2296765</v>
      </c>
      <c r="D94">
        <v>1</v>
      </c>
      <c r="E94">
        <v>1</v>
      </c>
      <c r="F94">
        <v>1</v>
      </c>
      <c r="G94">
        <v>1</v>
      </c>
      <c r="H94">
        <v>0.33</v>
      </c>
      <c r="I94">
        <v>0.33</v>
      </c>
      <c r="J94">
        <v>0</v>
      </c>
      <c r="K94">
        <v>0</v>
      </c>
      <c r="L94" t="s">
        <v>894</v>
      </c>
      <c r="M94" t="s">
        <v>895</v>
      </c>
      <c r="N94">
        <v>0</v>
      </c>
      <c r="O94">
        <v>0</v>
      </c>
      <c r="P94">
        <v>0</v>
      </c>
    </row>
    <row r="95" spans="1:16">
      <c r="A95" t="s">
        <v>1011</v>
      </c>
      <c r="B95" t="e">
        <v>#N/A</v>
      </c>
      <c r="D95">
        <v>1</v>
      </c>
      <c r="E95">
        <v>1</v>
      </c>
      <c r="F95">
        <v>1</v>
      </c>
      <c r="G95">
        <v>1</v>
      </c>
      <c r="H95">
        <v>0.36</v>
      </c>
      <c r="I95">
        <v>0.36</v>
      </c>
      <c r="J95">
        <v>0</v>
      </c>
      <c r="K95">
        <v>0</v>
      </c>
      <c r="L95" t="s">
        <v>894</v>
      </c>
      <c r="M95" t="s">
        <v>895</v>
      </c>
      <c r="N95">
        <v>0</v>
      </c>
      <c r="O95">
        <v>0</v>
      </c>
      <c r="P95">
        <v>0</v>
      </c>
    </row>
    <row r="96" spans="1:16">
      <c r="A96" t="s">
        <v>1012</v>
      </c>
      <c r="B96" t="e">
        <v>#N/A</v>
      </c>
      <c r="D96">
        <v>1</v>
      </c>
      <c r="E96">
        <v>2</v>
      </c>
      <c r="F96">
        <v>2</v>
      </c>
      <c r="G96">
        <v>1</v>
      </c>
      <c r="H96">
        <v>0.38</v>
      </c>
      <c r="I96">
        <v>0.76</v>
      </c>
      <c r="J96">
        <v>0</v>
      </c>
      <c r="K96">
        <v>0</v>
      </c>
      <c r="L96" t="s">
        <v>894</v>
      </c>
      <c r="M96" t="s">
        <v>895</v>
      </c>
      <c r="N96">
        <v>0</v>
      </c>
      <c r="O96">
        <v>0</v>
      </c>
      <c r="P96">
        <v>0</v>
      </c>
    </row>
    <row r="97" spans="1:16">
      <c r="A97" t="s">
        <v>1013</v>
      </c>
      <c r="B97" t="e">
        <v>#N/A</v>
      </c>
      <c r="D97">
        <v>1</v>
      </c>
      <c r="E97">
        <v>1</v>
      </c>
      <c r="F97">
        <v>1</v>
      </c>
      <c r="G97">
        <v>1</v>
      </c>
      <c r="H97">
        <v>0.33</v>
      </c>
      <c r="I97">
        <v>0.33</v>
      </c>
      <c r="J97">
        <v>0</v>
      </c>
      <c r="K97">
        <v>0</v>
      </c>
      <c r="L97" t="s">
        <v>894</v>
      </c>
      <c r="M97" t="s">
        <v>895</v>
      </c>
      <c r="N97">
        <v>0</v>
      </c>
      <c r="O97">
        <v>0</v>
      </c>
      <c r="P97">
        <v>0</v>
      </c>
    </row>
    <row r="98" spans="1:16">
      <c r="A98" t="s">
        <v>1014</v>
      </c>
      <c r="B98" t="e">
        <v>#N/A</v>
      </c>
      <c r="D98">
        <v>1</v>
      </c>
      <c r="E98">
        <v>1</v>
      </c>
      <c r="F98">
        <v>1</v>
      </c>
      <c r="G98">
        <v>1</v>
      </c>
      <c r="H98">
        <v>0.36</v>
      </c>
      <c r="I98">
        <v>0.36</v>
      </c>
      <c r="J98">
        <v>0</v>
      </c>
      <c r="K98">
        <v>0</v>
      </c>
      <c r="L98" t="s">
        <v>894</v>
      </c>
      <c r="M98" t="s">
        <v>895</v>
      </c>
      <c r="N98">
        <v>0</v>
      </c>
      <c r="O98">
        <v>0</v>
      </c>
      <c r="P98">
        <v>0</v>
      </c>
    </row>
    <row r="99" spans="1:16">
      <c r="A99" t="s">
        <v>1015</v>
      </c>
      <c r="B99" t="e">
        <v>#N/A</v>
      </c>
      <c r="D99">
        <v>1</v>
      </c>
      <c r="E99">
        <v>1</v>
      </c>
      <c r="F99">
        <v>1</v>
      </c>
      <c r="G99">
        <v>1</v>
      </c>
      <c r="H99">
        <v>0.36</v>
      </c>
      <c r="I99">
        <v>0.36</v>
      </c>
      <c r="J99">
        <v>0</v>
      </c>
      <c r="K99">
        <v>0</v>
      </c>
      <c r="L99" t="s">
        <v>894</v>
      </c>
      <c r="M99" t="s">
        <v>895</v>
      </c>
      <c r="N99">
        <v>0</v>
      </c>
      <c r="O99">
        <v>0</v>
      </c>
      <c r="P99">
        <v>0</v>
      </c>
    </row>
    <row r="100" spans="1:16">
      <c r="A100" t="s">
        <v>1016</v>
      </c>
      <c r="B100" t="e">
        <v>#N/A</v>
      </c>
      <c r="D100">
        <v>1</v>
      </c>
      <c r="E100">
        <v>12</v>
      </c>
      <c r="F100">
        <v>3</v>
      </c>
      <c r="G100">
        <v>0.25</v>
      </c>
      <c r="H100">
        <v>0.36</v>
      </c>
      <c r="I100">
        <v>1.08</v>
      </c>
      <c r="J100">
        <v>0</v>
      </c>
      <c r="K100">
        <v>0</v>
      </c>
      <c r="L100" t="s">
        <v>894</v>
      </c>
      <c r="M100" t="s">
        <v>895</v>
      </c>
      <c r="N100">
        <v>0</v>
      </c>
      <c r="O100">
        <v>0</v>
      </c>
      <c r="P100">
        <v>0</v>
      </c>
    </row>
    <row r="101" spans="1:16">
      <c r="A101" t="s">
        <v>1017</v>
      </c>
      <c r="B101" t="e">
        <v>#N/A</v>
      </c>
      <c r="D101">
        <v>1</v>
      </c>
      <c r="E101">
        <v>1</v>
      </c>
      <c r="F101">
        <v>1</v>
      </c>
      <c r="G101">
        <v>1</v>
      </c>
      <c r="H101">
        <v>0.3</v>
      </c>
      <c r="I101">
        <v>0.3</v>
      </c>
      <c r="J101">
        <v>0</v>
      </c>
      <c r="K101">
        <v>0</v>
      </c>
      <c r="L101" t="s">
        <v>894</v>
      </c>
      <c r="M101" t="s">
        <v>895</v>
      </c>
      <c r="N101">
        <v>0</v>
      </c>
      <c r="O101">
        <v>0</v>
      </c>
      <c r="P101">
        <v>0</v>
      </c>
    </row>
    <row r="102" spans="1:16">
      <c r="A102" t="s">
        <v>1018</v>
      </c>
      <c r="B102" t="e">
        <v>#N/A</v>
      </c>
      <c r="D102">
        <v>1</v>
      </c>
      <c r="E102">
        <v>35</v>
      </c>
      <c r="F102">
        <v>2</v>
      </c>
      <c r="G102">
        <v>0.0571</v>
      </c>
      <c r="H102">
        <v>0.44</v>
      </c>
      <c r="I102">
        <v>0.88</v>
      </c>
      <c r="J102">
        <v>0</v>
      </c>
      <c r="K102">
        <v>0</v>
      </c>
      <c r="L102" t="s">
        <v>894</v>
      </c>
      <c r="M102" t="s">
        <v>895</v>
      </c>
      <c r="N102">
        <v>0</v>
      </c>
      <c r="O102">
        <v>0</v>
      </c>
      <c r="P102">
        <v>0</v>
      </c>
    </row>
    <row r="103" spans="1:16">
      <c r="A103" t="s">
        <v>1019</v>
      </c>
      <c r="B103" t="e">
        <v>#N/A</v>
      </c>
      <c r="D103">
        <v>1</v>
      </c>
      <c r="E103">
        <v>1</v>
      </c>
      <c r="F103">
        <v>1</v>
      </c>
      <c r="G103">
        <v>1</v>
      </c>
      <c r="H103">
        <v>0.36</v>
      </c>
      <c r="I103">
        <v>0.36</v>
      </c>
      <c r="J103">
        <v>0</v>
      </c>
      <c r="K103">
        <v>0</v>
      </c>
      <c r="L103" t="s">
        <v>894</v>
      </c>
      <c r="M103" t="s">
        <v>895</v>
      </c>
      <c r="N103">
        <v>0</v>
      </c>
      <c r="O103">
        <v>0</v>
      </c>
      <c r="P103">
        <v>0</v>
      </c>
    </row>
    <row r="104" spans="1:16">
      <c r="A104" t="s">
        <v>1020</v>
      </c>
      <c r="B104" t="e">
        <v>#N/A</v>
      </c>
      <c r="D104">
        <v>1</v>
      </c>
      <c r="E104">
        <v>1</v>
      </c>
      <c r="F104">
        <v>1</v>
      </c>
      <c r="G104">
        <v>1</v>
      </c>
      <c r="H104">
        <v>0.35</v>
      </c>
      <c r="I104">
        <v>0.35</v>
      </c>
      <c r="J104">
        <v>0</v>
      </c>
      <c r="K104">
        <v>0</v>
      </c>
      <c r="L104" t="s">
        <v>894</v>
      </c>
      <c r="M104" t="s">
        <v>895</v>
      </c>
      <c r="N104">
        <v>0</v>
      </c>
      <c r="O104">
        <v>0</v>
      </c>
      <c r="P104">
        <v>0</v>
      </c>
    </row>
    <row r="105" spans="1:16">
      <c r="A105" t="s">
        <v>1021</v>
      </c>
      <c r="B105" t="e">
        <v>#N/A</v>
      </c>
      <c r="D105">
        <v>1</v>
      </c>
      <c r="E105">
        <v>1</v>
      </c>
      <c r="F105">
        <v>1</v>
      </c>
      <c r="G105">
        <v>1</v>
      </c>
      <c r="H105">
        <v>0.35</v>
      </c>
      <c r="I105">
        <v>0.35</v>
      </c>
      <c r="J105">
        <v>0</v>
      </c>
      <c r="K105">
        <v>0</v>
      </c>
      <c r="L105" t="s">
        <v>894</v>
      </c>
      <c r="M105" t="s">
        <v>895</v>
      </c>
      <c r="N105">
        <v>0</v>
      </c>
      <c r="O105">
        <v>0</v>
      </c>
      <c r="P105">
        <v>0</v>
      </c>
    </row>
    <row r="106" spans="1:16">
      <c r="A106" t="s">
        <v>1022</v>
      </c>
      <c r="B106" t="e">
        <v>#N/A</v>
      </c>
      <c r="D106">
        <v>1</v>
      </c>
      <c r="E106">
        <v>1</v>
      </c>
      <c r="F106">
        <v>1</v>
      </c>
      <c r="G106">
        <v>1</v>
      </c>
      <c r="H106">
        <v>0.33</v>
      </c>
      <c r="I106">
        <v>0.33</v>
      </c>
      <c r="J106">
        <v>0</v>
      </c>
      <c r="K106">
        <v>0</v>
      </c>
      <c r="L106" t="s">
        <v>894</v>
      </c>
      <c r="M106" t="s">
        <v>895</v>
      </c>
      <c r="N106">
        <v>0</v>
      </c>
      <c r="O106">
        <v>0</v>
      </c>
      <c r="P106">
        <v>0</v>
      </c>
    </row>
    <row r="107" spans="1:16">
      <c r="A107" t="s">
        <v>1023</v>
      </c>
      <c r="B107" t="e">
        <v>#N/A</v>
      </c>
      <c r="D107">
        <v>1</v>
      </c>
      <c r="E107">
        <v>1</v>
      </c>
      <c r="F107">
        <v>1</v>
      </c>
      <c r="G107">
        <v>1</v>
      </c>
      <c r="H107">
        <v>0.45</v>
      </c>
      <c r="I107">
        <v>0.45</v>
      </c>
      <c r="J107">
        <v>0</v>
      </c>
      <c r="K107">
        <v>0</v>
      </c>
      <c r="L107" t="s">
        <v>894</v>
      </c>
      <c r="M107" t="s">
        <v>895</v>
      </c>
      <c r="N107">
        <v>0</v>
      </c>
      <c r="O107">
        <v>0</v>
      </c>
      <c r="P107">
        <v>0</v>
      </c>
    </row>
    <row r="108" spans="1:16">
      <c r="A108" t="s">
        <v>1024</v>
      </c>
      <c r="B108" t="e">
        <v>#N/A</v>
      </c>
      <c r="D108">
        <v>1</v>
      </c>
      <c r="E108">
        <v>1</v>
      </c>
      <c r="F108">
        <v>1</v>
      </c>
      <c r="G108">
        <v>1</v>
      </c>
      <c r="H108">
        <v>0.35</v>
      </c>
      <c r="I108">
        <v>0.35</v>
      </c>
      <c r="J108">
        <v>0</v>
      </c>
      <c r="K108">
        <v>0</v>
      </c>
      <c r="L108" t="s">
        <v>894</v>
      </c>
      <c r="M108" t="s">
        <v>895</v>
      </c>
      <c r="N108">
        <v>0</v>
      </c>
      <c r="O108">
        <v>0</v>
      </c>
      <c r="P108">
        <v>0</v>
      </c>
    </row>
    <row r="109" spans="1:16">
      <c r="A109" t="s">
        <v>1025</v>
      </c>
      <c r="B109" t="e">
        <v>#N/A</v>
      </c>
      <c r="D109">
        <v>1</v>
      </c>
      <c r="E109">
        <v>1</v>
      </c>
      <c r="F109">
        <v>1</v>
      </c>
      <c r="G109">
        <v>1</v>
      </c>
      <c r="H109">
        <v>0.35</v>
      </c>
      <c r="I109">
        <v>0.35</v>
      </c>
      <c r="J109">
        <v>0</v>
      </c>
      <c r="K109">
        <v>0</v>
      </c>
      <c r="L109" t="s">
        <v>894</v>
      </c>
      <c r="M109" t="s">
        <v>895</v>
      </c>
      <c r="N109">
        <v>0</v>
      </c>
      <c r="O109">
        <v>0</v>
      </c>
      <c r="P109">
        <v>0</v>
      </c>
    </row>
    <row r="110" spans="1:16">
      <c r="A110" t="s">
        <v>1026</v>
      </c>
      <c r="B110" t="e">
        <v>#N/A</v>
      </c>
      <c r="D110">
        <v>1</v>
      </c>
      <c r="E110">
        <v>1</v>
      </c>
      <c r="F110">
        <v>1</v>
      </c>
      <c r="G110">
        <v>1</v>
      </c>
      <c r="H110">
        <v>0.35</v>
      </c>
      <c r="I110">
        <v>0.35</v>
      </c>
      <c r="J110">
        <v>0</v>
      </c>
      <c r="K110">
        <v>0</v>
      </c>
      <c r="L110" t="s">
        <v>894</v>
      </c>
      <c r="M110" t="s">
        <v>895</v>
      </c>
      <c r="N110">
        <v>0</v>
      </c>
      <c r="O110">
        <v>0</v>
      </c>
      <c r="P110">
        <v>0</v>
      </c>
    </row>
    <row r="111" spans="1:16">
      <c r="A111" t="s">
        <v>1027</v>
      </c>
      <c r="B111">
        <v>1204486</v>
      </c>
      <c r="D111">
        <v>1</v>
      </c>
      <c r="E111">
        <v>2</v>
      </c>
      <c r="F111">
        <v>1</v>
      </c>
      <c r="G111">
        <v>0.5</v>
      </c>
      <c r="H111">
        <v>0.36</v>
      </c>
      <c r="I111">
        <v>0.36</v>
      </c>
      <c r="J111">
        <v>0</v>
      </c>
      <c r="K111">
        <v>0</v>
      </c>
      <c r="L111" t="s">
        <v>894</v>
      </c>
      <c r="M111" t="s">
        <v>895</v>
      </c>
      <c r="N111">
        <v>0</v>
      </c>
      <c r="O111">
        <v>0</v>
      </c>
      <c r="P111">
        <v>0</v>
      </c>
    </row>
    <row r="112" spans="1:16">
      <c r="A112" t="s">
        <v>1028</v>
      </c>
      <c r="B112" t="e">
        <v>#N/A</v>
      </c>
      <c r="D112">
        <v>1</v>
      </c>
      <c r="E112">
        <v>1</v>
      </c>
      <c r="F112">
        <v>1</v>
      </c>
      <c r="G112">
        <v>1</v>
      </c>
      <c r="H112">
        <v>0.36</v>
      </c>
      <c r="I112">
        <v>0.36</v>
      </c>
      <c r="J112">
        <v>0</v>
      </c>
      <c r="K112">
        <v>0</v>
      </c>
      <c r="L112" t="s">
        <v>894</v>
      </c>
      <c r="M112" t="s">
        <v>895</v>
      </c>
      <c r="N112">
        <v>0</v>
      </c>
      <c r="O112">
        <v>0</v>
      </c>
      <c r="P112">
        <v>0</v>
      </c>
    </row>
    <row r="113" spans="1:16">
      <c r="A113" t="s">
        <v>1029</v>
      </c>
      <c r="B113" t="e">
        <v>#N/A</v>
      </c>
      <c r="D113">
        <v>1</v>
      </c>
      <c r="E113">
        <v>1</v>
      </c>
      <c r="F113">
        <v>1</v>
      </c>
      <c r="G113">
        <v>1</v>
      </c>
      <c r="H113">
        <v>0.4</v>
      </c>
      <c r="I113">
        <v>0.4</v>
      </c>
      <c r="J113">
        <v>0</v>
      </c>
      <c r="K113">
        <v>0</v>
      </c>
      <c r="L113" t="s">
        <v>894</v>
      </c>
      <c r="M113" t="s">
        <v>895</v>
      </c>
      <c r="N113">
        <v>0</v>
      </c>
      <c r="O113">
        <v>0</v>
      </c>
      <c r="P113">
        <v>0</v>
      </c>
    </row>
    <row r="114" spans="1:16">
      <c r="A114" t="s">
        <v>1030</v>
      </c>
      <c r="B114" t="e">
        <v>#N/A</v>
      </c>
      <c r="D114">
        <v>1</v>
      </c>
      <c r="E114">
        <v>1</v>
      </c>
      <c r="F114">
        <v>1</v>
      </c>
      <c r="G114">
        <v>1</v>
      </c>
      <c r="H114">
        <v>0.54</v>
      </c>
      <c r="I114">
        <v>0.54</v>
      </c>
      <c r="J114">
        <v>0</v>
      </c>
      <c r="K114">
        <v>0</v>
      </c>
      <c r="L114" t="s">
        <v>894</v>
      </c>
      <c r="M114" t="s">
        <v>895</v>
      </c>
      <c r="N114">
        <v>0</v>
      </c>
      <c r="O114">
        <v>0</v>
      </c>
      <c r="P114">
        <v>0</v>
      </c>
    </row>
    <row r="115" spans="1:16">
      <c r="A115" t="s">
        <v>1031</v>
      </c>
      <c r="B115" t="e">
        <v>#N/A</v>
      </c>
      <c r="D115">
        <v>1</v>
      </c>
      <c r="E115">
        <v>1</v>
      </c>
      <c r="F115">
        <v>1</v>
      </c>
      <c r="G115">
        <v>1</v>
      </c>
      <c r="H115">
        <v>0.35</v>
      </c>
      <c r="I115">
        <v>0.35</v>
      </c>
      <c r="J115">
        <v>0</v>
      </c>
      <c r="K115">
        <v>0</v>
      </c>
      <c r="L115" t="s">
        <v>894</v>
      </c>
      <c r="M115" t="s">
        <v>895</v>
      </c>
      <c r="N115">
        <v>0</v>
      </c>
      <c r="O115">
        <v>0</v>
      </c>
      <c r="P115">
        <v>0</v>
      </c>
    </row>
    <row r="116" spans="1:16">
      <c r="A116" t="s">
        <v>1032</v>
      </c>
      <c r="B116" t="e">
        <v>#N/A</v>
      </c>
      <c r="D116">
        <v>1</v>
      </c>
      <c r="E116">
        <v>1</v>
      </c>
      <c r="F116">
        <v>1</v>
      </c>
      <c r="G116">
        <v>1</v>
      </c>
      <c r="H116">
        <v>0.36</v>
      </c>
      <c r="I116">
        <v>0.36</v>
      </c>
      <c r="J116">
        <v>0</v>
      </c>
      <c r="K116">
        <v>0</v>
      </c>
      <c r="L116" t="s">
        <v>894</v>
      </c>
      <c r="M116" t="s">
        <v>895</v>
      </c>
      <c r="N116">
        <v>0</v>
      </c>
      <c r="O116">
        <v>0</v>
      </c>
      <c r="P116">
        <v>0</v>
      </c>
    </row>
    <row r="117" spans="1:16">
      <c r="A117" t="s">
        <v>1033</v>
      </c>
      <c r="B117" t="e">
        <v>#N/A</v>
      </c>
      <c r="D117">
        <v>1</v>
      </c>
      <c r="E117">
        <v>3</v>
      </c>
      <c r="F117">
        <v>1</v>
      </c>
      <c r="G117">
        <v>0.3333</v>
      </c>
      <c r="H117">
        <v>0.36</v>
      </c>
      <c r="I117">
        <v>0.36</v>
      </c>
      <c r="J117">
        <v>0</v>
      </c>
      <c r="K117">
        <v>0</v>
      </c>
      <c r="L117" t="s">
        <v>894</v>
      </c>
      <c r="M117" t="s">
        <v>895</v>
      </c>
      <c r="N117">
        <v>0</v>
      </c>
      <c r="O117">
        <v>0</v>
      </c>
      <c r="P117">
        <v>0</v>
      </c>
    </row>
    <row r="118" spans="1:16">
      <c r="A118" t="s">
        <v>1034</v>
      </c>
      <c r="B118" t="e">
        <v>#N/A</v>
      </c>
      <c r="D118">
        <v>1</v>
      </c>
      <c r="E118">
        <v>1</v>
      </c>
      <c r="F118">
        <v>1</v>
      </c>
      <c r="G118">
        <v>1</v>
      </c>
      <c r="H118">
        <v>0.33</v>
      </c>
      <c r="I118">
        <v>0.33</v>
      </c>
      <c r="J118">
        <v>0</v>
      </c>
      <c r="K118">
        <v>0</v>
      </c>
      <c r="L118" t="s">
        <v>894</v>
      </c>
      <c r="M118" t="s">
        <v>895</v>
      </c>
      <c r="N118">
        <v>0</v>
      </c>
      <c r="O118">
        <v>0</v>
      </c>
      <c r="P118">
        <v>0</v>
      </c>
    </row>
    <row r="119" spans="1:16">
      <c r="A119" t="s">
        <v>1035</v>
      </c>
      <c r="B119" t="e">
        <v>#N/A</v>
      </c>
      <c r="D119">
        <v>1</v>
      </c>
      <c r="E119">
        <v>1</v>
      </c>
      <c r="F119">
        <v>1</v>
      </c>
      <c r="G119">
        <v>1</v>
      </c>
      <c r="H119">
        <v>0.36</v>
      </c>
      <c r="I119">
        <v>0.36</v>
      </c>
      <c r="J119">
        <v>0</v>
      </c>
      <c r="K119">
        <v>0</v>
      </c>
      <c r="L119" t="s">
        <v>894</v>
      </c>
      <c r="M119" t="s">
        <v>895</v>
      </c>
      <c r="N119">
        <v>0</v>
      </c>
      <c r="O119">
        <v>0</v>
      </c>
      <c r="P119">
        <v>0</v>
      </c>
    </row>
    <row r="120" spans="1:16">
      <c r="A120" t="s">
        <v>1036</v>
      </c>
      <c r="B120" t="e">
        <v>#N/A</v>
      </c>
      <c r="D120">
        <v>1</v>
      </c>
      <c r="E120">
        <v>2</v>
      </c>
      <c r="F120">
        <v>1</v>
      </c>
      <c r="G120">
        <v>0.5</v>
      </c>
      <c r="H120">
        <v>0.4</v>
      </c>
      <c r="I120">
        <v>0.4</v>
      </c>
      <c r="J120">
        <v>0</v>
      </c>
      <c r="K120">
        <v>0</v>
      </c>
      <c r="L120" t="s">
        <v>894</v>
      </c>
      <c r="M120" t="s">
        <v>895</v>
      </c>
      <c r="N120">
        <v>0</v>
      </c>
      <c r="O120">
        <v>0</v>
      </c>
      <c r="P120">
        <v>0</v>
      </c>
    </row>
    <row r="121" spans="1:16">
      <c r="A121" t="s">
        <v>1037</v>
      </c>
      <c r="B121" t="e">
        <v>#N/A</v>
      </c>
      <c r="D121">
        <v>1</v>
      </c>
      <c r="E121">
        <v>1</v>
      </c>
      <c r="F121">
        <v>1</v>
      </c>
      <c r="G121">
        <v>1</v>
      </c>
      <c r="H121">
        <v>0.36</v>
      </c>
      <c r="I121">
        <v>0.36</v>
      </c>
      <c r="J121">
        <v>0</v>
      </c>
      <c r="K121">
        <v>0</v>
      </c>
      <c r="L121" t="s">
        <v>894</v>
      </c>
      <c r="M121" t="s">
        <v>895</v>
      </c>
      <c r="N121">
        <v>0</v>
      </c>
      <c r="O121">
        <v>0</v>
      </c>
      <c r="P121">
        <v>0</v>
      </c>
    </row>
    <row r="122" spans="1:16">
      <c r="A122" t="s">
        <v>1038</v>
      </c>
      <c r="B122" t="e">
        <v>#N/A</v>
      </c>
      <c r="D122">
        <v>1</v>
      </c>
      <c r="E122">
        <v>1</v>
      </c>
      <c r="F122">
        <v>1</v>
      </c>
      <c r="G122">
        <v>1</v>
      </c>
      <c r="H122">
        <v>0.35</v>
      </c>
      <c r="I122">
        <v>0.35</v>
      </c>
      <c r="J122">
        <v>0</v>
      </c>
      <c r="K122">
        <v>0</v>
      </c>
      <c r="L122" t="s">
        <v>894</v>
      </c>
      <c r="M122" t="s">
        <v>895</v>
      </c>
      <c r="N122">
        <v>0</v>
      </c>
      <c r="O122">
        <v>0</v>
      </c>
      <c r="P122">
        <v>0</v>
      </c>
    </row>
    <row r="123" spans="1:16">
      <c r="A123" t="s">
        <v>1039</v>
      </c>
      <c r="B123" t="e">
        <v>#N/A</v>
      </c>
      <c r="D123">
        <v>1</v>
      </c>
      <c r="E123">
        <v>1</v>
      </c>
      <c r="F123">
        <v>1</v>
      </c>
      <c r="G123">
        <v>1</v>
      </c>
      <c r="H123">
        <v>0.36</v>
      </c>
      <c r="I123">
        <v>0.36</v>
      </c>
      <c r="J123">
        <v>0</v>
      </c>
      <c r="K123">
        <v>0</v>
      </c>
      <c r="L123" t="s">
        <v>894</v>
      </c>
      <c r="M123" t="s">
        <v>895</v>
      </c>
      <c r="N123">
        <v>0</v>
      </c>
      <c r="O123">
        <v>0</v>
      </c>
      <c r="P123">
        <v>0</v>
      </c>
    </row>
    <row r="124" spans="1:16">
      <c r="A124" t="s">
        <v>1040</v>
      </c>
      <c r="B124" t="e">
        <v>#N/A</v>
      </c>
      <c r="D124">
        <v>1</v>
      </c>
      <c r="E124">
        <v>2</v>
      </c>
      <c r="F124">
        <v>1</v>
      </c>
      <c r="G124">
        <v>0.5</v>
      </c>
      <c r="H124">
        <v>0.12</v>
      </c>
      <c r="I124">
        <v>0.12</v>
      </c>
      <c r="J124">
        <v>0</v>
      </c>
      <c r="K124">
        <v>0</v>
      </c>
      <c r="L124" t="s">
        <v>894</v>
      </c>
      <c r="M124" t="s">
        <v>895</v>
      </c>
      <c r="N124">
        <v>0</v>
      </c>
      <c r="O124">
        <v>0</v>
      </c>
      <c r="P124">
        <v>0</v>
      </c>
    </row>
    <row r="125" spans="1:16">
      <c r="A125" t="s">
        <v>1041</v>
      </c>
      <c r="B125" t="e">
        <v>#N/A</v>
      </c>
      <c r="D125">
        <v>1</v>
      </c>
      <c r="E125">
        <v>2</v>
      </c>
      <c r="F125">
        <v>1</v>
      </c>
      <c r="G125">
        <v>0.5</v>
      </c>
      <c r="H125">
        <v>0.36</v>
      </c>
      <c r="I125">
        <v>0.36</v>
      </c>
      <c r="J125">
        <v>0</v>
      </c>
      <c r="K125">
        <v>0</v>
      </c>
      <c r="L125" t="s">
        <v>894</v>
      </c>
      <c r="M125" t="s">
        <v>895</v>
      </c>
      <c r="N125">
        <v>0</v>
      </c>
      <c r="O125">
        <v>0</v>
      </c>
      <c r="P125">
        <v>0</v>
      </c>
    </row>
    <row r="126" spans="1:16">
      <c r="A126" t="s">
        <v>1042</v>
      </c>
      <c r="B126" t="e">
        <v>#N/A</v>
      </c>
      <c r="D126">
        <v>1</v>
      </c>
      <c r="E126">
        <v>1</v>
      </c>
      <c r="F126">
        <v>1</v>
      </c>
      <c r="G126">
        <v>1</v>
      </c>
      <c r="H126">
        <v>0.36</v>
      </c>
      <c r="I126">
        <v>0.36</v>
      </c>
      <c r="J126">
        <v>0</v>
      </c>
      <c r="K126">
        <v>0</v>
      </c>
      <c r="L126" t="s">
        <v>894</v>
      </c>
      <c r="M126" t="s">
        <v>895</v>
      </c>
      <c r="N126">
        <v>0</v>
      </c>
      <c r="O126">
        <v>0</v>
      </c>
      <c r="P126">
        <v>0</v>
      </c>
    </row>
    <row r="127" spans="1:16">
      <c r="A127" t="s">
        <v>1043</v>
      </c>
      <c r="B127" t="e">
        <v>#N/A</v>
      </c>
      <c r="D127">
        <v>1</v>
      </c>
      <c r="E127">
        <v>1</v>
      </c>
      <c r="F127">
        <v>1</v>
      </c>
      <c r="G127">
        <v>1</v>
      </c>
      <c r="H127">
        <v>0.36</v>
      </c>
      <c r="I127">
        <v>0.36</v>
      </c>
      <c r="J127">
        <v>0</v>
      </c>
      <c r="K127">
        <v>0</v>
      </c>
      <c r="L127" t="s">
        <v>894</v>
      </c>
      <c r="M127" t="s">
        <v>895</v>
      </c>
      <c r="N127">
        <v>0</v>
      </c>
      <c r="O127">
        <v>0</v>
      </c>
      <c r="P127">
        <v>0</v>
      </c>
    </row>
    <row r="128" spans="1:16">
      <c r="A128" t="s">
        <v>1044</v>
      </c>
      <c r="B128" t="e">
        <v>#N/A</v>
      </c>
      <c r="D128">
        <v>1</v>
      </c>
      <c r="E128">
        <v>1</v>
      </c>
      <c r="F128">
        <v>1</v>
      </c>
      <c r="G128">
        <v>1</v>
      </c>
      <c r="H128">
        <v>0.4</v>
      </c>
      <c r="I128">
        <v>0.4</v>
      </c>
      <c r="J128">
        <v>0</v>
      </c>
      <c r="K128">
        <v>0</v>
      </c>
      <c r="L128" t="s">
        <v>894</v>
      </c>
      <c r="M128" t="s">
        <v>895</v>
      </c>
      <c r="N128">
        <v>0</v>
      </c>
      <c r="O128">
        <v>0</v>
      </c>
      <c r="P128">
        <v>0</v>
      </c>
    </row>
    <row r="129" spans="1:16">
      <c r="A129" t="s">
        <v>1045</v>
      </c>
      <c r="B129" t="e">
        <v>#N/A</v>
      </c>
      <c r="D129">
        <v>1</v>
      </c>
      <c r="E129">
        <v>1</v>
      </c>
      <c r="F129">
        <v>1</v>
      </c>
      <c r="G129">
        <v>1</v>
      </c>
      <c r="H129">
        <v>0.55</v>
      </c>
      <c r="I129">
        <v>0.55</v>
      </c>
      <c r="J129">
        <v>0</v>
      </c>
      <c r="K129">
        <v>0</v>
      </c>
      <c r="L129" t="s">
        <v>894</v>
      </c>
      <c r="M129" t="s">
        <v>895</v>
      </c>
      <c r="N129">
        <v>0</v>
      </c>
      <c r="O129">
        <v>0</v>
      </c>
      <c r="P129">
        <v>0</v>
      </c>
    </row>
    <row r="130" spans="1:16">
      <c r="A130" t="s">
        <v>1046</v>
      </c>
      <c r="B130" t="e">
        <v>#N/A</v>
      </c>
      <c r="D130">
        <v>1</v>
      </c>
      <c r="E130">
        <v>2</v>
      </c>
      <c r="F130">
        <v>1</v>
      </c>
      <c r="G130">
        <v>0.5</v>
      </c>
      <c r="H130">
        <v>0.42</v>
      </c>
      <c r="I130">
        <v>0.42</v>
      </c>
      <c r="J130">
        <v>0</v>
      </c>
      <c r="K130">
        <v>0</v>
      </c>
      <c r="L130" t="s">
        <v>894</v>
      </c>
      <c r="M130" t="s">
        <v>895</v>
      </c>
      <c r="N130">
        <v>0</v>
      </c>
      <c r="O130">
        <v>0</v>
      </c>
      <c r="P130">
        <v>0</v>
      </c>
    </row>
    <row r="131" spans="1:16">
      <c r="A131" t="s">
        <v>1047</v>
      </c>
      <c r="B131" t="e">
        <v>#N/A</v>
      </c>
      <c r="D131">
        <v>1</v>
      </c>
      <c r="E131">
        <v>1</v>
      </c>
      <c r="F131">
        <v>1</v>
      </c>
      <c r="G131">
        <v>1</v>
      </c>
      <c r="H131">
        <v>0.36</v>
      </c>
      <c r="I131">
        <v>0.36</v>
      </c>
      <c r="J131">
        <v>0</v>
      </c>
      <c r="K131">
        <v>0</v>
      </c>
      <c r="L131" t="s">
        <v>894</v>
      </c>
      <c r="M131" t="s">
        <v>895</v>
      </c>
      <c r="N131">
        <v>0</v>
      </c>
      <c r="O131">
        <v>0</v>
      </c>
      <c r="P131">
        <v>0</v>
      </c>
    </row>
    <row r="132" spans="1:16">
      <c r="A132" t="s">
        <v>1048</v>
      </c>
      <c r="B132" t="e">
        <v>#N/A</v>
      </c>
      <c r="D132">
        <v>1</v>
      </c>
      <c r="E132">
        <v>3</v>
      </c>
      <c r="F132">
        <v>1</v>
      </c>
      <c r="G132">
        <v>0.3333</v>
      </c>
      <c r="H132">
        <v>0.36</v>
      </c>
      <c r="I132">
        <v>0.36</v>
      </c>
      <c r="J132">
        <v>0</v>
      </c>
      <c r="K132">
        <v>0</v>
      </c>
      <c r="L132" t="s">
        <v>894</v>
      </c>
      <c r="M132" t="s">
        <v>895</v>
      </c>
      <c r="N132">
        <v>0</v>
      </c>
      <c r="O132">
        <v>0</v>
      </c>
      <c r="P132">
        <v>0</v>
      </c>
    </row>
    <row r="133" spans="1:16">
      <c r="A133" t="s">
        <v>1049</v>
      </c>
      <c r="B133" t="e">
        <v>#N/A</v>
      </c>
      <c r="D133">
        <v>1</v>
      </c>
      <c r="E133">
        <v>3</v>
      </c>
      <c r="F133">
        <v>1</v>
      </c>
      <c r="G133">
        <v>0.3333</v>
      </c>
      <c r="H133">
        <v>0.33</v>
      </c>
      <c r="I133">
        <v>0.33</v>
      </c>
      <c r="J133">
        <v>0</v>
      </c>
      <c r="K133">
        <v>0</v>
      </c>
      <c r="L133" t="s">
        <v>894</v>
      </c>
      <c r="M133" t="s">
        <v>895</v>
      </c>
      <c r="N133">
        <v>0</v>
      </c>
      <c r="O133">
        <v>0</v>
      </c>
      <c r="P133">
        <v>0</v>
      </c>
    </row>
    <row r="134" spans="1:16">
      <c r="A134" t="s">
        <v>1050</v>
      </c>
      <c r="B134" t="e">
        <v>#N/A</v>
      </c>
      <c r="D134">
        <v>1</v>
      </c>
      <c r="E134">
        <v>2</v>
      </c>
      <c r="F134">
        <v>1</v>
      </c>
      <c r="G134">
        <v>0.5</v>
      </c>
      <c r="H134">
        <v>0.36</v>
      </c>
      <c r="I134">
        <v>0.36</v>
      </c>
      <c r="J134">
        <v>0</v>
      </c>
      <c r="K134">
        <v>0</v>
      </c>
      <c r="L134" t="s">
        <v>894</v>
      </c>
      <c r="M134" t="s">
        <v>895</v>
      </c>
      <c r="N134">
        <v>0</v>
      </c>
      <c r="O134">
        <v>0</v>
      </c>
      <c r="P134">
        <v>0</v>
      </c>
    </row>
    <row r="135" spans="1:16">
      <c r="A135" t="s">
        <v>1051</v>
      </c>
      <c r="B135" t="e">
        <v>#N/A</v>
      </c>
      <c r="D135">
        <v>1</v>
      </c>
      <c r="E135">
        <v>1</v>
      </c>
      <c r="F135">
        <v>1</v>
      </c>
      <c r="G135">
        <v>1</v>
      </c>
      <c r="H135">
        <v>0.33</v>
      </c>
      <c r="I135">
        <v>0.33</v>
      </c>
      <c r="J135">
        <v>0</v>
      </c>
      <c r="K135">
        <v>0</v>
      </c>
      <c r="L135" t="s">
        <v>894</v>
      </c>
      <c r="M135" t="s">
        <v>895</v>
      </c>
      <c r="N135">
        <v>0</v>
      </c>
      <c r="O135">
        <v>0</v>
      </c>
      <c r="P135">
        <v>0</v>
      </c>
    </row>
    <row r="136" spans="1:16">
      <c r="A136" t="s">
        <v>1052</v>
      </c>
      <c r="B136" t="e">
        <v>#N/A</v>
      </c>
      <c r="D136">
        <v>1</v>
      </c>
      <c r="E136">
        <v>2</v>
      </c>
      <c r="F136">
        <v>1</v>
      </c>
      <c r="G136">
        <v>0.5</v>
      </c>
      <c r="H136">
        <v>0.4</v>
      </c>
      <c r="I136">
        <v>0.4</v>
      </c>
      <c r="J136">
        <v>0</v>
      </c>
      <c r="K136">
        <v>0</v>
      </c>
      <c r="L136" t="s">
        <v>894</v>
      </c>
      <c r="M136" t="s">
        <v>895</v>
      </c>
      <c r="N136">
        <v>0</v>
      </c>
      <c r="O136">
        <v>0</v>
      </c>
      <c r="P136">
        <v>0</v>
      </c>
    </row>
    <row r="137" spans="1:16">
      <c r="A137" t="s">
        <v>1053</v>
      </c>
      <c r="B137" t="e">
        <v>#N/A</v>
      </c>
      <c r="D137">
        <v>1</v>
      </c>
      <c r="E137">
        <v>1</v>
      </c>
      <c r="F137">
        <v>1</v>
      </c>
      <c r="G137">
        <v>1</v>
      </c>
      <c r="H137">
        <v>0.36</v>
      </c>
      <c r="I137">
        <v>0.36</v>
      </c>
      <c r="J137">
        <v>0</v>
      </c>
      <c r="K137">
        <v>0</v>
      </c>
      <c r="L137" t="s">
        <v>894</v>
      </c>
      <c r="M137" t="s">
        <v>895</v>
      </c>
      <c r="N137">
        <v>0</v>
      </c>
      <c r="O137">
        <v>0</v>
      </c>
      <c r="P137">
        <v>0</v>
      </c>
    </row>
    <row r="138" spans="1:16">
      <c r="A138" t="s">
        <v>1054</v>
      </c>
      <c r="B138" t="e">
        <v>#N/A</v>
      </c>
      <c r="D138">
        <v>1</v>
      </c>
      <c r="E138">
        <v>3</v>
      </c>
      <c r="F138">
        <v>1</v>
      </c>
      <c r="G138">
        <v>0.3333</v>
      </c>
      <c r="H138">
        <v>0.36</v>
      </c>
      <c r="I138">
        <v>0.36</v>
      </c>
      <c r="J138">
        <v>0</v>
      </c>
      <c r="K138">
        <v>0</v>
      </c>
      <c r="L138" t="s">
        <v>894</v>
      </c>
      <c r="M138" t="s">
        <v>895</v>
      </c>
      <c r="N138">
        <v>0</v>
      </c>
      <c r="O138">
        <v>0</v>
      </c>
      <c r="P138">
        <v>0</v>
      </c>
    </row>
    <row r="139" spans="1:16">
      <c r="A139" t="s">
        <v>1055</v>
      </c>
      <c r="B139" t="e">
        <v>#N/A</v>
      </c>
      <c r="D139">
        <v>1</v>
      </c>
      <c r="E139">
        <v>1</v>
      </c>
      <c r="F139">
        <v>1</v>
      </c>
      <c r="G139">
        <v>1</v>
      </c>
      <c r="H139">
        <v>0.35</v>
      </c>
      <c r="I139">
        <v>0.35</v>
      </c>
      <c r="J139">
        <v>0</v>
      </c>
      <c r="K139">
        <v>0</v>
      </c>
      <c r="L139" t="s">
        <v>894</v>
      </c>
      <c r="M139" t="s">
        <v>895</v>
      </c>
      <c r="N139">
        <v>0</v>
      </c>
      <c r="O139">
        <v>0</v>
      </c>
      <c r="P139">
        <v>0</v>
      </c>
    </row>
    <row r="140" spans="1:16">
      <c r="A140" t="s">
        <v>1056</v>
      </c>
      <c r="B140" t="e">
        <v>#N/A</v>
      </c>
      <c r="D140">
        <v>1</v>
      </c>
      <c r="E140">
        <v>1</v>
      </c>
      <c r="F140">
        <v>1</v>
      </c>
      <c r="G140">
        <v>1</v>
      </c>
      <c r="H140">
        <v>0.28</v>
      </c>
      <c r="I140">
        <v>0.28</v>
      </c>
      <c r="J140">
        <v>0</v>
      </c>
      <c r="K140">
        <v>0</v>
      </c>
      <c r="L140" t="s">
        <v>894</v>
      </c>
      <c r="M140" t="s">
        <v>895</v>
      </c>
      <c r="N140">
        <v>0</v>
      </c>
      <c r="O140">
        <v>0</v>
      </c>
      <c r="P140">
        <v>0</v>
      </c>
    </row>
    <row r="141" spans="1:16">
      <c r="A141" t="s">
        <v>1057</v>
      </c>
      <c r="B141" t="e">
        <v>#N/A</v>
      </c>
      <c r="D141">
        <v>1</v>
      </c>
      <c r="E141">
        <v>1</v>
      </c>
      <c r="F141">
        <v>1</v>
      </c>
      <c r="G141">
        <v>1</v>
      </c>
      <c r="H141">
        <v>0.36</v>
      </c>
      <c r="I141">
        <v>0.36</v>
      </c>
      <c r="J141">
        <v>0</v>
      </c>
      <c r="K141">
        <v>0</v>
      </c>
      <c r="L141" t="s">
        <v>894</v>
      </c>
      <c r="M141" t="s">
        <v>895</v>
      </c>
      <c r="N141">
        <v>0</v>
      </c>
      <c r="O141">
        <v>0</v>
      </c>
      <c r="P141">
        <v>0</v>
      </c>
    </row>
    <row r="142" spans="1:16">
      <c r="A142" t="s">
        <v>1058</v>
      </c>
      <c r="B142" t="e">
        <v>#N/A</v>
      </c>
      <c r="D142">
        <v>1</v>
      </c>
      <c r="E142">
        <v>1</v>
      </c>
      <c r="F142">
        <v>1</v>
      </c>
      <c r="G142">
        <v>1</v>
      </c>
      <c r="H142">
        <v>0.35</v>
      </c>
      <c r="I142">
        <v>0.35</v>
      </c>
      <c r="J142">
        <v>0</v>
      </c>
      <c r="K142">
        <v>0</v>
      </c>
      <c r="L142" t="s">
        <v>894</v>
      </c>
      <c r="M142" t="s">
        <v>895</v>
      </c>
      <c r="N142">
        <v>0</v>
      </c>
      <c r="O142">
        <v>0</v>
      </c>
      <c r="P142">
        <v>0</v>
      </c>
    </row>
    <row r="143" spans="1:16">
      <c r="A143" t="s">
        <v>1059</v>
      </c>
      <c r="B143" t="e">
        <v>#N/A</v>
      </c>
      <c r="D143">
        <v>1</v>
      </c>
      <c r="E143">
        <v>1</v>
      </c>
      <c r="F143">
        <v>1</v>
      </c>
      <c r="G143">
        <v>1</v>
      </c>
      <c r="H143">
        <v>0.45</v>
      </c>
      <c r="I143">
        <v>0.45</v>
      </c>
      <c r="J143">
        <v>0</v>
      </c>
      <c r="K143">
        <v>0</v>
      </c>
      <c r="L143" t="s">
        <v>894</v>
      </c>
      <c r="M143" t="s">
        <v>895</v>
      </c>
      <c r="N143">
        <v>0</v>
      </c>
      <c r="O143">
        <v>0</v>
      </c>
      <c r="P143">
        <v>0</v>
      </c>
    </row>
    <row r="144" spans="1:16">
      <c r="A144" t="s">
        <v>1060</v>
      </c>
      <c r="B144" t="e">
        <v>#N/A</v>
      </c>
      <c r="D144">
        <v>1</v>
      </c>
      <c r="E144">
        <v>6</v>
      </c>
      <c r="F144">
        <v>1</v>
      </c>
      <c r="G144">
        <v>0.1667</v>
      </c>
      <c r="H144">
        <v>0.54</v>
      </c>
      <c r="I144">
        <v>0.54</v>
      </c>
      <c r="J144">
        <v>0</v>
      </c>
      <c r="K144">
        <v>0</v>
      </c>
      <c r="L144" t="s">
        <v>894</v>
      </c>
      <c r="M144" t="s">
        <v>895</v>
      </c>
      <c r="N144">
        <v>0</v>
      </c>
      <c r="O144">
        <v>0</v>
      </c>
      <c r="P144">
        <v>0</v>
      </c>
    </row>
    <row r="145" spans="1:16">
      <c r="A145" t="s">
        <v>1061</v>
      </c>
      <c r="B145" t="e">
        <v>#N/A</v>
      </c>
      <c r="D145">
        <v>1</v>
      </c>
      <c r="E145">
        <v>1</v>
      </c>
      <c r="F145">
        <v>1</v>
      </c>
      <c r="G145">
        <v>1</v>
      </c>
      <c r="H145">
        <v>0.4</v>
      </c>
      <c r="I145">
        <v>0.4</v>
      </c>
      <c r="J145">
        <v>0</v>
      </c>
      <c r="K145">
        <v>0</v>
      </c>
      <c r="L145" t="s">
        <v>894</v>
      </c>
      <c r="M145" t="s">
        <v>895</v>
      </c>
      <c r="N145">
        <v>0</v>
      </c>
      <c r="O145">
        <v>0</v>
      </c>
      <c r="P145">
        <v>0</v>
      </c>
    </row>
    <row r="146" spans="1:16">
      <c r="A146" t="s">
        <v>1062</v>
      </c>
      <c r="B146" t="e">
        <v>#N/A</v>
      </c>
      <c r="D146">
        <v>1</v>
      </c>
      <c r="E146">
        <v>1</v>
      </c>
      <c r="F146">
        <v>1</v>
      </c>
      <c r="G146">
        <v>1</v>
      </c>
      <c r="H146">
        <v>0.3</v>
      </c>
      <c r="I146">
        <v>0.3</v>
      </c>
      <c r="J146">
        <v>0</v>
      </c>
      <c r="K146">
        <v>0</v>
      </c>
      <c r="L146" t="s">
        <v>894</v>
      </c>
      <c r="M146" t="s">
        <v>895</v>
      </c>
      <c r="N146">
        <v>0</v>
      </c>
      <c r="O146">
        <v>0</v>
      </c>
      <c r="P146">
        <v>0</v>
      </c>
    </row>
    <row r="147" spans="1:16">
      <c r="A147" t="s">
        <v>1063</v>
      </c>
      <c r="B147" t="e">
        <v>#N/A</v>
      </c>
      <c r="D147">
        <v>1</v>
      </c>
      <c r="E147">
        <v>1</v>
      </c>
      <c r="F147">
        <v>1</v>
      </c>
      <c r="G147">
        <v>1</v>
      </c>
      <c r="H147">
        <v>0.36</v>
      </c>
      <c r="I147">
        <v>0.36</v>
      </c>
      <c r="J147">
        <v>0</v>
      </c>
      <c r="K147">
        <v>0</v>
      </c>
      <c r="L147" t="s">
        <v>894</v>
      </c>
      <c r="M147" t="s">
        <v>895</v>
      </c>
      <c r="N147">
        <v>0</v>
      </c>
      <c r="O147">
        <v>0</v>
      </c>
      <c r="P147">
        <v>0</v>
      </c>
    </row>
    <row r="148" spans="1:16">
      <c r="A148" t="s">
        <v>1064</v>
      </c>
      <c r="B148" t="e">
        <v>#N/A</v>
      </c>
      <c r="D148">
        <v>1</v>
      </c>
      <c r="E148">
        <v>1</v>
      </c>
      <c r="F148">
        <v>1</v>
      </c>
      <c r="G148">
        <v>1</v>
      </c>
      <c r="H148">
        <v>0.3</v>
      </c>
      <c r="I148">
        <v>0.3</v>
      </c>
      <c r="J148">
        <v>0</v>
      </c>
      <c r="K148">
        <v>0</v>
      </c>
      <c r="L148" t="s">
        <v>894</v>
      </c>
      <c r="M148" t="s">
        <v>895</v>
      </c>
      <c r="N148">
        <v>0</v>
      </c>
      <c r="O148">
        <v>0</v>
      </c>
      <c r="P148">
        <v>0</v>
      </c>
    </row>
    <row r="149" spans="1:16">
      <c r="A149" t="s">
        <v>1065</v>
      </c>
      <c r="B149" t="e">
        <v>#N/A</v>
      </c>
      <c r="D149">
        <v>1</v>
      </c>
      <c r="E149">
        <v>1</v>
      </c>
      <c r="F149">
        <v>1</v>
      </c>
      <c r="G149">
        <v>1</v>
      </c>
      <c r="H149">
        <v>0.38</v>
      </c>
      <c r="I149">
        <v>0.38</v>
      </c>
      <c r="J149">
        <v>0</v>
      </c>
      <c r="K149">
        <v>0</v>
      </c>
      <c r="L149" t="s">
        <v>894</v>
      </c>
      <c r="M149" t="s">
        <v>895</v>
      </c>
      <c r="N149">
        <v>0</v>
      </c>
      <c r="O149">
        <v>0</v>
      </c>
      <c r="P149">
        <v>0</v>
      </c>
    </row>
    <row r="150" spans="1:16">
      <c r="A150" t="s">
        <v>1066</v>
      </c>
      <c r="B150" t="e">
        <v>#N/A</v>
      </c>
      <c r="D150">
        <v>1</v>
      </c>
      <c r="E150">
        <v>1</v>
      </c>
      <c r="F150">
        <v>1</v>
      </c>
      <c r="G150">
        <v>1</v>
      </c>
      <c r="H150">
        <v>0.4</v>
      </c>
      <c r="I150">
        <v>0.4</v>
      </c>
      <c r="J150">
        <v>0</v>
      </c>
      <c r="K150">
        <v>0</v>
      </c>
      <c r="L150" t="s">
        <v>894</v>
      </c>
      <c r="M150" t="s">
        <v>895</v>
      </c>
      <c r="N150">
        <v>0</v>
      </c>
      <c r="O150">
        <v>0</v>
      </c>
      <c r="P150">
        <v>0</v>
      </c>
    </row>
    <row r="151" spans="1:16">
      <c r="A151" t="s">
        <v>1067</v>
      </c>
      <c r="B151" t="e">
        <v>#N/A</v>
      </c>
      <c r="D151">
        <v>1</v>
      </c>
      <c r="E151">
        <v>3</v>
      </c>
      <c r="F151">
        <v>1</v>
      </c>
      <c r="G151">
        <v>0.3333</v>
      </c>
      <c r="H151">
        <v>0.36</v>
      </c>
      <c r="I151">
        <v>0.36</v>
      </c>
      <c r="J151">
        <v>0</v>
      </c>
      <c r="K151">
        <v>0</v>
      </c>
      <c r="L151" t="s">
        <v>894</v>
      </c>
      <c r="M151" t="s">
        <v>895</v>
      </c>
      <c r="N151">
        <v>0</v>
      </c>
      <c r="O151">
        <v>0</v>
      </c>
      <c r="P151">
        <v>0</v>
      </c>
    </row>
    <row r="152" spans="1:16">
      <c r="A152" t="s">
        <v>504</v>
      </c>
      <c r="B152">
        <v>710809</v>
      </c>
      <c r="D152">
        <v>1</v>
      </c>
      <c r="E152">
        <v>2</v>
      </c>
      <c r="F152">
        <v>1</v>
      </c>
      <c r="G152">
        <v>0.5</v>
      </c>
      <c r="H152">
        <v>0.35</v>
      </c>
      <c r="I152">
        <v>0.35</v>
      </c>
      <c r="J152">
        <v>0</v>
      </c>
      <c r="K152">
        <v>0</v>
      </c>
      <c r="L152" t="s">
        <v>894</v>
      </c>
      <c r="M152" t="s">
        <v>895</v>
      </c>
      <c r="N152">
        <v>0</v>
      </c>
      <c r="O152">
        <v>0</v>
      </c>
      <c r="P152">
        <v>0</v>
      </c>
    </row>
    <row r="153" spans="1:16">
      <c r="A153" t="s">
        <v>1068</v>
      </c>
      <c r="B153" t="e">
        <v>#N/A</v>
      </c>
      <c r="D153">
        <v>1</v>
      </c>
      <c r="E153">
        <v>1</v>
      </c>
      <c r="F153">
        <v>1</v>
      </c>
      <c r="G153">
        <v>1</v>
      </c>
      <c r="H153">
        <v>0.42</v>
      </c>
      <c r="I153">
        <v>0.42</v>
      </c>
      <c r="J153">
        <v>0</v>
      </c>
      <c r="K153">
        <v>0</v>
      </c>
      <c r="L153" t="s">
        <v>894</v>
      </c>
      <c r="M153" t="s">
        <v>895</v>
      </c>
      <c r="N153">
        <v>0</v>
      </c>
      <c r="O153">
        <v>0</v>
      </c>
      <c r="P153">
        <v>0</v>
      </c>
    </row>
    <row r="154" spans="1:16">
      <c r="A154" t="s">
        <v>1069</v>
      </c>
      <c r="B154" t="e">
        <v>#N/A</v>
      </c>
      <c r="D154">
        <v>1</v>
      </c>
      <c r="E154">
        <v>1</v>
      </c>
      <c r="F154">
        <v>1</v>
      </c>
      <c r="G154">
        <v>1</v>
      </c>
      <c r="H154">
        <v>0.36</v>
      </c>
      <c r="I154">
        <v>0.36</v>
      </c>
      <c r="J154">
        <v>0</v>
      </c>
      <c r="K154">
        <v>0</v>
      </c>
      <c r="L154" t="s">
        <v>894</v>
      </c>
      <c r="M154" t="s">
        <v>895</v>
      </c>
      <c r="N154">
        <v>0</v>
      </c>
      <c r="O154">
        <v>0</v>
      </c>
      <c r="P154">
        <v>0</v>
      </c>
    </row>
    <row r="155" spans="1:16">
      <c r="A155" t="s">
        <v>1070</v>
      </c>
      <c r="B155" t="e">
        <v>#N/A</v>
      </c>
      <c r="D155">
        <v>1</v>
      </c>
      <c r="E155">
        <v>1</v>
      </c>
      <c r="F155">
        <v>1</v>
      </c>
      <c r="G155">
        <v>1</v>
      </c>
      <c r="H155">
        <v>0.33</v>
      </c>
      <c r="I155">
        <v>0.33</v>
      </c>
      <c r="J155">
        <v>0</v>
      </c>
      <c r="K155">
        <v>0</v>
      </c>
      <c r="L155" t="s">
        <v>894</v>
      </c>
      <c r="M155" t="s">
        <v>895</v>
      </c>
      <c r="N155">
        <v>0</v>
      </c>
      <c r="O155">
        <v>0</v>
      </c>
      <c r="P155">
        <v>0</v>
      </c>
    </row>
    <row r="156" spans="1:16">
      <c r="A156" t="s">
        <v>1071</v>
      </c>
      <c r="B156" t="e">
        <v>#N/A</v>
      </c>
      <c r="D156">
        <v>1</v>
      </c>
      <c r="E156">
        <v>2</v>
      </c>
      <c r="F156">
        <v>1</v>
      </c>
      <c r="G156">
        <v>0.5</v>
      </c>
      <c r="H156">
        <v>0.36</v>
      </c>
      <c r="I156">
        <v>0.36</v>
      </c>
      <c r="J156">
        <v>0</v>
      </c>
      <c r="K156">
        <v>0</v>
      </c>
      <c r="L156" t="s">
        <v>894</v>
      </c>
      <c r="M156" t="s">
        <v>895</v>
      </c>
      <c r="N156">
        <v>0</v>
      </c>
      <c r="O156">
        <v>0</v>
      </c>
      <c r="P156">
        <v>0</v>
      </c>
    </row>
    <row r="157" spans="1:16">
      <c r="A157" t="s">
        <v>1072</v>
      </c>
      <c r="B157" t="e">
        <v>#N/A</v>
      </c>
      <c r="D157">
        <v>1</v>
      </c>
      <c r="E157">
        <v>1</v>
      </c>
      <c r="F157">
        <v>1</v>
      </c>
      <c r="G157">
        <v>1</v>
      </c>
      <c r="H157">
        <v>0.36</v>
      </c>
      <c r="I157">
        <v>0.36</v>
      </c>
      <c r="J157">
        <v>0</v>
      </c>
      <c r="K157">
        <v>0</v>
      </c>
      <c r="L157" t="s">
        <v>894</v>
      </c>
      <c r="M157" t="s">
        <v>895</v>
      </c>
      <c r="N157">
        <v>0</v>
      </c>
      <c r="O157">
        <v>0</v>
      </c>
      <c r="P157">
        <v>0</v>
      </c>
    </row>
    <row r="158" spans="1:16">
      <c r="A158" t="s">
        <v>326</v>
      </c>
      <c r="B158">
        <v>516440</v>
      </c>
      <c r="D158">
        <v>1</v>
      </c>
      <c r="E158">
        <v>18</v>
      </c>
      <c r="F158">
        <v>1</v>
      </c>
      <c r="G158">
        <v>0.0556</v>
      </c>
      <c r="H158">
        <v>0.35</v>
      </c>
      <c r="I158">
        <v>0.35</v>
      </c>
      <c r="J158">
        <v>0</v>
      </c>
      <c r="K158">
        <v>0</v>
      </c>
      <c r="L158" t="s">
        <v>894</v>
      </c>
      <c r="M158" t="s">
        <v>895</v>
      </c>
      <c r="N158">
        <v>0</v>
      </c>
      <c r="O158">
        <v>0</v>
      </c>
      <c r="P158">
        <v>0</v>
      </c>
    </row>
    <row r="159" spans="1:16">
      <c r="A159" t="s">
        <v>1073</v>
      </c>
      <c r="B159" t="e">
        <v>#N/A</v>
      </c>
      <c r="D159">
        <v>1</v>
      </c>
      <c r="E159">
        <v>9</v>
      </c>
      <c r="F159">
        <v>1</v>
      </c>
      <c r="G159">
        <v>0.1111</v>
      </c>
      <c r="H159">
        <v>0.42</v>
      </c>
      <c r="I159">
        <v>0.42</v>
      </c>
      <c r="J159">
        <v>0</v>
      </c>
      <c r="K159">
        <v>0</v>
      </c>
      <c r="L159" t="s">
        <v>894</v>
      </c>
      <c r="M159" t="s">
        <v>895</v>
      </c>
      <c r="N159">
        <v>0</v>
      </c>
      <c r="O159">
        <v>0</v>
      </c>
      <c r="P159">
        <v>0</v>
      </c>
    </row>
    <row r="160" spans="1:16">
      <c r="A160" t="s">
        <v>522</v>
      </c>
      <c r="B160">
        <v>207544</v>
      </c>
      <c r="D160">
        <v>2</v>
      </c>
      <c r="E160">
        <v>8</v>
      </c>
      <c r="F160">
        <v>2</v>
      </c>
      <c r="G160">
        <v>0.25</v>
      </c>
      <c r="H160">
        <v>0.53</v>
      </c>
      <c r="I160">
        <v>1.05</v>
      </c>
      <c r="J160">
        <v>0</v>
      </c>
      <c r="K160">
        <v>0</v>
      </c>
      <c r="L160" t="s">
        <v>894</v>
      </c>
      <c r="M160" t="s">
        <v>895</v>
      </c>
      <c r="N160">
        <v>0</v>
      </c>
      <c r="O160">
        <v>0</v>
      </c>
      <c r="P160">
        <v>0</v>
      </c>
    </row>
    <row r="161" spans="1:16">
      <c r="A161" t="s">
        <v>1074</v>
      </c>
      <c r="B161" t="e">
        <v>#N/A</v>
      </c>
      <c r="D161">
        <v>1</v>
      </c>
      <c r="E161">
        <v>2</v>
      </c>
      <c r="F161">
        <v>2</v>
      </c>
      <c r="G161">
        <v>1</v>
      </c>
      <c r="H161">
        <v>0.52</v>
      </c>
      <c r="I161">
        <v>1.04</v>
      </c>
      <c r="J161">
        <v>0</v>
      </c>
      <c r="K161">
        <v>0</v>
      </c>
      <c r="L161" t="s">
        <v>894</v>
      </c>
      <c r="M161" t="s">
        <v>895</v>
      </c>
      <c r="N161">
        <v>0</v>
      </c>
      <c r="O161">
        <v>0</v>
      </c>
      <c r="P161">
        <v>0</v>
      </c>
    </row>
    <row r="162" spans="1:16">
      <c r="A162" t="s">
        <v>1075</v>
      </c>
      <c r="B162" t="e">
        <v>#N/A</v>
      </c>
      <c r="D162">
        <v>1</v>
      </c>
      <c r="E162">
        <v>1</v>
      </c>
      <c r="F162">
        <v>1</v>
      </c>
      <c r="G162">
        <v>1</v>
      </c>
      <c r="H162">
        <v>0.35</v>
      </c>
      <c r="I162">
        <v>0.35</v>
      </c>
      <c r="J162">
        <v>0</v>
      </c>
      <c r="K162">
        <v>0</v>
      </c>
      <c r="L162" t="s">
        <v>894</v>
      </c>
      <c r="M162" t="s">
        <v>895</v>
      </c>
      <c r="N162">
        <v>0</v>
      </c>
      <c r="O162">
        <v>0</v>
      </c>
      <c r="P162">
        <v>0</v>
      </c>
    </row>
    <row r="163" spans="1:16">
      <c r="A163" t="s">
        <v>1076</v>
      </c>
      <c r="B163">
        <v>1611305</v>
      </c>
      <c r="D163">
        <v>1</v>
      </c>
      <c r="E163">
        <v>7</v>
      </c>
      <c r="F163">
        <v>1</v>
      </c>
      <c r="G163">
        <v>0.1429</v>
      </c>
      <c r="H163">
        <v>0.48</v>
      </c>
      <c r="I163">
        <v>0.48</v>
      </c>
      <c r="J163">
        <v>0</v>
      </c>
      <c r="K163">
        <v>0</v>
      </c>
      <c r="L163" t="s">
        <v>894</v>
      </c>
      <c r="M163" t="s">
        <v>895</v>
      </c>
      <c r="N163">
        <v>0</v>
      </c>
      <c r="O163">
        <v>0</v>
      </c>
      <c r="P163">
        <v>0</v>
      </c>
    </row>
    <row r="164" spans="1:16">
      <c r="A164" t="s">
        <v>1077</v>
      </c>
      <c r="B164" t="e">
        <v>#N/A</v>
      </c>
      <c r="D164">
        <v>1</v>
      </c>
      <c r="E164">
        <v>1</v>
      </c>
      <c r="F164">
        <v>1</v>
      </c>
      <c r="G164">
        <v>1</v>
      </c>
      <c r="H164">
        <v>0.4</v>
      </c>
      <c r="I164">
        <v>0.4</v>
      </c>
      <c r="J164">
        <v>0</v>
      </c>
      <c r="K164">
        <v>0</v>
      </c>
      <c r="L164" t="s">
        <v>894</v>
      </c>
      <c r="M164" t="s">
        <v>895</v>
      </c>
      <c r="N164">
        <v>0</v>
      </c>
      <c r="O164">
        <v>0</v>
      </c>
      <c r="P164">
        <v>0</v>
      </c>
    </row>
    <row r="165" spans="1:16">
      <c r="A165" t="s">
        <v>697</v>
      </c>
      <c r="B165">
        <v>2296765</v>
      </c>
      <c r="D165">
        <v>1</v>
      </c>
      <c r="E165">
        <v>4</v>
      </c>
      <c r="F165">
        <v>1</v>
      </c>
      <c r="G165">
        <v>0.25</v>
      </c>
      <c r="H165">
        <v>0.37</v>
      </c>
      <c r="I165">
        <v>0.37</v>
      </c>
      <c r="J165">
        <v>0</v>
      </c>
      <c r="K165">
        <v>0</v>
      </c>
      <c r="L165" t="s">
        <v>894</v>
      </c>
      <c r="M165" t="s">
        <v>895</v>
      </c>
      <c r="N165">
        <v>0</v>
      </c>
      <c r="O165">
        <v>0</v>
      </c>
      <c r="P165">
        <v>0</v>
      </c>
    </row>
    <row r="166" spans="1:16">
      <c r="A166" t="s">
        <v>1078</v>
      </c>
      <c r="B166" t="e">
        <v>#N/A</v>
      </c>
      <c r="D166">
        <v>1</v>
      </c>
      <c r="E166">
        <v>1</v>
      </c>
      <c r="F166">
        <v>1</v>
      </c>
      <c r="G166">
        <v>1</v>
      </c>
      <c r="H166">
        <v>0.33</v>
      </c>
      <c r="I166">
        <v>0.33</v>
      </c>
      <c r="J166">
        <v>0</v>
      </c>
      <c r="K166">
        <v>0</v>
      </c>
      <c r="L166" t="s">
        <v>894</v>
      </c>
      <c r="M166" t="s">
        <v>895</v>
      </c>
      <c r="N166">
        <v>0</v>
      </c>
      <c r="O166">
        <v>0</v>
      </c>
      <c r="P166">
        <v>0</v>
      </c>
    </row>
    <row r="167" spans="1:16">
      <c r="A167" t="s">
        <v>1079</v>
      </c>
      <c r="B167">
        <v>836074</v>
      </c>
      <c r="D167">
        <v>1</v>
      </c>
      <c r="E167">
        <v>4</v>
      </c>
      <c r="F167">
        <v>1</v>
      </c>
      <c r="G167">
        <v>0.25</v>
      </c>
      <c r="H167">
        <v>0.37</v>
      </c>
      <c r="I167">
        <v>0.37</v>
      </c>
      <c r="J167">
        <v>0</v>
      </c>
      <c r="K167">
        <v>0</v>
      </c>
      <c r="L167" t="s">
        <v>894</v>
      </c>
      <c r="M167" t="s">
        <v>895</v>
      </c>
      <c r="N167">
        <v>0</v>
      </c>
      <c r="O167">
        <v>0</v>
      </c>
      <c r="P167">
        <v>0</v>
      </c>
    </row>
    <row r="168" spans="1:16">
      <c r="A168" t="s">
        <v>1080</v>
      </c>
      <c r="B168">
        <v>1038460</v>
      </c>
      <c r="D168">
        <v>1</v>
      </c>
      <c r="E168">
        <v>88</v>
      </c>
      <c r="F168">
        <v>3</v>
      </c>
      <c r="G168">
        <v>0.0341</v>
      </c>
      <c r="H168">
        <v>0.4</v>
      </c>
      <c r="I168">
        <v>1.2</v>
      </c>
      <c r="J168">
        <v>0</v>
      </c>
      <c r="K168">
        <v>0</v>
      </c>
      <c r="L168" t="s">
        <v>894</v>
      </c>
      <c r="M168" t="s">
        <v>895</v>
      </c>
      <c r="N168">
        <v>0</v>
      </c>
      <c r="O168">
        <v>0</v>
      </c>
      <c r="P168">
        <v>0</v>
      </c>
    </row>
    <row r="169" spans="1:16">
      <c r="A169" t="s">
        <v>1081</v>
      </c>
      <c r="B169" t="e">
        <v>#N/A</v>
      </c>
      <c r="D169">
        <v>1</v>
      </c>
      <c r="E169">
        <v>2</v>
      </c>
      <c r="F169">
        <v>1</v>
      </c>
      <c r="G169">
        <v>0.5</v>
      </c>
      <c r="H169">
        <v>0.12</v>
      </c>
      <c r="I169">
        <v>0.12</v>
      </c>
      <c r="J169">
        <v>0</v>
      </c>
      <c r="K169">
        <v>0</v>
      </c>
      <c r="L169" t="s">
        <v>894</v>
      </c>
      <c r="M169" t="s">
        <v>895</v>
      </c>
      <c r="N169">
        <v>0</v>
      </c>
      <c r="O169">
        <v>0</v>
      </c>
      <c r="P169">
        <v>0</v>
      </c>
    </row>
    <row r="170" spans="1:16">
      <c r="A170" t="s">
        <v>1082</v>
      </c>
      <c r="B170" t="e">
        <v>#N/A</v>
      </c>
      <c r="D170">
        <v>1</v>
      </c>
      <c r="E170">
        <v>2</v>
      </c>
      <c r="F170">
        <v>2</v>
      </c>
      <c r="G170">
        <v>1</v>
      </c>
      <c r="H170">
        <v>0.38</v>
      </c>
      <c r="I170">
        <v>0.76</v>
      </c>
      <c r="J170">
        <v>0</v>
      </c>
      <c r="K170">
        <v>0</v>
      </c>
      <c r="L170" t="s">
        <v>894</v>
      </c>
      <c r="M170" t="s">
        <v>895</v>
      </c>
      <c r="N170">
        <v>0</v>
      </c>
      <c r="O170">
        <v>0</v>
      </c>
      <c r="P170">
        <v>0</v>
      </c>
    </row>
    <row r="171" spans="1:16">
      <c r="A171" t="s">
        <v>654</v>
      </c>
      <c r="B171" t="e">
        <v>#N/A</v>
      </c>
      <c r="D171">
        <v>1</v>
      </c>
      <c r="E171">
        <v>4</v>
      </c>
      <c r="F171">
        <v>1</v>
      </c>
      <c r="G171">
        <v>0.25</v>
      </c>
      <c r="H171">
        <v>0.36</v>
      </c>
      <c r="I171">
        <v>0.36</v>
      </c>
      <c r="J171">
        <v>0</v>
      </c>
      <c r="K171">
        <v>0</v>
      </c>
      <c r="L171" t="s">
        <v>894</v>
      </c>
      <c r="M171" t="s">
        <v>895</v>
      </c>
      <c r="N171">
        <v>0</v>
      </c>
      <c r="O171">
        <v>0</v>
      </c>
      <c r="P171">
        <v>0</v>
      </c>
    </row>
    <row r="172" spans="1:16">
      <c r="A172" t="s">
        <v>657</v>
      </c>
      <c r="B172">
        <v>3371676</v>
      </c>
      <c r="D172">
        <v>1</v>
      </c>
      <c r="E172">
        <v>1</v>
      </c>
      <c r="F172">
        <v>1</v>
      </c>
      <c r="G172">
        <v>1</v>
      </c>
      <c r="H172">
        <v>0.36</v>
      </c>
      <c r="I172">
        <v>0.36</v>
      </c>
      <c r="J172">
        <v>0</v>
      </c>
      <c r="K172">
        <v>0</v>
      </c>
      <c r="L172" t="s">
        <v>894</v>
      </c>
      <c r="M172" t="s">
        <v>895</v>
      </c>
      <c r="N172">
        <v>0</v>
      </c>
      <c r="O172">
        <v>0</v>
      </c>
      <c r="P172">
        <v>0</v>
      </c>
    </row>
    <row r="173" spans="1:16">
      <c r="A173" t="s">
        <v>432</v>
      </c>
      <c r="B173">
        <v>1456359</v>
      </c>
      <c r="D173">
        <v>1</v>
      </c>
      <c r="E173">
        <v>18</v>
      </c>
      <c r="F173">
        <v>1</v>
      </c>
      <c r="G173">
        <v>0.0556</v>
      </c>
      <c r="H173">
        <v>0.52</v>
      </c>
      <c r="I173">
        <v>0.52</v>
      </c>
      <c r="J173">
        <v>0</v>
      </c>
      <c r="K173">
        <v>0</v>
      </c>
      <c r="L173" t="s">
        <v>894</v>
      </c>
      <c r="M173" t="s">
        <v>895</v>
      </c>
      <c r="N173">
        <v>0</v>
      </c>
      <c r="O173">
        <v>0</v>
      </c>
      <c r="P173">
        <v>0</v>
      </c>
    </row>
    <row r="174" spans="1:16">
      <c r="A174" t="s">
        <v>265</v>
      </c>
      <c r="B174">
        <v>244412</v>
      </c>
      <c r="D174">
        <v>7</v>
      </c>
      <c r="E174">
        <v>475</v>
      </c>
      <c r="F174">
        <v>15</v>
      </c>
      <c r="G174">
        <v>0.0316</v>
      </c>
      <c r="H174">
        <v>0.44</v>
      </c>
      <c r="I174">
        <v>6.67</v>
      </c>
      <c r="J174">
        <v>0</v>
      </c>
      <c r="K174">
        <v>0</v>
      </c>
      <c r="L174" t="s">
        <v>894</v>
      </c>
      <c r="M174" t="s">
        <v>895</v>
      </c>
      <c r="N174">
        <v>0</v>
      </c>
      <c r="O174">
        <v>0</v>
      </c>
      <c r="P174">
        <v>0</v>
      </c>
    </row>
    <row r="175" spans="1:16">
      <c r="A175" t="s">
        <v>1083</v>
      </c>
      <c r="B175" t="e">
        <v>#N/A</v>
      </c>
      <c r="D175">
        <v>1</v>
      </c>
      <c r="E175">
        <v>1</v>
      </c>
      <c r="F175">
        <v>1</v>
      </c>
      <c r="G175">
        <v>1</v>
      </c>
      <c r="H175">
        <v>0.36</v>
      </c>
      <c r="I175">
        <v>0.36</v>
      </c>
      <c r="J175">
        <v>0</v>
      </c>
      <c r="K175">
        <v>0</v>
      </c>
      <c r="L175" t="s">
        <v>894</v>
      </c>
      <c r="M175" t="s">
        <v>895</v>
      </c>
      <c r="N175">
        <v>0</v>
      </c>
      <c r="O175">
        <v>0</v>
      </c>
      <c r="P175">
        <v>0</v>
      </c>
    </row>
    <row r="176" spans="1:16">
      <c r="A176" t="s">
        <v>1084</v>
      </c>
      <c r="B176" t="e">
        <v>#N/A</v>
      </c>
      <c r="D176">
        <v>1</v>
      </c>
      <c r="E176">
        <v>2</v>
      </c>
      <c r="F176">
        <v>1</v>
      </c>
      <c r="G176">
        <v>0.5</v>
      </c>
      <c r="H176">
        <v>0.36</v>
      </c>
      <c r="I176">
        <v>0.36</v>
      </c>
      <c r="J176">
        <v>0</v>
      </c>
      <c r="K176">
        <v>0</v>
      </c>
      <c r="L176" t="s">
        <v>894</v>
      </c>
      <c r="M176" t="s">
        <v>895</v>
      </c>
      <c r="N176">
        <v>0</v>
      </c>
      <c r="O176">
        <v>0</v>
      </c>
      <c r="P176">
        <v>0</v>
      </c>
    </row>
    <row r="177" spans="1:16">
      <c r="A177" t="s">
        <v>1085</v>
      </c>
      <c r="B177" t="e">
        <v>#N/A</v>
      </c>
      <c r="D177">
        <v>1</v>
      </c>
      <c r="E177">
        <v>2</v>
      </c>
      <c r="F177">
        <v>1</v>
      </c>
      <c r="G177">
        <v>0.5</v>
      </c>
      <c r="H177">
        <v>0.35</v>
      </c>
      <c r="I177">
        <v>0.35</v>
      </c>
      <c r="J177">
        <v>0</v>
      </c>
      <c r="K177">
        <v>0</v>
      </c>
      <c r="L177" t="s">
        <v>894</v>
      </c>
      <c r="M177" t="s">
        <v>895</v>
      </c>
      <c r="N177">
        <v>0</v>
      </c>
      <c r="O177">
        <v>0</v>
      </c>
      <c r="P177">
        <v>0</v>
      </c>
    </row>
    <row r="178" spans="1:16">
      <c r="A178" t="s">
        <v>1086</v>
      </c>
      <c r="B178" t="e">
        <v>#N/A</v>
      </c>
      <c r="D178">
        <v>1</v>
      </c>
      <c r="E178">
        <v>1</v>
      </c>
      <c r="F178">
        <v>1</v>
      </c>
      <c r="G178">
        <v>1</v>
      </c>
      <c r="H178">
        <v>0.33</v>
      </c>
      <c r="I178">
        <v>0.33</v>
      </c>
      <c r="J178">
        <v>0</v>
      </c>
      <c r="K178">
        <v>0</v>
      </c>
      <c r="L178" t="s">
        <v>894</v>
      </c>
      <c r="M178" t="s">
        <v>895</v>
      </c>
      <c r="N178">
        <v>0</v>
      </c>
      <c r="O178">
        <v>0</v>
      </c>
      <c r="P178">
        <v>0</v>
      </c>
    </row>
    <row r="179" spans="1:16">
      <c r="A179" t="s">
        <v>1087</v>
      </c>
      <c r="B179" t="e">
        <v>#N/A</v>
      </c>
      <c r="D179">
        <v>1</v>
      </c>
      <c r="E179">
        <v>1</v>
      </c>
      <c r="F179">
        <v>1</v>
      </c>
      <c r="G179">
        <v>1</v>
      </c>
      <c r="H179">
        <v>0.35</v>
      </c>
      <c r="I179">
        <v>0.35</v>
      </c>
      <c r="J179">
        <v>0</v>
      </c>
      <c r="K179">
        <v>0</v>
      </c>
      <c r="L179" t="s">
        <v>894</v>
      </c>
      <c r="M179" t="s">
        <v>895</v>
      </c>
      <c r="N179">
        <v>0</v>
      </c>
      <c r="O179">
        <v>0</v>
      </c>
      <c r="P179">
        <v>0</v>
      </c>
    </row>
    <row r="180" spans="1:16">
      <c r="A180" t="s">
        <v>1088</v>
      </c>
      <c r="B180">
        <v>2481209</v>
      </c>
      <c r="D180">
        <v>1</v>
      </c>
      <c r="E180">
        <v>43</v>
      </c>
      <c r="F180">
        <v>3</v>
      </c>
      <c r="G180">
        <v>0.0698</v>
      </c>
      <c r="H180">
        <v>0.39</v>
      </c>
      <c r="I180">
        <v>1.17</v>
      </c>
      <c r="J180">
        <v>0</v>
      </c>
      <c r="K180">
        <v>0</v>
      </c>
      <c r="L180" t="s">
        <v>894</v>
      </c>
      <c r="M180" t="s">
        <v>895</v>
      </c>
      <c r="N180">
        <v>0</v>
      </c>
      <c r="O180">
        <v>0</v>
      </c>
      <c r="P180">
        <v>0</v>
      </c>
    </row>
    <row r="181" spans="1:16">
      <c r="A181" t="s">
        <v>1089</v>
      </c>
      <c r="B181" t="e">
        <v>#N/A</v>
      </c>
      <c r="D181">
        <v>1</v>
      </c>
      <c r="E181">
        <v>1</v>
      </c>
      <c r="F181">
        <v>1</v>
      </c>
      <c r="G181">
        <v>1</v>
      </c>
      <c r="H181">
        <v>0.36</v>
      </c>
      <c r="I181">
        <v>0.36</v>
      </c>
      <c r="J181">
        <v>0</v>
      </c>
      <c r="K181">
        <v>0</v>
      </c>
      <c r="L181" t="s">
        <v>894</v>
      </c>
      <c r="M181" t="s">
        <v>895</v>
      </c>
      <c r="N181">
        <v>0</v>
      </c>
      <c r="O181">
        <v>0</v>
      </c>
      <c r="P181">
        <v>0</v>
      </c>
    </row>
    <row r="182" spans="1:16">
      <c r="A182" t="s">
        <v>1090</v>
      </c>
      <c r="B182" t="e">
        <v>#N/A</v>
      </c>
      <c r="D182">
        <v>1</v>
      </c>
      <c r="E182">
        <v>1</v>
      </c>
      <c r="F182">
        <v>1</v>
      </c>
      <c r="G182">
        <v>1</v>
      </c>
      <c r="H182">
        <v>0.36</v>
      </c>
      <c r="I182">
        <v>0.36</v>
      </c>
      <c r="J182">
        <v>0</v>
      </c>
      <c r="K182">
        <v>0</v>
      </c>
      <c r="L182" t="s">
        <v>894</v>
      </c>
      <c r="M182" t="s">
        <v>895</v>
      </c>
      <c r="N182">
        <v>0</v>
      </c>
      <c r="O182">
        <v>0</v>
      </c>
      <c r="P182">
        <v>0</v>
      </c>
    </row>
    <row r="183" spans="1:16">
      <c r="A183" t="s">
        <v>1091</v>
      </c>
      <c r="B183">
        <v>2951651</v>
      </c>
      <c r="D183">
        <v>1</v>
      </c>
      <c r="E183">
        <v>4</v>
      </c>
      <c r="F183">
        <v>1</v>
      </c>
      <c r="G183">
        <v>0.25</v>
      </c>
      <c r="H183">
        <v>0.4</v>
      </c>
      <c r="I183">
        <v>0.4</v>
      </c>
      <c r="J183">
        <v>0</v>
      </c>
      <c r="K183">
        <v>0</v>
      </c>
      <c r="L183" t="s">
        <v>894</v>
      </c>
      <c r="M183" t="s">
        <v>895</v>
      </c>
      <c r="N183">
        <v>0</v>
      </c>
      <c r="O183">
        <v>0</v>
      </c>
      <c r="P183">
        <v>0</v>
      </c>
    </row>
    <row r="184" spans="1:16">
      <c r="A184" t="s">
        <v>363</v>
      </c>
      <c r="B184">
        <v>1254769</v>
      </c>
      <c r="D184">
        <v>1</v>
      </c>
      <c r="E184">
        <v>9</v>
      </c>
      <c r="F184">
        <v>1</v>
      </c>
      <c r="G184">
        <v>0.1111</v>
      </c>
      <c r="H184">
        <v>0.37</v>
      </c>
      <c r="I184">
        <v>0.37</v>
      </c>
      <c r="J184">
        <v>0</v>
      </c>
      <c r="K184">
        <v>0</v>
      </c>
      <c r="L184" t="s">
        <v>894</v>
      </c>
      <c r="M184" t="s">
        <v>895</v>
      </c>
      <c r="N184">
        <v>0</v>
      </c>
      <c r="O184">
        <v>0</v>
      </c>
      <c r="P184">
        <v>0</v>
      </c>
    </row>
    <row r="185" spans="1:16">
      <c r="A185" t="s">
        <v>1092</v>
      </c>
      <c r="B185">
        <v>2621080</v>
      </c>
      <c r="D185">
        <v>1</v>
      </c>
      <c r="E185">
        <v>8</v>
      </c>
      <c r="F185">
        <v>1</v>
      </c>
      <c r="G185">
        <v>0.125</v>
      </c>
      <c r="H185">
        <v>0.36</v>
      </c>
      <c r="I185">
        <v>0.36</v>
      </c>
      <c r="J185">
        <v>0</v>
      </c>
      <c r="K185">
        <v>0</v>
      </c>
      <c r="L185" t="s">
        <v>894</v>
      </c>
      <c r="M185" t="s">
        <v>895</v>
      </c>
      <c r="N185">
        <v>0</v>
      </c>
      <c r="O185">
        <v>0</v>
      </c>
      <c r="P185">
        <v>0</v>
      </c>
    </row>
    <row r="186" spans="1:16">
      <c r="A186" t="s">
        <v>1093</v>
      </c>
      <c r="B186" t="e">
        <v>#N/A</v>
      </c>
      <c r="D186">
        <v>1</v>
      </c>
      <c r="E186">
        <v>1</v>
      </c>
      <c r="F186">
        <v>1</v>
      </c>
      <c r="G186">
        <v>1</v>
      </c>
      <c r="H186">
        <v>0.36</v>
      </c>
      <c r="I186">
        <v>0.36</v>
      </c>
      <c r="J186">
        <v>0</v>
      </c>
      <c r="K186">
        <v>0</v>
      </c>
      <c r="L186" t="s">
        <v>894</v>
      </c>
      <c r="M186" t="s">
        <v>895</v>
      </c>
      <c r="N186">
        <v>0</v>
      </c>
      <c r="O186">
        <v>0</v>
      </c>
      <c r="P186">
        <v>0</v>
      </c>
    </row>
    <row r="187" spans="1:16">
      <c r="A187" t="s">
        <v>721</v>
      </c>
      <c r="B187" t="e">
        <v>#N/A</v>
      </c>
      <c r="D187">
        <v>1</v>
      </c>
      <c r="E187">
        <v>19</v>
      </c>
      <c r="F187">
        <v>2</v>
      </c>
      <c r="G187">
        <v>0.1053</v>
      </c>
      <c r="H187">
        <v>0.37</v>
      </c>
      <c r="I187">
        <v>0.73</v>
      </c>
      <c r="J187">
        <v>0</v>
      </c>
      <c r="K187">
        <v>0</v>
      </c>
      <c r="L187" t="s">
        <v>894</v>
      </c>
      <c r="M187" t="s">
        <v>895</v>
      </c>
      <c r="N187">
        <v>0</v>
      </c>
      <c r="O187">
        <v>0</v>
      </c>
      <c r="P187">
        <v>0</v>
      </c>
    </row>
    <row r="188" spans="1:16">
      <c r="A188" t="s">
        <v>1094</v>
      </c>
      <c r="B188" t="e">
        <v>#N/A</v>
      </c>
      <c r="D188">
        <v>1</v>
      </c>
      <c r="E188">
        <v>1</v>
      </c>
      <c r="F188">
        <v>1</v>
      </c>
      <c r="G188">
        <v>1</v>
      </c>
      <c r="H188">
        <v>0.3</v>
      </c>
      <c r="I188">
        <v>0.3</v>
      </c>
      <c r="J188">
        <v>0</v>
      </c>
      <c r="K188">
        <v>0</v>
      </c>
      <c r="L188" t="s">
        <v>894</v>
      </c>
      <c r="M188" t="s">
        <v>895</v>
      </c>
      <c r="N188">
        <v>0</v>
      </c>
      <c r="O188">
        <v>0</v>
      </c>
      <c r="P188">
        <v>0</v>
      </c>
    </row>
    <row r="189" spans="1:16">
      <c r="A189" t="s">
        <v>1095</v>
      </c>
      <c r="B189" t="e">
        <v>#N/A</v>
      </c>
      <c r="D189">
        <v>1</v>
      </c>
      <c r="E189">
        <v>1</v>
      </c>
      <c r="F189">
        <v>1</v>
      </c>
      <c r="G189">
        <v>1</v>
      </c>
      <c r="H189">
        <v>0.4</v>
      </c>
      <c r="I189">
        <v>0.4</v>
      </c>
      <c r="J189">
        <v>0</v>
      </c>
      <c r="K189">
        <v>0</v>
      </c>
      <c r="L189" t="s">
        <v>894</v>
      </c>
      <c r="M189" t="s">
        <v>895</v>
      </c>
      <c r="N189">
        <v>0</v>
      </c>
      <c r="O189">
        <v>0</v>
      </c>
      <c r="P189">
        <v>0</v>
      </c>
    </row>
    <row r="190" spans="1:16">
      <c r="A190" t="s">
        <v>307</v>
      </c>
      <c r="B190">
        <v>241742</v>
      </c>
      <c r="D190">
        <v>3</v>
      </c>
      <c r="E190">
        <v>211</v>
      </c>
      <c r="F190">
        <v>7</v>
      </c>
      <c r="G190">
        <v>0.0332</v>
      </c>
      <c r="H190">
        <v>0.45</v>
      </c>
      <c r="I190">
        <v>3.16</v>
      </c>
      <c r="J190">
        <v>0</v>
      </c>
      <c r="K190">
        <v>0</v>
      </c>
      <c r="L190" t="s">
        <v>894</v>
      </c>
      <c r="M190" t="s">
        <v>895</v>
      </c>
      <c r="N190">
        <v>0</v>
      </c>
      <c r="O190">
        <v>0</v>
      </c>
      <c r="P190">
        <v>0</v>
      </c>
    </row>
    <row r="191" spans="1:16">
      <c r="A191" t="s">
        <v>1096</v>
      </c>
      <c r="B191">
        <v>179528</v>
      </c>
      <c r="D191">
        <v>3</v>
      </c>
      <c r="E191">
        <v>33</v>
      </c>
      <c r="F191">
        <v>5</v>
      </c>
      <c r="G191">
        <v>0.1515</v>
      </c>
      <c r="H191">
        <v>0.33</v>
      </c>
      <c r="I191">
        <v>1.66</v>
      </c>
      <c r="J191">
        <v>0</v>
      </c>
      <c r="K191">
        <v>0</v>
      </c>
      <c r="L191" t="s">
        <v>894</v>
      </c>
      <c r="M191" t="s">
        <v>895</v>
      </c>
      <c r="N191">
        <v>0</v>
      </c>
      <c r="O191">
        <v>0</v>
      </c>
      <c r="P191">
        <v>0</v>
      </c>
    </row>
    <row r="192" spans="1:16">
      <c r="A192" t="s">
        <v>379</v>
      </c>
      <c r="B192">
        <v>1670248</v>
      </c>
      <c r="D192">
        <v>1</v>
      </c>
      <c r="E192">
        <v>1</v>
      </c>
      <c r="F192">
        <v>1</v>
      </c>
      <c r="G192">
        <v>1</v>
      </c>
      <c r="H192">
        <v>0.52</v>
      </c>
      <c r="I192">
        <v>0.52</v>
      </c>
      <c r="J192">
        <v>0</v>
      </c>
      <c r="K192">
        <v>0</v>
      </c>
      <c r="L192" t="s">
        <v>894</v>
      </c>
      <c r="M192" t="s">
        <v>895</v>
      </c>
      <c r="N192">
        <v>0</v>
      </c>
      <c r="O192">
        <v>0</v>
      </c>
      <c r="P192">
        <v>0</v>
      </c>
    </row>
    <row r="193" spans="1:16">
      <c r="A193" t="s">
        <v>1097</v>
      </c>
      <c r="B193" t="e">
        <v>#N/A</v>
      </c>
      <c r="D193">
        <v>1</v>
      </c>
      <c r="E193">
        <v>1</v>
      </c>
      <c r="F193">
        <v>1</v>
      </c>
      <c r="G193">
        <v>1</v>
      </c>
      <c r="H193">
        <v>0.36</v>
      </c>
      <c r="I193">
        <v>0.36</v>
      </c>
      <c r="J193">
        <v>0</v>
      </c>
      <c r="K193">
        <v>0</v>
      </c>
      <c r="L193" t="s">
        <v>894</v>
      </c>
      <c r="M193" t="s">
        <v>895</v>
      </c>
      <c r="N193">
        <v>0</v>
      </c>
      <c r="O193">
        <v>0</v>
      </c>
      <c r="P193">
        <v>0</v>
      </c>
    </row>
    <row r="194" spans="1:16">
      <c r="A194" t="s">
        <v>774</v>
      </c>
      <c r="B194" t="e">
        <v>#N/A</v>
      </c>
      <c r="D194">
        <v>1</v>
      </c>
      <c r="E194">
        <v>1</v>
      </c>
      <c r="F194">
        <v>1</v>
      </c>
      <c r="G194">
        <v>1</v>
      </c>
      <c r="H194">
        <v>0.4</v>
      </c>
      <c r="I194">
        <v>0.4</v>
      </c>
      <c r="J194">
        <v>0</v>
      </c>
      <c r="K194">
        <v>0</v>
      </c>
      <c r="L194" t="s">
        <v>894</v>
      </c>
      <c r="M194" t="s">
        <v>895</v>
      </c>
      <c r="N194">
        <v>0</v>
      </c>
      <c r="O194">
        <v>0</v>
      </c>
      <c r="P194">
        <v>0</v>
      </c>
    </row>
    <row r="195" spans="1:16">
      <c r="A195" t="s">
        <v>1098</v>
      </c>
      <c r="B195">
        <v>3256099</v>
      </c>
      <c r="D195">
        <v>4</v>
      </c>
      <c r="E195">
        <v>962</v>
      </c>
      <c r="F195">
        <v>6</v>
      </c>
      <c r="G195">
        <v>0.0062</v>
      </c>
      <c r="H195">
        <v>0.51</v>
      </c>
      <c r="I195">
        <v>3.03</v>
      </c>
      <c r="J195">
        <v>0</v>
      </c>
      <c r="K195">
        <v>0</v>
      </c>
      <c r="L195" t="s">
        <v>894</v>
      </c>
      <c r="M195" t="s">
        <v>895</v>
      </c>
      <c r="N195">
        <v>0</v>
      </c>
      <c r="O195">
        <v>0</v>
      </c>
      <c r="P195">
        <v>0</v>
      </c>
    </row>
    <row r="196" spans="1:16">
      <c r="A196" t="s">
        <v>1099</v>
      </c>
      <c r="B196" t="e">
        <v>#N/A</v>
      </c>
      <c r="D196">
        <v>1</v>
      </c>
      <c r="E196">
        <v>4</v>
      </c>
      <c r="F196">
        <v>1</v>
      </c>
      <c r="G196">
        <v>0.25</v>
      </c>
      <c r="H196">
        <v>0.37</v>
      </c>
      <c r="I196">
        <v>0.37</v>
      </c>
      <c r="J196">
        <v>0</v>
      </c>
      <c r="K196">
        <v>0</v>
      </c>
      <c r="L196" t="s">
        <v>894</v>
      </c>
      <c r="M196" t="s">
        <v>895</v>
      </c>
      <c r="N196">
        <v>0</v>
      </c>
      <c r="O196">
        <v>0</v>
      </c>
      <c r="P196">
        <v>0</v>
      </c>
    </row>
    <row r="197" spans="1:16">
      <c r="A197" t="s">
        <v>1100</v>
      </c>
      <c r="B197">
        <v>1433288</v>
      </c>
      <c r="D197">
        <v>1</v>
      </c>
      <c r="E197">
        <v>2</v>
      </c>
      <c r="F197">
        <v>1</v>
      </c>
      <c r="G197">
        <v>0.5</v>
      </c>
      <c r="H197">
        <v>0.35</v>
      </c>
      <c r="I197">
        <v>0.35</v>
      </c>
      <c r="J197">
        <v>0</v>
      </c>
      <c r="K197">
        <v>0</v>
      </c>
      <c r="L197" t="s">
        <v>894</v>
      </c>
      <c r="M197" t="s">
        <v>895</v>
      </c>
      <c r="N197">
        <v>0</v>
      </c>
      <c r="O197">
        <v>0</v>
      </c>
      <c r="P197">
        <v>0</v>
      </c>
    </row>
    <row r="198" spans="1:16">
      <c r="A198" t="s">
        <v>581</v>
      </c>
      <c r="B198">
        <v>1368396</v>
      </c>
      <c r="D198">
        <v>1</v>
      </c>
      <c r="E198">
        <v>7</v>
      </c>
      <c r="F198">
        <v>1</v>
      </c>
      <c r="G198">
        <v>0.1429</v>
      </c>
      <c r="H198">
        <v>0.37</v>
      </c>
      <c r="I198">
        <v>0.37</v>
      </c>
      <c r="J198">
        <v>0</v>
      </c>
      <c r="K198">
        <v>0</v>
      </c>
      <c r="L198" t="s">
        <v>894</v>
      </c>
      <c r="M198" t="s">
        <v>895</v>
      </c>
      <c r="N198">
        <v>0</v>
      </c>
      <c r="O198">
        <v>0</v>
      </c>
      <c r="P198">
        <v>0</v>
      </c>
    </row>
    <row r="199" spans="1:16">
      <c r="A199" t="s">
        <v>453</v>
      </c>
      <c r="B199">
        <v>1556010</v>
      </c>
      <c r="D199">
        <v>1</v>
      </c>
      <c r="E199">
        <v>6</v>
      </c>
      <c r="F199">
        <v>1</v>
      </c>
      <c r="G199">
        <v>0.1667</v>
      </c>
      <c r="H199">
        <v>0.37</v>
      </c>
      <c r="I199">
        <v>0.37</v>
      </c>
      <c r="J199">
        <v>0</v>
      </c>
      <c r="K199">
        <v>0</v>
      </c>
      <c r="L199" t="s">
        <v>894</v>
      </c>
      <c r="M199" t="s">
        <v>895</v>
      </c>
      <c r="N199">
        <v>0</v>
      </c>
      <c r="O199">
        <v>0</v>
      </c>
      <c r="P199">
        <v>0</v>
      </c>
    </row>
    <row r="200" spans="1:16">
      <c r="A200" t="s">
        <v>1101</v>
      </c>
      <c r="B200" t="e">
        <v>#N/A</v>
      </c>
      <c r="D200">
        <v>1</v>
      </c>
      <c r="E200">
        <v>1</v>
      </c>
      <c r="F200">
        <v>1</v>
      </c>
      <c r="G200">
        <v>1</v>
      </c>
      <c r="H200">
        <v>0.36</v>
      </c>
      <c r="I200">
        <v>0.36</v>
      </c>
      <c r="J200">
        <v>0</v>
      </c>
      <c r="K200">
        <v>0</v>
      </c>
      <c r="L200" t="s">
        <v>894</v>
      </c>
      <c r="M200" t="s">
        <v>895</v>
      </c>
      <c r="N200">
        <v>0</v>
      </c>
      <c r="O200">
        <v>0</v>
      </c>
      <c r="P200">
        <v>0</v>
      </c>
    </row>
    <row r="201" spans="1:16">
      <c r="A201" t="s">
        <v>1102</v>
      </c>
      <c r="B201" t="e">
        <v>#N/A</v>
      </c>
      <c r="D201">
        <v>1</v>
      </c>
      <c r="E201">
        <v>1</v>
      </c>
      <c r="F201">
        <v>1</v>
      </c>
      <c r="G201">
        <v>1</v>
      </c>
      <c r="H201">
        <v>0.35</v>
      </c>
      <c r="I201">
        <v>0.35</v>
      </c>
      <c r="J201">
        <v>0</v>
      </c>
      <c r="K201">
        <v>0</v>
      </c>
      <c r="L201" t="s">
        <v>894</v>
      </c>
      <c r="M201" t="s">
        <v>895</v>
      </c>
      <c r="N201">
        <v>0</v>
      </c>
      <c r="O201">
        <v>0</v>
      </c>
      <c r="P201">
        <v>0</v>
      </c>
    </row>
    <row r="202" spans="1:16">
      <c r="A202" t="s">
        <v>1103</v>
      </c>
      <c r="B202" t="e">
        <v>#N/A</v>
      </c>
      <c r="D202">
        <v>1</v>
      </c>
      <c r="E202">
        <v>1</v>
      </c>
      <c r="F202">
        <v>1</v>
      </c>
      <c r="G202">
        <v>1</v>
      </c>
      <c r="H202">
        <v>0.33</v>
      </c>
      <c r="I202">
        <v>0.33</v>
      </c>
      <c r="J202">
        <v>0</v>
      </c>
      <c r="K202">
        <v>0</v>
      </c>
      <c r="L202" t="s">
        <v>894</v>
      </c>
      <c r="M202" t="s">
        <v>895</v>
      </c>
      <c r="N202">
        <v>0</v>
      </c>
      <c r="O202">
        <v>0</v>
      </c>
      <c r="P202">
        <v>0</v>
      </c>
    </row>
    <row r="203" spans="1:16">
      <c r="A203" t="s">
        <v>1104</v>
      </c>
      <c r="B203" t="e">
        <v>#N/A</v>
      </c>
      <c r="D203">
        <v>2</v>
      </c>
      <c r="E203">
        <v>2</v>
      </c>
      <c r="F203">
        <v>2</v>
      </c>
      <c r="G203">
        <v>1</v>
      </c>
      <c r="H203">
        <v>0.35</v>
      </c>
      <c r="I203">
        <v>0.69</v>
      </c>
      <c r="J203">
        <v>0</v>
      </c>
      <c r="K203">
        <v>0</v>
      </c>
      <c r="L203" t="s">
        <v>894</v>
      </c>
      <c r="M203" t="s">
        <v>895</v>
      </c>
      <c r="N203">
        <v>0</v>
      </c>
      <c r="O203">
        <v>0</v>
      </c>
      <c r="P203">
        <v>0</v>
      </c>
    </row>
    <row r="204" spans="1:16">
      <c r="A204" t="s">
        <v>1105</v>
      </c>
      <c r="B204" t="e">
        <v>#N/A</v>
      </c>
      <c r="D204">
        <v>1</v>
      </c>
      <c r="E204">
        <v>1</v>
      </c>
      <c r="F204">
        <v>1</v>
      </c>
      <c r="G204">
        <v>1</v>
      </c>
      <c r="H204">
        <v>0.32</v>
      </c>
      <c r="I204">
        <v>0.32</v>
      </c>
      <c r="J204">
        <v>0</v>
      </c>
      <c r="K204">
        <v>0</v>
      </c>
      <c r="L204" t="s">
        <v>894</v>
      </c>
      <c r="M204" t="s">
        <v>895</v>
      </c>
      <c r="N204">
        <v>0</v>
      </c>
      <c r="O204">
        <v>0</v>
      </c>
      <c r="P204">
        <v>0</v>
      </c>
    </row>
    <row r="205" spans="1:16">
      <c r="A205" t="s">
        <v>1106</v>
      </c>
      <c r="B205">
        <v>1456359</v>
      </c>
      <c r="D205">
        <v>1</v>
      </c>
      <c r="E205">
        <v>7</v>
      </c>
      <c r="F205">
        <v>2</v>
      </c>
      <c r="G205">
        <v>0.2857</v>
      </c>
      <c r="H205">
        <v>0.36</v>
      </c>
      <c r="I205">
        <v>0.72</v>
      </c>
      <c r="J205">
        <v>0</v>
      </c>
      <c r="K205">
        <v>0</v>
      </c>
      <c r="L205" t="s">
        <v>894</v>
      </c>
      <c r="M205" t="s">
        <v>895</v>
      </c>
      <c r="N205">
        <v>0</v>
      </c>
      <c r="O205">
        <v>0</v>
      </c>
      <c r="P205">
        <v>0</v>
      </c>
    </row>
    <row r="206" spans="1:16">
      <c r="A206" t="s">
        <v>1107</v>
      </c>
      <c r="B206" t="e">
        <v>#N/A</v>
      </c>
      <c r="D206">
        <v>1</v>
      </c>
      <c r="E206">
        <v>1</v>
      </c>
      <c r="F206">
        <v>1</v>
      </c>
      <c r="G206">
        <v>1</v>
      </c>
      <c r="H206">
        <v>0.4</v>
      </c>
      <c r="I206">
        <v>0.4</v>
      </c>
      <c r="J206">
        <v>0</v>
      </c>
      <c r="K206">
        <v>0</v>
      </c>
      <c r="L206" t="s">
        <v>894</v>
      </c>
      <c r="M206" t="s">
        <v>895</v>
      </c>
      <c r="N206">
        <v>0</v>
      </c>
      <c r="O206">
        <v>0</v>
      </c>
      <c r="P206">
        <v>0</v>
      </c>
    </row>
    <row r="207" spans="1:16">
      <c r="A207" t="s">
        <v>319</v>
      </c>
      <c r="B207">
        <v>325094</v>
      </c>
      <c r="D207">
        <v>1</v>
      </c>
      <c r="E207">
        <v>2</v>
      </c>
      <c r="F207">
        <v>1</v>
      </c>
      <c r="G207">
        <v>0.5</v>
      </c>
      <c r="H207">
        <v>0.7</v>
      </c>
      <c r="I207">
        <v>0.7</v>
      </c>
      <c r="J207">
        <v>0</v>
      </c>
      <c r="K207">
        <v>0</v>
      </c>
      <c r="L207" t="s">
        <v>894</v>
      </c>
      <c r="M207" t="s">
        <v>895</v>
      </c>
      <c r="N207">
        <v>0</v>
      </c>
      <c r="O207">
        <v>0</v>
      </c>
      <c r="P207">
        <v>0</v>
      </c>
    </row>
    <row r="208" spans="1:16">
      <c r="A208" t="s">
        <v>1108</v>
      </c>
      <c r="B208" t="e">
        <v>#N/A</v>
      </c>
      <c r="D208">
        <v>1</v>
      </c>
      <c r="E208">
        <v>1</v>
      </c>
      <c r="F208">
        <v>1</v>
      </c>
      <c r="G208">
        <v>1</v>
      </c>
      <c r="H208">
        <v>0.33</v>
      </c>
      <c r="I208">
        <v>0.33</v>
      </c>
      <c r="J208">
        <v>0</v>
      </c>
      <c r="K208">
        <v>0</v>
      </c>
      <c r="L208" t="s">
        <v>894</v>
      </c>
      <c r="M208" t="s">
        <v>895</v>
      </c>
      <c r="N208">
        <v>0</v>
      </c>
      <c r="O208">
        <v>0</v>
      </c>
      <c r="P208">
        <v>0</v>
      </c>
    </row>
    <row r="209" spans="1:16">
      <c r="A209" t="s">
        <v>750</v>
      </c>
      <c r="B209">
        <v>1801740</v>
      </c>
      <c r="D209">
        <v>1</v>
      </c>
      <c r="E209">
        <v>7</v>
      </c>
      <c r="F209">
        <v>2</v>
      </c>
      <c r="G209">
        <v>0.2857</v>
      </c>
      <c r="H209">
        <v>0.48</v>
      </c>
      <c r="I209">
        <v>0.96</v>
      </c>
      <c r="J209">
        <v>0</v>
      </c>
      <c r="K209">
        <v>0</v>
      </c>
      <c r="L209" t="s">
        <v>894</v>
      </c>
      <c r="M209" t="s">
        <v>895</v>
      </c>
      <c r="N209">
        <v>0</v>
      </c>
      <c r="O209">
        <v>0</v>
      </c>
      <c r="P209">
        <v>0</v>
      </c>
    </row>
    <row r="210" spans="1:16">
      <c r="A210" t="s">
        <v>1109</v>
      </c>
      <c r="B210" t="e">
        <v>#N/A</v>
      </c>
      <c r="D210">
        <v>1</v>
      </c>
      <c r="E210">
        <v>6</v>
      </c>
      <c r="F210">
        <v>1</v>
      </c>
      <c r="G210">
        <v>0.1667</v>
      </c>
      <c r="H210">
        <v>0.52</v>
      </c>
      <c r="I210">
        <v>0.52</v>
      </c>
      <c r="J210">
        <v>0</v>
      </c>
      <c r="K210">
        <v>0</v>
      </c>
      <c r="L210" t="s">
        <v>894</v>
      </c>
      <c r="M210" t="s">
        <v>895</v>
      </c>
      <c r="N210">
        <v>0</v>
      </c>
      <c r="O210">
        <v>0</v>
      </c>
      <c r="P210">
        <v>0</v>
      </c>
    </row>
    <row r="211" spans="1:16">
      <c r="A211" t="s">
        <v>282</v>
      </c>
      <c r="B211">
        <v>245781</v>
      </c>
      <c r="D211">
        <v>1</v>
      </c>
      <c r="E211">
        <v>1</v>
      </c>
      <c r="F211">
        <v>1</v>
      </c>
      <c r="G211">
        <v>1</v>
      </c>
      <c r="H211">
        <v>0.36</v>
      </c>
      <c r="I211">
        <v>0.36</v>
      </c>
      <c r="J211">
        <v>0</v>
      </c>
      <c r="K211">
        <v>0</v>
      </c>
      <c r="L211" t="s">
        <v>894</v>
      </c>
      <c r="M211" t="s">
        <v>895</v>
      </c>
      <c r="N211">
        <v>0</v>
      </c>
      <c r="O211">
        <v>0</v>
      </c>
      <c r="P211">
        <v>0</v>
      </c>
    </row>
    <row r="212" spans="1:16">
      <c r="A212" t="s">
        <v>1110</v>
      </c>
      <c r="B212" t="e">
        <v>#N/A</v>
      </c>
      <c r="D212">
        <v>1</v>
      </c>
      <c r="E212">
        <v>4</v>
      </c>
      <c r="F212">
        <v>1</v>
      </c>
      <c r="G212">
        <v>0.25</v>
      </c>
      <c r="H212">
        <v>0.37</v>
      </c>
      <c r="I212">
        <v>0.37</v>
      </c>
      <c r="J212">
        <v>0</v>
      </c>
      <c r="K212">
        <v>0</v>
      </c>
      <c r="L212" t="s">
        <v>894</v>
      </c>
      <c r="M212" t="s">
        <v>895</v>
      </c>
      <c r="N212">
        <v>0</v>
      </c>
      <c r="O212">
        <v>0</v>
      </c>
      <c r="P212">
        <v>0</v>
      </c>
    </row>
    <row r="213" spans="1:16">
      <c r="A213" t="s">
        <v>1111</v>
      </c>
      <c r="B213" t="e">
        <v>#N/A</v>
      </c>
      <c r="D213">
        <v>1</v>
      </c>
      <c r="E213">
        <v>3</v>
      </c>
      <c r="F213">
        <v>1</v>
      </c>
      <c r="G213">
        <v>0.3333</v>
      </c>
      <c r="H213">
        <v>0.36</v>
      </c>
      <c r="I213">
        <v>0.36</v>
      </c>
      <c r="J213">
        <v>0</v>
      </c>
      <c r="K213">
        <v>0</v>
      </c>
      <c r="L213" t="s">
        <v>894</v>
      </c>
      <c r="M213" t="s">
        <v>895</v>
      </c>
      <c r="N213">
        <v>0</v>
      </c>
      <c r="O213">
        <v>0</v>
      </c>
      <c r="P213">
        <v>0</v>
      </c>
    </row>
    <row r="214" spans="1:16">
      <c r="A214" t="s">
        <v>371</v>
      </c>
      <c r="B214">
        <v>1309196</v>
      </c>
      <c r="D214">
        <v>1</v>
      </c>
      <c r="E214">
        <v>3</v>
      </c>
      <c r="F214">
        <v>1</v>
      </c>
      <c r="G214">
        <v>0.3333</v>
      </c>
      <c r="H214">
        <v>0.4</v>
      </c>
      <c r="I214">
        <v>0.4</v>
      </c>
      <c r="J214">
        <v>0</v>
      </c>
      <c r="K214">
        <v>0</v>
      </c>
      <c r="L214" t="s">
        <v>894</v>
      </c>
      <c r="M214" t="s">
        <v>895</v>
      </c>
      <c r="N214">
        <v>0</v>
      </c>
      <c r="O214">
        <v>0</v>
      </c>
      <c r="P214">
        <v>0</v>
      </c>
    </row>
    <row r="215" spans="1:16">
      <c r="A215" t="s">
        <v>1112</v>
      </c>
      <c r="B215" t="e">
        <v>#N/A</v>
      </c>
      <c r="D215">
        <v>1</v>
      </c>
      <c r="E215">
        <v>3</v>
      </c>
      <c r="F215">
        <v>1</v>
      </c>
      <c r="G215">
        <v>0.3333</v>
      </c>
      <c r="H215">
        <v>0.36</v>
      </c>
      <c r="I215">
        <v>0.36</v>
      </c>
      <c r="J215">
        <v>0</v>
      </c>
      <c r="K215">
        <v>0</v>
      </c>
      <c r="L215" t="s">
        <v>894</v>
      </c>
      <c r="M215" t="s">
        <v>895</v>
      </c>
      <c r="N215">
        <v>0</v>
      </c>
      <c r="O215">
        <v>0</v>
      </c>
      <c r="P215">
        <v>0</v>
      </c>
    </row>
    <row r="216" spans="1:16">
      <c r="A216" t="s">
        <v>1113</v>
      </c>
      <c r="B216" t="e">
        <v>#N/A</v>
      </c>
      <c r="D216">
        <v>1</v>
      </c>
      <c r="E216">
        <v>1</v>
      </c>
      <c r="F216">
        <v>1</v>
      </c>
      <c r="G216">
        <v>1</v>
      </c>
      <c r="H216">
        <v>0.52</v>
      </c>
      <c r="I216">
        <v>0.52</v>
      </c>
      <c r="J216">
        <v>0</v>
      </c>
      <c r="K216">
        <v>0</v>
      </c>
      <c r="L216" t="s">
        <v>894</v>
      </c>
      <c r="M216" t="s">
        <v>895</v>
      </c>
      <c r="N216">
        <v>0</v>
      </c>
      <c r="O216">
        <v>0</v>
      </c>
      <c r="P216">
        <v>0</v>
      </c>
    </row>
    <row r="217" spans="1:16">
      <c r="A217" t="s">
        <v>1114</v>
      </c>
      <c r="B217" t="e">
        <v>#N/A</v>
      </c>
      <c r="D217">
        <v>1</v>
      </c>
      <c r="E217">
        <v>1</v>
      </c>
      <c r="F217">
        <v>1</v>
      </c>
      <c r="G217">
        <v>1</v>
      </c>
      <c r="H217">
        <v>0.36</v>
      </c>
      <c r="I217">
        <v>0.36</v>
      </c>
      <c r="J217">
        <v>0</v>
      </c>
      <c r="K217">
        <v>0</v>
      </c>
      <c r="L217" t="s">
        <v>894</v>
      </c>
      <c r="M217" t="s">
        <v>895</v>
      </c>
      <c r="N217">
        <v>0</v>
      </c>
      <c r="O217">
        <v>0</v>
      </c>
      <c r="P217">
        <v>0</v>
      </c>
    </row>
    <row r="218" spans="1:16">
      <c r="A218" t="s">
        <v>1115</v>
      </c>
      <c r="B218" t="e">
        <v>#N/A</v>
      </c>
      <c r="D218">
        <v>1</v>
      </c>
      <c r="E218">
        <v>1</v>
      </c>
      <c r="F218">
        <v>1</v>
      </c>
      <c r="G218">
        <v>1</v>
      </c>
      <c r="H218">
        <v>0.33</v>
      </c>
      <c r="I218">
        <v>0.33</v>
      </c>
      <c r="J218">
        <v>0</v>
      </c>
      <c r="K218">
        <v>0</v>
      </c>
      <c r="L218" t="s">
        <v>894</v>
      </c>
      <c r="M218" t="s">
        <v>895</v>
      </c>
      <c r="N218">
        <v>0</v>
      </c>
      <c r="O218">
        <v>0</v>
      </c>
      <c r="P218">
        <v>0</v>
      </c>
    </row>
    <row r="219" spans="1:16">
      <c r="A219" t="s">
        <v>1116</v>
      </c>
      <c r="B219" t="e">
        <v>#N/A</v>
      </c>
      <c r="D219">
        <v>1</v>
      </c>
      <c r="E219">
        <v>1</v>
      </c>
      <c r="F219">
        <v>1</v>
      </c>
      <c r="G219">
        <v>1</v>
      </c>
      <c r="H219">
        <v>0.33</v>
      </c>
      <c r="I219">
        <v>0.33</v>
      </c>
      <c r="J219">
        <v>0</v>
      </c>
      <c r="K219">
        <v>0</v>
      </c>
      <c r="L219" t="s">
        <v>894</v>
      </c>
      <c r="M219" t="s">
        <v>895</v>
      </c>
      <c r="N219">
        <v>0</v>
      </c>
      <c r="O219">
        <v>0</v>
      </c>
      <c r="P219">
        <v>0</v>
      </c>
    </row>
    <row r="220" spans="1:16">
      <c r="A220" t="s">
        <v>516</v>
      </c>
      <c r="B220">
        <v>1583223</v>
      </c>
      <c r="D220">
        <v>1</v>
      </c>
      <c r="E220">
        <v>1</v>
      </c>
      <c r="F220">
        <v>1</v>
      </c>
      <c r="G220">
        <v>1</v>
      </c>
      <c r="H220">
        <v>0.66</v>
      </c>
      <c r="I220">
        <v>0.66</v>
      </c>
      <c r="J220">
        <v>0</v>
      </c>
      <c r="K220">
        <v>0</v>
      </c>
      <c r="L220" t="s">
        <v>894</v>
      </c>
      <c r="M220" t="s">
        <v>895</v>
      </c>
      <c r="N220">
        <v>0</v>
      </c>
      <c r="O220">
        <v>0</v>
      </c>
      <c r="P220">
        <v>0</v>
      </c>
    </row>
    <row r="221" spans="1:16">
      <c r="A221" t="s">
        <v>1117</v>
      </c>
      <c r="B221">
        <v>1640138</v>
      </c>
      <c r="D221">
        <v>1</v>
      </c>
      <c r="E221">
        <v>1</v>
      </c>
      <c r="F221">
        <v>1</v>
      </c>
      <c r="G221">
        <v>1</v>
      </c>
      <c r="H221">
        <v>0.33</v>
      </c>
      <c r="I221">
        <v>0.33</v>
      </c>
      <c r="J221">
        <v>0</v>
      </c>
      <c r="K221">
        <v>0</v>
      </c>
      <c r="L221" t="s">
        <v>894</v>
      </c>
      <c r="M221" t="s">
        <v>895</v>
      </c>
      <c r="N221">
        <v>0</v>
      </c>
      <c r="O221">
        <v>0</v>
      </c>
      <c r="P221">
        <v>0</v>
      </c>
    </row>
    <row r="222" spans="1:16">
      <c r="A222" t="s">
        <v>1118</v>
      </c>
      <c r="B222" t="e">
        <v>#N/A</v>
      </c>
      <c r="D222">
        <v>1</v>
      </c>
      <c r="E222">
        <v>21</v>
      </c>
      <c r="F222">
        <v>1</v>
      </c>
      <c r="G222">
        <v>0.0476</v>
      </c>
      <c r="H222">
        <v>0.4</v>
      </c>
      <c r="I222">
        <v>0.4</v>
      </c>
      <c r="J222">
        <v>0</v>
      </c>
      <c r="K222">
        <v>0</v>
      </c>
      <c r="L222" t="s">
        <v>894</v>
      </c>
      <c r="M222" t="s">
        <v>895</v>
      </c>
      <c r="N222">
        <v>0</v>
      </c>
      <c r="O222">
        <v>0</v>
      </c>
      <c r="P222">
        <v>0</v>
      </c>
    </row>
    <row r="223" spans="1:16">
      <c r="A223" t="s">
        <v>1119</v>
      </c>
      <c r="B223" t="e">
        <v>#N/A</v>
      </c>
      <c r="D223">
        <v>1</v>
      </c>
      <c r="E223">
        <v>2</v>
      </c>
      <c r="F223">
        <v>1</v>
      </c>
      <c r="G223">
        <v>0.5</v>
      </c>
      <c r="H223">
        <v>0.36</v>
      </c>
      <c r="I223">
        <v>0.36</v>
      </c>
      <c r="J223">
        <v>0</v>
      </c>
      <c r="K223">
        <v>0</v>
      </c>
      <c r="L223" t="s">
        <v>894</v>
      </c>
      <c r="M223" t="s">
        <v>895</v>
      </c>
      <c r="N223">
        <v>0</v>
      </c>
      <c r="O223">
        <v>0</v>
      </c>
      <c r="P223">
        <v>0</v>
      </c>
    </row>
    <row r="224" spans="1:16">
      <c r="A224" t="s">
        <v>1120</v>
      </c>
      <c r="B224" t="e">
        <v>#N/A</v>
      </c>
      <c r="D224">
        <v>1</v>
      </c>
      <c r="E224">
        <v>2</v>
      </c>
      <c r="F224">
        <v>1</v>
      </c>
      <c r="G224">
        <v>0.5</v>
      </c>
      <c r="H224">
        <v>0.36</v>
      </c>
      <c r="I224">
        <v>0.36</v>
      </c>
      <c r="J224">
        <v>0</v>
      </c>
      <c r="K224">
        <v>0</v>
      </c>
      <c r="L224" t="s">
        <v>894</v>
      </c>
      <c r="M224" t="s">
        <v>895</v>
      </c>
      <c r="N224">
        <v>0</v>
      </c>
      <c r="O224">
        <v>0</v>
      </c>
      <c r="P224">
        <v>0</v>
      </c>
    </row>
    <row r="225" spans="1:16">
      <c r="A225" t="s">
        <v>1121</v>
      </c>
      <c r="B225" t="e">
        <v>#N/A</v>
      </c>
      <c r="D225">
        <v>1</v>
      </c>
      <c r="E225">
        <v>1</v>
      </c>
      <c r="F225">
        <v>1</v>
      </c>
      <c r="G225">
        <v>1</v>
      </c>
      <c r="H225">
        <v>0.42</v>
      </c>
      <c r="I225">
        <v>0.42</v>
      </c>
      <c r="J225">
        <v>0</v>
      </c>
      <c r="K225">
        <v>0</v>
      </c>
      <c r="L225" t="s">
        <v>894</v>
      </c>
      <c r="M225" t="s">
        <v>895</v>
      </c>
      <c r="N225">
        <v>0</v>
      </c>
      <c r="O225">
        <v>0</v>
      </c>
      <c r="P225">
        <v>0</v>
      </c>
    </row>
    <row r="226" spans="1:16">
      <c r="A226" t="s">
        <v>1122</v>
      </c>
      <c r="B226" t="e">
        <v>#N/A</v>
      </c>
      <c r="D226">
        <v>1</v>
      </c>
      <c r="E226">
        <v>1</v>
      </c>
      <c r="F226">
        <v>1</v>
      </c>
      <c r="G226">
        <v>1</v>
      </c>
      <c r="H226">
        <v>0.36</v>
      </c>
      <c r="I226">
        <v>0.36</v>
      </c>
      <c r="J226">
        <v>0</v>
      </c>
      <c r="K226">
        <v>0</v>
      </c>
      <c r="L226" t="s">
        <v>894</v>
      </c>
      <c r="M226" t="s">
        <v>895</v>
      </c>
      <c r="N226">
        <v>0</v>
      </c>
      <c r="O226">
        <v>0</v>
      </c>
      <c r="P226">
        <v>0</v>
      </c>
    </row>
    <row r="227" spans="1:16">
      <c r="A227" t="s">
        <v>1123</v>
      </c>
      <c r="B227">
        <v>792048</v>
      </c>
      <c r="D227">
        <v>2</v>
      </c>
      <c r="E227">
        <v>34</v>
      </c>
      <c r="F227">
        <v>3</v>
      </c>
      <c r="G227">
        <v>0.0882</v>
      </c>
      <c r="H227">
        <v>0.38</v>
      </c>
      <c r="I227">
        <v>1.14</v>
      </c>
      <c r="J227">
        <v>0</v>
      </c>
      <c r="K227">
        <v>0</v>
      </c>
      <c r="L227" t="s">
        <v>894</v>
      </c>
      <c r="M227" t="s">
        <v>895</v>
      </c>
      <c r="N227">
        <v>0</v>
      </c>
      <c r="O227">
        <v>0</v>
      </c>
      <c r="P227">
        <v>0</v>
      </c>
    </row>
    <row r="228" spans="1:16">
      <c r="A228" t="s">
        <v>1124</v>
      </c>
      <c r="B228" t="e">
        <v>#N/A</v>
      </c>
      <c r="D228">
        <v>1</v>
      </c>
      <c r="E228">
        <v>8</v>
      </c>
      <c r="F228">
        <v>1</v>
      </c>
      <c r="G228">
        <v>0.125</v>
      </c>
      <c r="H228">
        <v>0.24</v>
      </c>
      <c r="I228">
        <v>0.24</v>
      </c>
      <c r="J228">
        <v>0</v>
      </c>
      <c r="K228">
        <v>0</v>
      </c>
      <c r="L228" t="s">
        <v>894</v>
      </c>
      <c r="M228" t="s">
        <v>895</v>
      </c>
      <c r="N228">
        <v>0</v>
      </c>
      <c r="O228">
        <v>0</v>
      </c>
      <c r="P228">
        <v>0</v>
      </c>
    </row>
    <row r="229" spans="1:16">
      <c r="A229" t="s">
        <v>1125</v>
      </c>
      <c r="B229" t="e">
        <v>#N/A</v>
      </c>
      <c r="D229">
        <v>1</v>
      </c>
      <c r="E229">
        <v>3</v>
      </c>
      <c r="F229">
        <v>1</v>
      </c>
      <c r="G229">
        <v>0.3333</v>
      </c>
      <c r="H229">
        <v>0.37</v>
      </c>
      <c r="I229">
        <v>0.37</v>
      </c>
      <c r="J229">
        <v>0</v>
      </c>
      <c r="K229">
        <v>0</v>
      </c>
      <c r="L229" t="s">
        <v>894</v>
      </c>
      <c r="M229" t="s">
        <v>895</v>
      </c>
      <c r="N229">
        <v>0</v>
      </c>
      <c r="O229">
        <v>0</v>
      </c>
      <c r="P229">
        <v>0</v>
      </c>
    </row>
    <row r="230" spans="1:16">
      <c r="A230" t="s">
        <v>1126</v>
      </c>
      <c r="B230" t="e">
        <v>#N/A</v>
      </c>
      <c r="D230">
        <v>1</v>
      </c>
      <c r="E230">
        <v>1</v>
      </c>
      <c r="F230">
        <v>1</v>
      </c>
      <c r="G230">
        <v>1</v>
      </c>
      <c r="H230">
        <v>0.48</v>
      </c>
      <c r="I230">
        <v>0.48</v>
      </c>
      <c r="J230">
        <v>0</v>
      </c>
      <c r="K230">
        <v>0</v>
      </c>
      <c r="L230" t="s">
        <v>894</v>
      </c>
      <c r="M230" t="s">
        <v>895</v>
      </c>
      <c r="N230">
        <v>0</v>
      </c>
      <c r="O230">
        <v>0</v>
      </c>
      <c r="P230">
        <v>0</v>
      </c>
    </row>
    <row r="231" spans="1:16">
      <c r="A231" t="s">
        <v>1127</v>
      </c>
      <c r="B231" t="e">
        <v>#N/A</v>
      </c>
      <c r="D231">
        <v>1</v>
      </c>
      <c r="E231">
        <v>1</v>
      </c>
      <c r="F231">
        <v>1</v>
      </c>
      <c r="G231">
        <v>1</v>
      </c>
      <c r="H231">
        <v>0.36</v>
      </c>
      <c r="I231">
        <v>0.36</v>
      </c>
      <c r="J231">
        <v>0</v>
      </c>
      <c r="K231">
        <v>0</v>
      </c>
      <c r="L231" t="s">
        <v>894</v>
      </c>
      <c r="M231" t="s">
        <v>895</v>
      </c>
      <c r="N231">
        <v>0</v>
      </c>
      <c r="O231">
        <v>0</v>
      </c>
      <c r="P231">
        <v>0</v>
      </c>
    </row>
    <row r="232" spans="1:16">
      <c r="A232" t="s">
        <v>1128</v>
      </c>
      <c r="B232">
        <v>1530049</v>
      </c>
      <c r="D232">
        <v>1</v>
      </c>
      <c r="E232">
        <v>1</v>
      </c>
      <c r="F232">
        <v>1</v>
      </c>
      <c r="G232">
        <v>1</v>
      </c>
      <c r="H232">
        <v>0.3</v>
      </c>
      <c r="I232">
        <v>0.3</v>
      </c>
      <c r="J232">
        <v>0</v>
      </c>
      <c r="K232">
        <v>0</v>
      </c>
      <c r="L232" t="s">
        <v>894</v>
      </c>
      <c r="M232" t="s">
        <v>895</v>
      </c>
      <c r="N232">
        <v>0</v>
      </c>
      <c r="O232">
        <v>0</v>
      </c>
      <c r="P232">
        <v>0</v>
      </c>
    </row>
    <row r="233" spans="1:16">
      <c r="A233" t="s">
        <v>1129</v>
      </c>
      <c r="B233" t="e">
        <v>#N/A</v>
      </c>
      <c r="D233">
        <v>1</v>
      </c>
      <c r="E233">
        <v>37</v>
      </c>
      <c r="F233">
        <v>1</v>
      </c>
      <c r="G233">
        <v>0.027</v>
      </c>
      <c r="H233">
        <v>0.3</v>
      </c>
      <c r="I233">
        <v>0.3</v>
      </c>
      <c r="J233">
        <v>0</v>
      </c>
      <c r="K233">
        <v>0</v>
      </c>
      <c r="L233" t="s">
        <v>894</v>
      </c>
      <c r="M233" t="s">
        <v>895</v>
      </c>
      <c r="N233">
        <v>0</v>
      </c>
      <c r="O233">
        <v>0</v>
      </c>
      <c r="P233">
        <v>0</v>
      </c>
    </row>
    <row r="234" spans="1:16">
      <c r="A234" t="s">
        <v>1130</v>
      </c>
      <c r="B234" t="e">
        <v>#N/A</v>
      </c>
      <c r="D234">
        <v>1</v>
      </c>
      <c r="E234">
        <v>3</v>
      </c>
      <c r="F234">
        <v>1</v>
      </c>
      <c r="G234">
        <v>0.3333</v>
      </c>
      <c r="H234">
        <v>0.38</v>
      </c>
      <c r="I234">
        <v>0.38</v>
      </c>
      <c r="J234">
        <v>0</v>
      </c>
      <c r="K234">
        <v>0</v>
      </c>
      <c r="L234" t="s">
        <v>894</v>
      </c>
      <c r="M234" t="s">
        <v>895</v>
      </c>
      <c r="N234">
        <v>0</v>
      </c>
      <c r="O234">
        <v>0</v>
      </c>
      <c r="P234">
        <v>0</v>
      </c>
    </row>
    <row r="235" spans="1:16">
      <c r="A235" t="s">
        <v>1131</v>
      </c>
      <c r="B235">
        <v>125274</v>
      </c>
      <c r="D235">
        <v>1</v>
      </c>
      <c r="E235">
        <v>65</v>
      </c>
      <c r="F235">
        <v>1</v>
      </c>
      <c r="G235">
        <v>0.0154</v>
      </c>
      <c r="H235">
        <v>0.36</v>
      </c>
      <c r="I235">
        <v>0.36</v>
      </c>
      <c r="J235">
        <v>0</v>
      </c>
      <c r="K235">
        <v>0</v>
      </c>
      <c r="L235" t="s">
        <v>894</v>
      </c>
      <c r="M235" t="s">
        <v>895</v>
      </c>
      <c r="N235">
        <v>0</v>
      </c>
      <c r="O235">
        <v>0</v>
      </c>
      <c r="P235">
        <v>0</v>
      </c>
    </row>
    <row r="236" spans="1:16">
      <c r="A236" t="s">
        <v>1132</v>
      </c>
      <c r="B236" t="e">
        <v>#N/A</v>
      </c>
      <c r="D236">
        <v>1</v>
      </c>
      <c r="E236">
        <v>1</v>
      </c>
      <c r="F236">
        <v>1</v>
      </c>
      <c r="G236">
        <v>1</v>
      </c>
      <c r="H236">
        <v>0.3</v>
      </c>
      <c r="I236">
        <v>0.3</v>
      </c>
      <c r="J236">
        <v>0</v>
      </c>
      <c r="K236">
        <v>0</v>
      </c>
      <c r="L236" t="s">
        <v>894</v>
      </c>
      <c r="M236" t="s">
        <v>895</v>
      </c>
      <c r="N236">
        <v>0</v>
      </c>
      <c r="O236">
        <v>0</v>
      </c>
      <c r="P236">
        <v>0</v>
      </c>
    </row>
    <row r="237" spans="1:16">
      <c r="A237" t="s">
        <v>1133</v>
      </c>
      <c r="B237" t="e">
        <v>#N/A</v>
      </c>
      <c r="D237">
        <v>1</v>
      </c>
      <c r="E237">
        <v>1</v>
      </c>
      <c r="F237">
        <v>1</v>
      </c>
      <c r="G237">
        <v>1</v>
      </c>
      <c r="H237">
        <v>0.35</v>
      </c>
      <c r="I237">
        <v>0.35</v>
      </c>
      <c r="J237">
        <v>0</v>
      </c>
      <c r="K237">
        <v>0</v>
      </c>
      <c r="L237" t="s">
        <v>894</v>
      </c>
      <c r="M237" t="s">
        <v>895</v>
      </c>
      <c r="N237">
        <v>0</v>
      </c>
      <c r="O237">
        <v>0</v>
      </c>
      <c r="P237">
        <v>0</v>
      </c>
    </row>
    <row r="238" spans="1:16">
      <c r="A238" t="s">
        <v>1134</v>
      </c>
      <c r="B238" t="e">
        <v>#N/A</v>
      </c>
      <c r="D238">
        <v>1</v>
      </c>
      <c r="E238">
        <v>2</v>
      </c>
      <c r="F238">
        <v>1</v>
      </c>
      <c r="G238">
        <v>0.5</v>
      </c>
      <c r="H238">
        <v>0.36</v>
      </c>
      <c r="I238">
        <v>0.36</v>
      </c>
      <c r="J238">
        <v>0</v>
      </c>
      <c r="K238">
        <v>0</v>
      </c>
      <c r="L238" t="s">
        <v>894</v>
      </c>
      <c r="M238" t="s">
        <v>895</v>
      </c>
      <c r="N238">
        <v>0</v>
      </c>
      <c r="O238">
        <v>0</v>
      </c>
      <c r="P238">
        <v>0</v>
      </c>
    </row>
    <row r="239" spans="1:16">
      <c r="A239" t="s">
        <v>1135</v>
      </c>
      <c r="B239" t="e">
        <v>#N/A</v>
      </c>
      <c r="D239">
        <v>1</v>
      </c>
      <c r="E239">
        <v>3</v>
      </c>
      <c r="F239">
        <v>1</v>
      </c>
      <c r="G239">
        <v>0.3333</v>
      </c>
      <c r="H239">
        <v>0.33</v>
      </c>
      <c r="I239">
        <v>0.33</v>
      </c>
      <c r="J239">
        <v>0</v>
      </c>
      <c r="K239">
        <v>0</v>
      </c>
      <c r="L239" t="s">
        <v>894</v>
      </c>
      <c r="M239" t="s">
        <v>895</v>
      </c>
      <c r="N239">
        <v>0</v>
      </c>
      <c r="O239">
        <v>0</v>
      </c>
      <c r="P239">
        <v>0</v>
      </c>
    </row>
    <row r="240" spans="1:16">
      <c r="A240" t="s">
        <v>1136</v>
      </c>
      <c r="B240" t="e">
        <v>#N/A</v>
      </c>
      <c r="D240">
        <v>1</v>
      </c>
      <c r="E240">
        <v>1</v>
      </c>
      <c r="F240">
        <v>1</v>
      </c>
      <c r="G240">
        <v>1</v>
      </c>
      <c r="H240">
        <v>0.08</v>
      </c>
      <c r="I240">
        <v>0.08</v>
      </c>
      <c r="J240">
        <v>0</v>
      </c>
      <c r="K240">
        <v>0</v>
      </c>
      <c r="L240" t="s">
        <v>894</v>
      </c>
      <c r="M240" t="s">
        <v>895</v>
      </c>
      <c r="N240">
        <v>0</v>
      </c>
      <c r="O240">
        <v>0</v>
      </c>
      <c r="P240">
        <v>0</v>
      </c>
    </row>
    <row r="241" spans="1:16">
      <c r="A241" t="s">
        <v>1137</v>
      </c>
      <c r="B241" t="e">
        <v>#N/A</v>
      </c>
      <c r="D241">
        <v>1</v>
      </c>
      <c r="E241">
        <v>1</v>
      </c>
      <c r="F241">
        <v>1</v>
      </c>
      <c r="G241">
        <v>1</v>
      </c>
      <c r="H241">
        <v>0.36</v>
      </c>
      <c r="I241">
        <v>0.36</v>
      </c>
      <c r="J241">
        <v>0</v>
      </c>
      <c r="K241">
        <v>0</v>
      </c>
      <c r="L241" t="s">
        <v>894</v>
      </c>
      <c r="M241" t="s">
        <v>895</v>
      </c>
      <c r="N241">
        <v>0</v>
      </c>
      <c r="O241">
        <v>0</v>
      </c>
      <c r="P241">
        <v>0</v>
      </c>
    </row>
    <row r="242" spans="1:16">
      <c r="A242" t="s">
        <v>1138</v>
      </c>
      <c r="B242" t="e">
        <v>#N/A</v>
      </c>
      <c r="D242">
        <v>1</v>
      </c>
      <c r="E242">
        <v>2</v>
      </c>
      <c r="F242">
        <v>1</v>
      </c>
      <c r="G242">
        <v>0.5</v>
      </c>
      <c r="H242">
        <v>0.4</v>
      </c>
      <c r="I242">
        <v>0.4</v>
      </c>
      <c r="J242">
        <v>0</v>
      </c>
      <c r="K242">
        <v>0</v>
      </c>
      <c r="L242" t="s">
        <v>894</v>
      </c>
      <c r="M242" t="s">
        <v>895</v>
      </c>
      <c r="N242">
        <v>0</v>
      </c>
      <c r="O242">
        <v>0</v>
      </c>
      <c r="P242">
        <v>0</v>
      </c>
    </row>
    <row r="243" spans="1:16">
      <c r="A243" t="s">
        <v>1139</v>
      </c>
      <c r="B243" t="e">
        <v>#N/A</v>
      </c>
      <c r="D243">
        <v>1</v>
      </c>
      <c r="E243">
        <v>2</v>
      </c>
      <c r="F243">
        <v>1</v>
      </c>
      <c r="G243">
        <v>0.5</v>
      </c>
      <c r="H243">
        <v>0.36</v>
      </c>
      <c r="I243">
        <v>0.36</v>
      </c>
      <c r="J243">
        <v>0</v>
      </c>
      <c r="K243">
        <v>0</v>
      </c>
      <c r="L243" t="s">
        <v>894</v>
      </c>
      <c r="M243" t="s">
        <v>895</v>
      </c>
      <c r="N243">
        <v>0</v>
      </c>
      <c r="O243">
        <v>0</v>
      </c>
      <c r="P243">
        <v>0</v>
      </c>
    </row>
    <row r="244" spans="1:16">
      <c r="A244" t="s">
        <v>1140</v>
      </c>
      <c r="B244" t="e">
        <v>#N/A</v>
      </c>
      <c r="D244">
        <v>1</v>
      </c>
      <c r="E244">
        <v>1</v>
      </c>
      <c r="F244">
        <v>1</v>
      </c>
      <c r="G244">
        <v>1</v>
      </c>
      <c r="H244">
        <v>0.33</v>
      </c>
      <c r="I244">
        <v>0.33</v>
      </c>
      <c r="J244">
        <v>0</v>
      </c>
      <c r="K244">
        <v>0</v>
      </c>
      <c r="L244" t="s">
        <v>894</v>
      </c>
      <c r="M244" t="s">
        <v>895</v>
      </c>
      <c r="N244">
        <v>0</v>
      </c>
      <c r="O244">
        <v>0</v>
      </c>
      <c r="P244">
        <v>0</v>
      </c>
    </row>
    <row r="245" spans="1:16">
      <c r="A245" t="s">
        <v>1141</v>
      </c>
      <c r="B245" t="e">
        <v>#N/A</v>
      </c>
      <c r="D245">
        <v>1</v>
      </c>
      <c r="E245">
        <v>3</v>
      </c>
      <c r="F245">
        <v>1</v>
      </c>
      <c r="G245">
        <v>0.3333</v>
      </c>
      <c r="H245">
        <v>0.5</v>
      </c>
      <c r="I245">
        <v>0.5</v>
      </c>
      <c r="J245">
        <v>0</v>
      </c>
      <c r="K245">
        <v>0</v>
      </c>
      <c r="L245" t="s">
        <v>894</v>
      </c>
      <c r="M245" t="s">
        <v>895</v>
      </c>
      <c r="N245">
        <v>0</v>
      </c>
      <c r="O245">
        <v>0</v>
      </c>
      <c r="P245">
        <v>0</v>
      </c>
    </row>
    <row r="246" spans="1:16">
      <c r="A246" t="s">
        <v>1142</v>
      </c>
      <c r="B246" t="e">
        <v>#N/A</v>
      </c>
      <c r="D246">
        <v>1</v>
      </c>
      <c r="E246">
        <v>1</v>
      </c>
      <c r="F246">
        <v>1</v>
      </c>
      <c r="G246">
        <v>1</v>
      </c>
      <c r="H246">
        <v>0.36</v>
      </c>
      <c r="I246">
        <v>0.36</v>
      </c>
      <c r="J246">
        <v>0</v>
      </c>
      <c r="K246">
        <v>0</v>
      </c>
      <c r="L246" t="s">
        <v>894</v>
      </c>
      <c r="M246" t="s">
        <v>895</v>
      </c>
      <c r="N246">
        <v>0</v>
      </c>
      <c r="O246">
        <v>0</v>
      </c>
      <c r="P246">
        <v>0</v>
      </c>
    </row>
    <row r="247" spans="1:16">
      <c r="A247" t="s">
        <v>1143</v>
      </c>
      <c r="B247" t="e">
        <v>#N/A</v>
      </c>
      <c r="D247">
        <v>1</v>
      </c>
      <c r="E247">
        <v>1</v>
      </c>
      <c r="F247">
        <v>1</v>
      </c>
      <c r="G247">
        <v>1</v>
      </c>
      <c r="H247">
        <v>0.28</v>
      </c>
      <c r="I247">
        <v>0.28</v>
      </c>
      <c r="J247">
        <v>0</v>
      </c>
      <c r="K247">
        <v>0</v>
      </c>
      <c r="L247" t="s">
        <v>894</v>
      </c>
      <c r="M247" t="s">
        <v>895</v>
      </c>
      <c r="N247">
        <v>0</v>
      </c>
      <c r="O247">
        <v>0</v>
      </c>
      <c r="P247">
        <v>0</v>
      </c>
    </row>
    <row r="248" spans="1:16">
      <c r="A248" t="s">
        <v>1144</v>
      </c>
      <c r="B248" t="e">
        <v>#N/A</v>
      </c>
      <c r="D248">
        <v>1</v>
      </c>
      <c r="E248">
        <v>5</v>
      </c>
      <c r="F248">
        <v>2</v>
      </c>
      <c r="G248">
        <v>0.4</v>
      </c>
      <c r="H248">
        <v>0.35</v>
      </c>
      <c r="I248">
        <v>0.7</v>
      </c>
      <c r="J248">
        <v>0</v>
      </c>
      <c r="K248">
        <v>0</v>
      </c>
      <c r="L248" t="s">
        <v>894</v>
      </c>
      <c r="M248" t="s">
        <v>895</v>
      </c>
      <c r="N248">
        <v>0</v>
      </c>
      <c r="O248">
        <v>0</v>
      </c>
      <c r="P248">
        <v>0</v>
      </c>
    </row>
    <row r="249" spans="1:16">
      <c r="A249" t="s">
        <v>1145</v>
      </c>
      <c r="B249" t="e">
        <v>#N/A</v>
      </c>
      <c r="D249">
        <v>1</v>
      </c>
      <c r="E249">
        <v>1</v>
      </c>
      <c r="F249">
        <v>1</v>
      </c>
      <c r="G249">
        <v>1</v>
      </c>
      <c r="H249">
        <v>0.36</v>
      </c>
      <c r="I249">
        <v>0.36</v>
      </c>
      <c r="J249">
        <v>0</v>
      </c>
      <c r="K249">
        <v>0</v>
      </c>
      <c r="L249" t="s">
        <v>894</v>
      </c>
      <c r="M249" t="s">
        <v>895</v>
      </c>
      <c r="N249">
        <v>0</v>
      </c>
      <c r="O249">
        <v>0</v>
      </c>
      <c r="P249">
        <v>0</v>
      </c>
    </row>
    <row r="250" spans="1:16">
      <c r="A250" t="s">
        <v>1146</v>
      </c>
      <c r="B250">
        <v>2696990</v>
      </c>
      <c r="D250">
        <v>1</v>
      </c>
      <c r="E250">
        <v>1</v>
      </c>
      <c r="F250">
        <v>1</v>
      </c>
      <c r="G250">
        <v>1</v>
      </c>
      <c r="H250">
        <v>0.33</v>
      </c>
      <c r="I250">
        <v>0.33</v>
      </c>
      <c r="J250">
        <v>0</v>
      </c>
      <c r="K250">
        <v>0</v>
      </c>
      <c r="L250" t="s">
        <v>894</v>
      </c>
      <c r="M250" t="s">
        <v>895</v>
      </c>
      <c r="N250">
        <v>0</v>
      </c>
      <c r="O250">
        <v>0</v>
      </c>
      <c r="P250">
        <v>0</v>
      </c>
    </row>
    <row r="251" spans="1:16">
      <c r="A251" t="s">
        <v>1147</v>
      </c>
      <c r="B251" t="e">
        <v>#N/A</v>
      </c>
      <c r="D251">
        <v>1</v>
      </c>
      <c r="E251">
        <v>3</v>
      </c>
      <c r="F251">
        <v>1</v>
      </c>
      <c r="G251">
        <v>0.3333</v>
      </c>
      <c r="H251">
        <v>0.37</v>
      </c>
      <c r="I251">
        <v>0.37</v>
      </c>
      <c r="J251">
        <v>0</v>
      </c>
      <c r="K251">
        <v>0</v>
      </c>
      <c r="L251" t="s">
        <v>894</v>
      </c>
      <c r="M251" t="s">
        <v>895</v>
      </c>
      <c r="N251">
        <v>0</v>
      </c>
      <c r="O251">
        <v>0</v>
      </c>
      <c r="P251">
        <v>0</v>
      </c>
    </row>
    <row r="252" spans="1:16">
      <c r="A252" t="s">
        <v>1148</v>
      </c>
      <c r="B252" t="e">
        <v>#N/A</v>
      </c>
      <c r="D252">
        <v>1</v>
      </c>
      <c r="E252">
        <v>3</v>
      </c>
      <c r="F252">
        <v>1</v>
      </c>
      <c r="G252">
        <v>0.3333</v>
      </c>
      <c r="H252">
        <v>0.52</v>
      </c>
      <c r="I252">
        <v>0.52</v>
      </c>
      <c r="J252">
        <v>0</v>
      </c>
      <c r="K252">
        <v>0</v>
      </c>
      <c r="L252" t="s">
        <v>894</v>
      </c>
      <c r="M252" t="s">
        <v>895</v>
      </c>
      <c r="N252">
        <v>0</v>
      </c>
      <c r="O252">
        <v>0</v>
      </c>
      <c r="P252">
        <v>0</v>
      </c>
    </row>
    <row r="253" spans="1:16">
      <c r="A253" t="s">
        <v>473</v>
      </c>
      <c r="B253">
        <v>1479836</v>
      </c>
      <c r="D253">
        <v>1</v>
      </c>
      <c r="E253">
        <v>1</v>
      </c>
      <c r="F253">
        <v>1</v>
      </c>
      <c r="G253">
        <v>1</v>
      </c>
      <c r="H253">
        <v>0.36</v>
      </c>
      <c r="I253">
        <v>0.36</v>
      </c>
      <c r="J253">
        <v>0</v>
      </c>
      <c r="K253">
        <v>0</v>
      </c>
      <c r="L253" t="s">
        <v>894</v>
      </c>
      <c r="M253" t="s">
        <v>895</v>
      </c>
      <c r="N253">
        <v>0</v>
      </c>
      <c r="O253">
        <v>0</v>
      </c>
      <c r="P253">
        <v>0</v>
      </c>
    </row>
    <row r="254" spans="1:16">
      <c r="A254" t="s">
        <v>1149</v>
      </c>
      <c r="B254" t="e">
        <v>#N/A</v>
      </c>
      <c r="D254">
        <v>1</v>
      </c>
      <c r="E254">
        <v>1</v>
      </c>
      <c r="F254">
        <v>1</v>
      </c>
      <c r="G254">
        <v>1</v>
      </c>
      <c r="H254">
        <v>0.36</v>
      </c>
      <c r="I254">
        <v>0.36</v>
      </c>
      <c r="J254">
        <v>0</v>
      </c>
      <c r="K254">
        <v>0</v>
      </c>
      <c r="L254" t="s">
        <v>894</v>
      </c>
      <c r="M254" t="s">
        <v>895</v>
      </c>
      <c r="N254">
        <v>0</v>
      </c>
      <c r="O254">
        <v>0</v>
      </c>
      <c r="P254">
        <v>0</v>
      </c>
    </row>
    <row r="255" spans="1:16">
      <c r="A255" t="s">
        <v>1150</v>
      </c>
      <c r="B255" t="e">
        <v>#N/A</v>
      </c>
      <c r="D255">
        <v>1</v>
      </c>
      <c r="E255">
        <v>1</v>
      </c>
      <c r="F255">
        <v>1</v>
      </c>
      <c r="G255">
        <v>1</v>
      </c>
      <c r="H255">
        <v>0.33</v>
      </c>
      <c r="I255">
        <v>0.33</v>
      </c>
      <c r="J255">
        <v>0</v>
      </c>
      <c r="K255">
        <v>0</v>
      </c>
      <c r="L255" t="s">
        <v>894</v>
      </c>
      <c r="M255" t="s">
        <v>895</v>
      </c>
      <c r="N255">
        <v>0</v>
      </c>
      <c r="O255">
        <v>0</v>
      </c>
      <c r="P255">
        <v>0</v>
      </c>
    </row>
    <row r="256" spans="1:16">
      <c r="A256" t="s">
        <v>239</v>
      </c>
      <c r="B256">
        <v>42519</v>
      </c>
      <c r="D256">
        <v>4</v>
      </c>
      <c r="E256">
        <v>965</v>
      </c>
      <c r="F256">
        <v>12</v>
      </c>
      <c r="G256">
        <v>0.0124</v>
      </c>
      <c r="H256">
        <v>0.58</v>
      </c>
      <c r="I256">
        <v>6.93</v>
      </c>
      <c r="J256">
        <v>0</v>
      </c>
      <c r="K256">
        <v>0</v>
      </c>
      <c r="L256" t="s">
        <v>894</v>
      </c>
      <c r="M256" t="s">
        <v>895</v>
      </c>
      <c r="N256">
        <v>0</v>
      </c>
      <c r="O256">
        <v>0</v>
      </c>
      <c r="P256">
        <v>0</v>
      </c>
    </row>
    <row r="257" spans="1:16">
      <c r="A257" t="s">
        <v>1151</v>
      </c>
      <c r="B257" t="e">
        <v>#N/A</v>
      </c>
      <c r="D257">
        <v>1</v>
      </c>
      <c r="E257">
        <v>1</v>
      </c>
      <c r="F257">
        <v>1</v>
      </c>
      <c r="G257">
        <v>1</v>
      </c>
      <c r="H257">
        <v>0.35</v>
      </c>
      <c r="I257">
        <v>0.35</v>
      </c>
      <c r="J257">
        <v>0</v>
      </c>
      <c r="K257">
        <v>0</v>
      </c>
      <c r="L257" t="s">
        <v>894</v>
      </c>
      <c r="M257" t="s">
        <v>895</v>
      </c>
      <c r="N257">
        <v>0</v>
      </c>
      <c r="O257">
        <v>0</v>
      </c>
      <c r="P257">
        <v>0</v>
      </c>
    </row>
    <row r="258" spans="1:16">
      <c r="A258" t="s">
        <v>1152</v>
      </c>
      <c r="B258" t="e">
        <v>#N/A</v>
      </c>
      <c r="D258">
        <v>1</v>
      </c>
      <c r="E258">
        <v>361</v>
      </c>
      <c r="F258">
        <v>1</v>
      </c>
      <c r="G258">
        <v>0.0028</v>
      </c>
      <c r="H258">
        <v>0.53</v>
      </c>
      <c r="I258">
        <v>0.53</v>
      </c>
      <c r="J258">
        <v>0</v>
      </c>
      <c r="K258">
        <v>0</v>
      </c>
      <c r="L258" t="s">
        <v>894</v>
      </c>
      <c r="M258" t="s">
        <v>895</v>
      </c>
      <c r="N258">
        <v>0</v>
      </c>
      <c r="O258">
        <v>0</v>
      </c>
      <c r="P258">
        <v>0</v>
      </c>
    </row>
    <row r="259" spans="1:16">
      <c r="A259" t="s">
        <v>1153</v>
      </c>
      <c r="B259" t="e">
        <v>#N/A</v>
      </c>
      <c r="D259">
        <v>1</v>
      </c>
      <c r="E259">
        <v>3</v>
      </c>
      <c r="F259">
        <v>1</v>
      </c>
      <c r="G259">
        <v>0.3333</v>
      </c>
      <c r="H259">
        <v>0.35</v>
      </c>
      <c r="I259">
        <v>0.35</v>
      </c>
      <c r="J259">
        <v>0</v>
      </c>
      <c r="K259">
        <v>0</v>
      </c>
      <c r="L259" t="s">
        <v>894</v>
      </c>
      <c r="M259" t="s">
        <v>895</v>
      </c>
      <c r="N259">
        <v>0</v>
      </c>
      <c r="O259">
        <v>0</v>
      </c>
      <c r="P259">
        <v>0</v>
      </c>
    </row>
    <row r="260" spans="1:16">
      <c r="A260" t="s">
        <v>1154</v>
      </c>
      <c r="B260">
        <v>733966</v>
      </c>
      <c r="D260">
        <v>1</v>
      </c>
      <c r="E260">
        <v>40</v>
      </c>
      <c r="F260">
        <v>2</v>
      </c>
      <c r="G260">
        <v>0.05</v>
      </c>
      <c r="H260">
        <v>0.43</v>
      </c>
      <c r="I260">
        <v>0.85</v>
      </c>
      <c r="J260">
        <v>0</v>
      </c>
      <c r="K260">
        <v>0</v>
      </c>
      <c r="L260" t="s">
        <v>894</v>
      </c>
      <c r="M260" t="s">
        <v>895</v>
      </c>
      <c r="N260">
        <v>0</v>
      </c>
      <c r="O260">
        <v>0</v>
      </c>
      <c r="P260">
        <v>0</v>
      </c>
    </row>
    <row r="261" spans="1:16">
      <c r="A261" t="s">
        <v>1155</v>
      </c>
      <c r="B261" t="e">
        <v>#N/A</v>
      </c>
      <c r="D261">
        <v>1</v>
      </c>
      <c r="E261">
        <v>2</v>
      </c>
      <c r="F261">
        <v>1</v>
      </c>
      <c r="G261">
        <v>0.5</v>
      </c>
      <c r="H261">
        <v>0.7</v>
      </c>
      <c r="I261">
        <v>0.7</v>
      </c>
      <c r="J261">
        <v>0</v>
      </c>
      <c r="K261">
        <v>0</v>
      </c>
      <c r="L261" t="s">
        <v>894</v>
      </c>
      <c r="M261" t="s">
        <v>895</v>
      </c>
      <c r="N261">
        <v>0</v>
      </c>
      <c r="O261">
        <v>0</v>
      </c>
      <c r="P261">
        <v>0</v>
      </c>
    </row>
    <row r="262" spans="1:16">
      <c r="A262" t="s">
        <v>1156</v>
      </c>
      <c r="B262" t="e">
        <v>#N/A</v>
      </c>
      <c r="D262">
        <v>1</v>
      </c>
      <c r="E262">
        <v>3</v>
      </c>
      <c r="F262">
        <v>1</v>
      </c>
      <c r="G262">
        <v>0.3333</v>
      </c>
      <c r="H262">
        <v>0.36</v>
      </c>
      <c r="I262">
        <v>0.36</v>
      </c>
      <c r="J262">
        <v>0</v>
      </c>
      <c r="K262">
        <v>0</v>
      </c>
      <c r="L262" t="s">
        <v>894</v>
      </c>
      <c r="M262" t="s">
        <v>895</v>
      </c>
      <c r="N262">
        <v>0</v>
      </c>
      <c r="O262">
        <v>0</v>
      </c>
      <c r="P262">
        <v>0</v>
      </c>
    </row>
    <row r="263" spans="1:16">
      <c r="A263" t="s">
        <v>1157</v>
      </c>
      <c r="B263" t="e">
        <v>#N/A</v>
      </c>
      <c r="D263">
        <v>2</v>
      </c>
      <c r="E263">
        <v>8</v>
      </c>
      <c r="F263">
        <v>2</v>
      </c>
      <c r="G263">
        <v>0.25</v>
      </c>
      <c r="H263">
        <v>0.44</v>
      </c>
      <c r="I263">
        <v>0.87</v>
      </c>
      <c r="J263">
        <v>0</v>
      </c>
      <c r="K263">
        <v>0</v>
      </c>
      <c r="L263" t="s">
        <v>894</v>
      </c>
      <c r="M263" t="s">
        <v>895</v>
      </c>
      <c r="N263">
        <v>0</v>
      </c>
      <c r="O263">
        <v>0</v>
      </c>
      <c r="P263">
        <v>0</v>
      </c>
    </row>
    <row r="264" spans="1:16">
      <c r="A264" t="s">
        <v>1158</v>
      </c>
      <c r="B264" t="e">
        <v>#N/A</v>
      </c>
      <c r="D264">
        <v>1</v>
      </c>
      <c r="E264">
        <v>5</v>
      </c>
      <c r="F264">
        <v>1</v>
      </c>
      <c r="G264">
        <v>0.2</v>
      </c>
      <c r="H264">
        <v>0.7</v>
      </c>
      <c r="I264">
        <v>0.7</v>
      </c>
      <c r="J264">
        <v>0</v>
      </c>
      <c r="K264">
        <v>0</v>
      </c>
      <c r="L264" t="s">
        <v>894</v>
      </c>
      <c r="M264" t="s">
        <v>895</v>
      </c>
      <c r="N264">
        <v>0</v>
      </c>
      <c r="O264">
        <v>0</v>
      </c>
      <c r="P264">
        <v>0</v>
      </c>
    </row>
    <row r="265" spans="1:16">
      <c r="A265" t="s">
        <v>1159</v>
      </c>
      <c r="B265" t="e">
        <v>#N/A</v>
      </c>
      <c r="D265">
        <v>1</v>
      </c>
      <c r="E265">
        <v>91</v>
      </c>
      <c r="F265">
        <v>1</v>
      </c>
      <c r="G265">
        <v>0.011</v>
      </c>
      <c r="H265">
        <v>0.6</v>
      </c>
      <c r="I265">
        <v>0.6</v>
      </c>
      <c r="J265">
        <v>0</v>
      </c>
      <c r="K265">
        <v>0</v>
      </c>
      <c r="L265" t="s">
        <v>894</v>
      </c>
      <c r="M265" t="s">
        <v>895</v>
      </c>
      <c r="N265">
        <v>0</v>
      </c>
      <c r="O265">
        <v>0</v>
      </c>
      <c r="P265">
        <v>0</v>
      </c>
    </row>
    <row r="266" spans="1:16">
      <c r="A266" t="s">
        <v>1160</v>
      </c>
      <c r="B266" t="e">
        <v>#N/A</v>
      </c>
      <c r="D266">
        <v>1</v>
      </c>
      <c r="E266">
        <v>5</v>
      </c>
      <c r="F266">
        <v>1</v>
      </c>
      <c r="G266">
        <v>0.2</v>
      </c>
      <c r="H266">
        <v>0.3</v>
      </c>
      <c r="I266">
        <v>0.3</v>
      </c>
      <c r="J266">
        <v>0</v>
      </c>
      <c r="K266">
        <v>0</v>
      </c>
      <c r="L266" t="s">
        <v>894</v>
      </c>
      <c r="M266" t="s">
        <v>895</v>
      </c>
      <c r="N266">
        <v>0</v>
      </c>
      <c r="O266">
        <v>0</v>
      </c>
      <c r="P266">
        <v>0</v>
      </c>
    </row>
    <row r="267" spans="1:16">
      <c r="A267" t="s">
        <v>1161</v>
      </c>
      <c r="B267">
        <v>86250</v>
      </c>
      <c r="D267">
        <v>6</v>
      </c>
      <c r="E267">
        <v>473</v>
      </c>
      <c r="F267">
        <v>9</v>
      </c>
      <c r="G267">
        <v>0.019</v>
      </c>
      <c r="H267">
        <v>0.46</v>
      </c>
      <c r="I267">
        <v>4.18</v>
      </c>
      <c r="J267">
        <v>0</v>
      </c>
      <c r="K267">
        <v>0</v>
      </c>
      <c r="L267" t="s">
        <v>894</v>
      </c>
      <c r="M267" t="s">
        <v>895</v>
      </c>
      <c r="N267">
        <v>0</v>
      </c>
      <c r="O267">
        <v>0</v>
      </c>
      <c r="P267">
        <v>0</v>
      </c>
    </row>
    <row r="268" spans="1:16">
      <c r="A268" t="s">
        <v>1162</v>
      </c>
      <c r="B268" t="e">
        <v>#N/A</v>
      </c>
      <c r="D268">
        <v>1</v>
      </c>
      <c r="E268">
        <v>1</v>
      </c>
      <c r="F268">
        <v>1</v>
      </c>
      <c r="G268">
        <v>1</v>
      </c>
      <c r="H268">
        <v>0.42</v>
      </c>
      <c r="I268">
        <v>0.42</v>
      </c>
      <c r="J268">
        <v>0</v>
      </c>
      <c r="K268">
        <v>0</v>
      </c>
      <c r="L268" t="s">
        <v>894</v>
      </c>
      <c r="M268" t="s">
        <v>895</v>
      </c>
      <c r="N268">
        <v>0</v>
      </c>
      <c r="O268">
        <v>0</v>
      </c>
      <c r="P268">
        <v>0</v>
      </c>
    </row>
    <row r="269" spans="1:16">
      <c r="A269" t="s">
        <v>758</v>
      </c>
      <c r="B269">
        <v>1733561</v>
      </c>
      <c r="D269">
        <v>1</v>
      </c>
      <c r="E269">
        <v>2</v>
      </c>
      <c r="F269">
        <v>1</v>
      </c>
      <c r="G269">
        <v>0.5</v>
      </c>
      <c r="H269">
        <v>0.35</v>
      </c>
      <c r="I269">
        <v>0.35</v>
      </c>
      <c r="J269">
        <v>0</v>
      </c>
      <c r="K269">
        <v>0</v>
      </c>
      <c r="L269" t="s">
        <v>894</v>
      </c>
      <c r="M269" t="s">
        <v>895</v>
      </c>
      <c r="N269">
        <v>0</v>
      </c>
      <c r="O269">
        <v>0</v>
      </c>
      <c r="P269">
        <v>0</v>
      </c>
    </row>
    <row r="270" spans="1:16">
      <c r="A270" t="s">
        <v>1163</v>
      </c>
      <c r="B270" t="e">
        <v>#N/A</v>
      </c>
      <c r="D270">
        <v>1</v>
      </c>
      <c r="E270">
        <v>1</v>
      </c>
      <c r="F270">
        <v>1</v>
      </c>
      <c r="G270">
        <v>1</v>
      </c>
      <c r="H270">
        <v>0.02</v>
      </c>
      <c r="I270">
        <v>0.02</v>
      </c>
      <c r="J270">
        <v>0</v>
      </c>
      <c r="K270">
        <v>0</v>
      </c>
      <c r="L270" t="s">
        <v>894</v>
      </c>
      <c r="M270" t="s">
        <v>895</v>
      </c>
      <c r="N270">
        <v>0</v>
      </c>
      <c r="O270">
        <v>0</v>
      </c>
      <c r="P270">
        <v>0</v>
      </c>
    </row>
    <row r="271" spans="1:16">
      <c r="A271" t="s">
        <v>1164</v>
      </c>
      <c r="B271" t="e">
        <v>#N/A</v>
      </c>
      <c r="D271">
        <v>1</v>
      </c>
      <c r="E271">
        <v>2</v>
      </c>
      <c r="F271">
        <v>1</v>
      </c>
      <c r="G271">
        <v>0.5</v>
      </c>
      <c r="H271">
        <v>0.52</v>
      </c>
      <c r="I271">
        <v>0.52</v>
      </c>
      <c r="J271">
        <v>0</v>
      </c>
      <c r="K271">
        <v>0</v>
      </c>
      <c r="L271" t="s">
        <v>894</v>
      </c>
      <c r="M271" t="s">
        <v>895</v>
      </c>
      <c r="N271">
        <v>0</v>
      </c>
      <c r="O271">
        <v>0</v>
      </c>
      <c r="P271">
        <v>0</v>
      </c>
    </row>
    <row r="272" spans="1:16">
      <c r="A272" t="s">
        <v>1165</v>
      </c>
      <c r="B272" t="e">
        <v>#N/A</v>
      </c>
      <c r="D272">
        <v>1</v>
      </c>
      <c r="E272">
        <v>1</v>
      </c>
      <c r="F272">
        <v>1</v>
      </c>
      <c r="G272">
        <v>1</v>
      </c>
      <c r="H272">
        <v>0.4</v>
      </c>
      <c r="I272">
        <v>0.4</v>
      </c>
      <c r="J272">
        <v>0</v>
      </c>
      <c r="K272">
        <v>0</v>
      </c>
      <c r="L272" t="s">
        <v>894</v>
      </c>
      <c r="M272" t="s">
        <v>895</v>
      </c>
      <c r="N272">
        <v>0</v>
      </c>
      <c r="O272">
        <v>0</v>
      </c>
      <c r="P272">
        <v>0</v>
      </c>
    </row>
    <row r="273" spans="1:16">
      <c r="A273" t="s">
        <v>1166</v>
      </c>
      <c r="B273">
        <v>249746</v>
      </c>
      <c r="D273">
        <v>1</v>
      </c>
      <c r="E273">
        <v>24</v>
      </c>
      <c r="F273">
        <v>1</v>
      </c>
      <c r="G273">
        <v>0.0417</v>
      </c>
      <c r="H273">
        <v>0.25</v>
      </c>
      <c r="I273">
        <v>0.25</v>
      </c>
      <c r="J273">
        <v>0</v>
      </c>
      <c r="K273">
        <v>0</v>
      </c>
      <c r="L273" t="s">
        <v>894</v>
      </c>
      <c r="M273" t="s">
        <v>895</v>
      </c>
      <c r="N273">
        <v>0</v>
      </c>
      <c r="O273">
        <v>0</v>
      </c>
      <c r="P273">
        <v>0</v>
      </c>
    </row>
    <row r="274" spans="1:16">
      <c r="A274" t="s">
        <v>1167</v>
      </c>
      <c r="B274" t="e">
        <v>#N/A</v>
      </c>
      <c r="D274">
        <v>1</v>
      </c>
      <c r="E274">
        <v>2</v>
      </c>
      <c r="F274">
        <v>1</v>
      </c>
      <c r="G274">
        <v>0.5</v>
      </c>
      <c r="H274">
        <v>0.52</v>
      </c>
      <c r="I274">
        <v>0.52</v>
      </c>
      <c r="J274">
        <v>0</v>
      </c>
      <c r="K274">
        <v>0</v>
      </c>
      <c r="L274" t="s">
        <v>894</v>
      </c>
      <c r="M274" t="s">
        <v>895</v>
      </c>
      <c r="N274">
        <v>0</v>
      </c>
      <c r="O274">
        <v>0</v>
      </c>
      <c r="P274">
        <v>0</v>
      </c>
    </row>
    <row r="275" spans="1:16">
      <c r="A275" t="s">
        <v>412</v>
      </c>
      <c r="B275">
        <v>1837838</v>
      </c>
      <c r="D275">
        <v>1</v>
      </c>
      <c r="E275">
        <v>1</v>
      </c>
      <c r="F275">
        <v>1</v>
      </c>
      <c r="G275">
        <v>1</v>
      </c>
      <c r="H275">
        <v>0.36</v>
      </c>
      <c r="I275">
        <v>0.36</v>
      </c>
      <c r="J275">
        <v>0</v>
      </c>
      <c r="K275">
        <v>0</v>
      </c>
      <c r="L275" t="s">
        <v>894</v>
      </c>
      <c r="M275" t="s">
        <v>895</v>
      </c>
      <c r="N275">
        <v>0</v>
      </c>
      <c r="O275">
        <v>0</v>
      </c>
      <c r="P275">
        <v>0</v>
      </c>
    </row>
    <row r="276" spans="1:16">
      <c r="A276" t="s">
        <v>256</v>
      </c>
      <c r="B276">
        <v>68813</v>
      </c>
      <c r="D276">
        <v>6</v>
      </c>
      <c r="E276">
        <v>645</v>
      </c>
      <c r="F276">
        <v>15</v>
      </c>
      <c r="G276">
        <v>0.0233</v>
      </c>
      <c r="H276">
        <v>0.4</v>
      </c>
      <c r="I276">
        <v>6.04</v>
      </c>
      <c r="J276">
        <v>0</v>
      </c>
      <c r="K276">
        <v>0</v>
      </c>
      <c r="L276" t="s">
        <v>894</v>
      </c>
      <c r="M276" t="s">
        <v>895</v>
      </c>
      <c r="N276">
        <v>0</v>
      </c>
      <c r="O276">
        <v>0</v>
      </c>
      <c r="P276">
        <v>0</v>
      </c>
    </row>
    <row r="277" spans="1:16">
      <c r="A277" t="s">
        <v>1168</v>
      </c>
      <c r="B277" t="e">
        <v>#N/A</v>
      </c>
      <c r="D277">
        <v>1</v>
      </c>
      <c r="E277">
        <v>1</v>
      </c>
      <c r="F277">
        <v>1</v>
      </c>
      <c r="G277">
        <v>1</v>
      </c>
      <c r="H277">
        <v>0.12</v>
      </c>
      <c r="I277">
        <v>0.12</v>
      </c>
      <c r="J277">
        <v>0</v>
      </c>
      <c r="K277">
        <v>0</v>
      </c>
      <c r="L277" t="s">
        <v>894</v>
      </c>
      <c r="M277" t="s">
        <v>895</v>
      </c>
      <c r="N277">
        <v>0</v>
      </c>
      <c r="O277">
        <v>0</v>
      </c>
      <c r="P277">
        <v>0</v>
      </c>
    </row>
    <row r="278" spans="1:16">
      <c r="A278" t="s">
        <v>419</v>
      </c>
      <c r="B278">
        <v>1837838</v>
      </c>
      <c r="D278">
        <v>1</v>
      </c>
      <c r="E278">
        <v>8</v>
      </c>
      <c r="F278">
        <v>1</v>
      </c>
      <c r="G278">
        <v>0.125</v>
      </c>
      <c r="H278">
        <v>0.36</v>
      </c>
      <c r="I278">
        <v>0.36</v>
      </c>
      <c r="J278">
        <v>0</v>
      </c>
      <c r="K278">
        <v>0</v>
      </c>
      <c r="L278" t="s">
        <v>894</v>
      </c>
      <c r="M278" t="s">
        <v>895</v>
      </c>
      <c r="N278">
        <v>0</v>
      </c>
      <c r="O278">
        <v>0</v>
      </c>
      <c r="P278">
        <v>0</v>
      </c>
    </row>
    <row r="279" spans="1:16">
      <c r="A279" t="s">
        <v>323</v>
      </c>
      <c r="B279">
        <v>541145</v>
      </c>
      <c r="D279">
        <v>2</v>
      </c>
      <c r="E279">
        <v>6</v>
      </c>
      <c r="F279">
        <v>2</v>
      </c>
      <c r="G279">
        <v>0.3333</v>
      </c>
      <c r="H279">
        <v>0.4</v>
      </c>
      <c r="I279">
        <v>0.8</v>
      </c>
      <c r="J279">
        <v>0</v>
      </c>
      <c r="K279">
        <v>0</v>
      </c>
      <c r="L279" t="s">
        <v>894</v>
      </c>
      <c r="M279" t="s">
        <v>895</v>
      </c>
      <c r="N279">
        <v>0</v>
      </c>
      <c r="O279">
        <v>0</v>
      </c>
      <c r="P279">
        <v>0</v>
      </c>
    </row>
    <row r="280" spans="1:16">
      <c r="A280" t="s">
        <v>1169</v>
      </c>
      <c r="B280" t="e">
        <v>#N/A</v>
      </c>
      <c r="D280">
        <v>1</v>
      </c>
      <c r="E280">
        <v>1</v>
      </c>
      <c r="F280">
        <v>1</v>
      </c>
      <c r="G280">
        <v>1</v>
      </c>
      <c r="H280">
        <v>0.52</v>
      </c>
      <c r="I280">
        <v>0.52</v>
      </c>
      <c r="J280">
        <v>0</v>
      </c>
      <c r="K280">
        <v>0</v>
      </c>
      <c r="L280" t="s">
        <v>894</v>
      </c>
      <c r="M280" t="s">
        <v>895</v>
      </c>
      <c r="N280">
        <v>0</v>
      </c>
      <c r="O280">
        <v>0</v>
      </c>
      <c r="P280">
        <v>0</v>
      </c>
    </row>
    <row r="281" spans="1:16">
      <c r="A281" t="s">
        <v>1170</v>
      </c>
      <c r="B281" t="e">
        <v>#N/A</v>
      </c>
      <c r="D281">
        <v>1</v>
      </c>
      <c r="E281">
        <v>1</v>
      </c>
      <c r="F281">
        <v>1</v>
      </c>
      <c r="G281">
        <v>1</v>
      </c>
      <c r="H281">
        <v>0.4</v>
      </c>
      <c r="I281">
        <v>0.4</v>
      </c>
      <c r="J281">
        <v>0</v>
      </c>
      <c r="K281">
        <v>0</v>
      </c>
      <c r="L281" t="s">
        <v>894</v>
      </c>
      <c r="M281" t="s">
        <v>895</v>
      </c>
      <c r="N281">
        <v>0</v>
      </c>
      <c r="O281">
        <v>0</v>
      </c>
      <c r="P281">
        <v>0</v>
      </c>
    </row>
    <row r="282" spans="1:16">
      <c r="A282" t="s">
        <v>1171</v>
      </c>
      <c r="B282" t="e">
        <v>#N/A</v>
      </c>
      <c r="D282">
        <v>1</v>
      </c>
      <c r="E282">
        <v>2</v>
      </c>
      <c r="F282">
        <v>1</v>
      </c>
      <c r="G282">
        <v>0.5</v>
      </c>
      <c r="H282">
        <v>0.36</v>
      </c>
      <c r="I282">
        <v>0.36</v>
      </c>
      <c r="J282">
        <v>0</v>
      </c>
      <c r="K282">
        <v>0</v>
      </c>
      <c r="L282" t="s">
        <v>894</v>
      </c>
      <c r="M282" t="s">
        <v>895</v>
      </c>
      <c r="N282">
        <v>0</v>
      </c>
      <c r="O282">
        <v>0</v>
      </c>
      <c r="P282">
        <v>0</v>
      </c>
    </row>
    <row r="283" spans="1:16">
      <c r="A283" t="s">
        <v>1172</v>
      </c>
      <c r="B283" t="e">
        <v>#N/A</v>
      </c>
      <c r="D283">
        <v>1</v>
      </c>
      <c r="E283">
        <v>1</v>
      </c>
      <c r="F283">
        <v>1</v>
      </c>
      <c r="G283">
        <v>1</v>
      </c>
      <c r="H283">
        <v>0.36</v>
      </c>
      <c r="I283">
        <v>0.36</v>
      </c>
      <c r="J283">
        <v>0</v>
      </c>
      <c r="K283">
        <v>0</v>
      </c>
      <c r="L283" t="s">
        <v>894</v>
      </c>
      <c r="M283" t="s">
        <v>895</v>
      </c>
      <c r="N283">
        <v>0</v>
      </c>
      <c r="O283">
        <v>0</v>
      </c>
      <c r="P283">
        <v>0</v>
      </c>
    </row>
    <row r="284" spans="1:16">
      <c r="A284" t="s">
        <v>290</v>
      </c>
      <c r="B284">
        <v>2241279</v>
      </c>
      <c r="D284">
        <v>1</v>
      </c>
      <c r="E284">
        <v>805</v>
      </c>
      <c r="F284">
        <v>1</v>
      </c>
      <c r="G284">
        <v>0.0012</v>
      </c>
      <c r="H284">
        <v>0.59</v>
      </c>
      <c r="I284">
        <v>0.59</v>
      </c>
      <c r="J284">
        <v>0</v>
      </c>
      <c r="K284">
        <v>0</v>
      </c>
      <c r="L284" t="s">
        <v>894</v>
      </c>
      <c r="M284" t="s">
        <v>895</v>
      </c>
      <c r="N284">
        <v>0</v>
      </c>
      <c r="O284">
        <v>0</v>
      </c>
      <c r="P284">
        <v>0</v>
      </c>
    </row>
    <row r="285" spans="1:16">
      <c r="A285" t="s">
        <v>1173</v>
      </c>
      <c r="B285">
        <v>339806</v>
      </c>
      <c r="D285">
        <v>3</v>
      </c>
      <c r="E285">
        <v>28</v>
      </c>
      <c r="F285">
        <v>3</v>
      </c>
      <c r="G285">
        <v>0.1071</v>
      </c>
      <c r="H285">
        <v>0.45</v>
      </c>
      <c r="I285">
        <v>1.36</v>
      </c>
      <c r="J285">
        <v>0</v>
      </c>
      <c r="K285">
        <v>0</v>
      </c>
      <c r="L285" t="s">
        <v>894</v>
      </c>
      <c r="M285" t="s">
        <v>895</v>
      </c>
      <c r="N285">
        <v>0</v>
      </c>
      <c r="O285">
        <v>0</v>
      </c>
      <c r="P285">
        <v>0</v>
      </c>
    </row>
    <row r="286" spans="1:16">
      <c r="A286" t="s">
        <v>1174</v>
      </c>
      <c r="B286">
        <v>2241279</v>
      </c>
      <c r="D286">
        <v>1</v>
      </c>
      <c r="E286">
        <v>19</v>
      </c>
      <c r="F286">
        <v>1</v>
      </c>
      <c r="G286">
        <v>0.0526</v>
      </c>
      <c r="H286">
        <v>0.38</v>
      </c>
      <c r="I286">
        <v>0.38</v>
      </c>
      <c r="J286">
        <v>0</v>
      </c>
      <c r="K286">
        <v>0</v>
      </c>
      <c r="L286" t="s">
        <v>894</v>
      </c>
      <c r="M286" t="s">
        <v>895</v>
      </c>
      <c r="N286">
        <v>0</v>
      </c>
      <c r="O286">
        <v>0</v>
      </c>
      <c r="P286">
        <v>0</v>
      </c>
    </row>
    <row r="287" spans="1:16">
      <c r="A287" t="s">
        <v>1175</v>
      </c>
      <c r="B287" t="e">
        <v>#N/A</v>
      </c>
      <c r="D287">
        <v>1</v>
      </c>
      <c r="E287">
        <v>3</v>
      </c>
      <c r="F287">
        <v>1</v>
      </c>
      <c r="G287">
        <v>0.3333</v>
      </c>
      <c r="H287">
        <v>0.02</v>
      </c>
      <c r="I287">
        <v>0.02</v>
      </c>
      <c r="J287">
        <v>0</v>
      </c>
      <c r="K287">
        <v>0</v>
      </c>
      <c r="L287" t="s">
        <v>894</v>
      </c>
      <c r="M287" t="s">
        <v>895</v>
      </c>
      <c r="N287">
        <v>0</v>
      </c>
      <c r="O287">
        <v>0</v>
      </c>
      <c r="P287">
        <v>0</v>
      </c>
    </row>
    <row r="288" spans="1:16">
      <c r="A288" t="s">
        <v>518</v>
      </c>
      <c r="B288">
        <v>1875495</v>
      </c>
      <c r="D288">
        <v>2</v>
      </c>
      <c r="E288">
        <v>19</v>
      </c>
      <c r="F288">
        <v>2</v>
      </c>
      <c r="G288">
        <v>0.1053</v>
      </c>
      <c r="H288">
        <v>0.34</v>
      </c>
      <c r="I288">
        <v>0.68</v>
      </c>
      <c r="J288">
        <v>0</v>
      </c>
      <c r="K288">
        <v>0</v>
      </c>
      <c r="L288" t="s">
        <v>894</v>
      </c>
      <c r="M288" t="s">
        <v>895</v>
      </c>
      <c r="N288">
        <v>0</v>
      </c>
      <c r="O288">
        <v>0</v>
      </c>
      <c r="P288">
        <v>0</v>
      </c>
    </row>
    <row r="289" spans="1:16">
      <c r="A289" t="s">
        <v>1176</v>
      </c>
      <c r="B289" t="e">
        <v>#N/A</v>
      </c>
      <c r="D289">
        <v>1</v>
      </c>
      <c r="E289">
        <v>1</v>
      </c>
      <c r="F289">
        <v>1</v>
      </c>
      <c r="G289">
        <v>1</v>
      </c>
      <c r="H289">
        <v>0.35</v>
      </c>
      <c r="I289">
        <v>0.35</v>
      </c>
      <c r="J289">
        <v>0</v>
      </c>
      <c r="K289">
        <v>0</v>
      </c>
      <c r="L289" t="s">
        <v>894</v>
      </c>
      <c r="M289" t="s">
        <v>895</v>
      </c>
      <c r="N289">
        <v>0</v>
      </c>
      <c r="O289">
        <v>0</v>
      </c>
      <c r="P289">
        <v>0</v>
      </c>
    </row>
    <row r="290" spans="1:16">
      <c r="A290" t="s">
        <v>1177</v>
      </c>
      <c r="B290" t="e">
        <v>#N/A</v>
      </c>
      <c r="D290">
        <v>1</v>
      </c>
      <c r="E290">
        <v>1</v>
      </c>
      <c r="F290">
        <v>1</v>
      </c>
      <c r="G290">
        <v>1</v>
      </c>
      <c r="H290">
        <v>0.35</v>
      </c>
      <c r="I290">
        <v>0.35</v>
      </c>
      <c r="J290">
        <v>0</v>
      </c>
      <c r="K290">
        <v>0</v>
      </c>
      <c r="L290" t="s">
        <v>894</v>
      </c>
      <c r="M290" t="s">
        <v>895</v>
      </c>
      <c r="N290">
        <v>0</v>
      </c>
      <c r="O290">
        <v>0</v>
      </c>
      <c r="P290">
        <v>0</v>
      </c>
    </row>
    <row r="291" spans="1:16">
      <c r="A291" t="s">
        <v>1178</v>
      </c>
      <c r="B291">
        <v>388092</v>
      </c>
      <c r="D291">
        <v>1</v>
      </c>
      <c r="E291">
        <v>1</v>
      </c>
      <c r="F291">
        <v>1</v>
      </c>
      <c r="G291">
        <v>1</v>
      </c>
      <c r="H291">
        <v>0.36</v>
      </c>
      <c r="I291">
        <v>0.36</v>
      </c>
      <c r="J291">
        <v>0</v>
      </c>
      <c r="K291">
        <v>0</v>
      </c>
      <c r="L291" t="s">
        <v>894</v>
      </c>
      <c r="M291" t="s">
        <v>895</v>
      </c>
      <c r="N291">
        <v>0</v>
      </c>
      <c r="O291">
        <v>0</v>
      </c>
      <c r="P291">
        <v>0</v>
      </c>
    </row>
    <row r="292" spans="1:16">
      <c r="A292" t="s">
        <v>1179</v>
      </c>
      <c r="B292" t="e">
        <v>#N/A</v>
      </c>
      <c r="D292">
        <v>1</v>
      </c>
      <c r="E292">
        <v>1</v>
      </c>
      <c r="F292">
        <v>1</v>
      </c>
      <c r="G292">
        <v>1</v>
      </c>
      <c r="H292">
        <v>0.4</v>
      </c>
      <c r="I292">
        <v>0.4</v>
      </c>
      <c r="J292">
        <v>0</v>
      </c>
      <c r="K292">
        <v>0</v>
      </c>
      <c r="L292" t="s">
        <v>894</v>
      </c>
      <c r="M292" t="s">
        <v>895</v>
      </c>
      <c r="N292">
        <v>0</v>
      </c>
      <c r="O292">
        <v>0</v>
      </c>
      <c r="P292">
        <v>0</v>
      </c>
    </row>
    <row r="293" spans="1:16">
      <c r="A293" t="s">
        <v>1180</v>
      </c>
      <c r="B293" t="e">
        <v>#N/A</v>
      </c>
      <c r="D293">
        <v>1</v>
      </c>
      <c r="E293">
        <v>5</v>
      </c>
      <c r="F293">
        <v>1</v>
      </c>
      <c r="G293">
        <v>0.2</v>
      </c>
      <c r="H293">
        <v>0.37</v>
      </c>
      <c r="I293">
        <v>0.37</v>
      </c>
      <c r="J293">
        <v>0</v>
      </c>
      <c r="K293">
        <v>0</v>
      </c>
      <c r="L293" t="s">
        <v>894</v>
      </c>
      <c r="M293" t="s">
        <v>895</v>
      </c>
      <c r="N293">
        <v>0</v>
      </c>
      <c r="O293">
        <v>0</v>
      </c>
      <c r="P293">
        <v>0</v>
      </c>
    </row>
    <row r="294" spans="1:16">
      <c r="A294" t="s">
        <v>1181</v>
      </c>
      <c r="B294" t="e">
        <v>#N/A</v>
      </c>
      <c r="D294">
        <v>1</v>
      </c>
      <c r="E294">
        <v>1</v>
      </c>
      <c r="F294">
        <v>1</v>
      </c>
      <c r="G294">
        <v>1</v>
      </c>
      <c r="H294">
        <v>0.33</v>
      </c>
      <c r="I294">
        <v>0.33</v>
      </c>
      <c r="J294">
        <v>0</v>
      </c>
      <c r="K294">
        <v>0</v>
      </c>
      <c r="L294" t="s">
        <v>894</v>
      </c>
      <c r="M294" t="s">
        <v>895</v>
      </c>
      <c r="N294">
        <v>0</v>
      </c>
      <c r="O294">
        <v>0</v>
      </c>
      <c r="P294">
        <v>0</v>
      </c>
    </row>
    <row r="295" spans="1:16">
      <c r="A295" t="s">
        <v>1182</v>
      </c>
      <c r="B295" t="e">
        <v>#N/A</v>
      </c>
      <c r="D295">
        <v>1</v>
      </c>
      <c r="E295">
        <v>3</v>
      </c>
      <c r="F295">
        <v>1</v>
      </c>
      <c r="G295">
        <v>0.3333</v>
      </c>
      <c r="H295">
        <v>0.36</v>
      </c>
      <c r="I295">
        <v>0.36</v>
      </c>
      <c r="J295">
        <v>0</v>
      </c>
      <c r="K295">
        <v>0</v>
      </c>
      <c r="L295" t="s">
        <v>894</v>
      </c>
      <c r="M295" t="s">
        <v>895</v>
      </c>
      <c r="N295">
        <v>0</v>
      </c>
      <c r="O295">
        <v>0</v>
      </c>
      <c r="P295">
        <v>0</v>
      </c>
    </row>
    <row r="296" spans="1:16">
      <c r="A296" t="s">
        <v>525</v>
      </c>
      <c r="B296">
        <v>1504608</v>
      </c>
      <c r="D296">
        <v>1</v>
      </c>
      <c r="E296">
        <v>2</v>
      </c>
      <c r="F296">
        <v>1</v>
      </c>
      <c r="G296">
        <v>0.5</v>
      </c>
      <c r="H296">
        <v>0.37</v>
      </c>
      <c r="I296">
        <v>0.37</v>
      </c>
      <c r="J296">
        <v>0</v>
      </c>
      <c r="K296">
        <v>0</v>
      </c>
      <c r="L296" t="s">
        <v>894</v>
      </c>
      <c r="M296" t="s">
        <v>895</v>
      </c>
      <c r="N296">
        <v>0</v>
      </c>
      <c r="O296">
        <v>0</v>
      </c>
      <c r="P296">
        <v>0</v>
      </c>
    </row>
    <row r="297" spans="1:16">
      <c r="A297" t="s">
        <v>1183</v>
      </c>
      <c r="B297" t="e">
        <v>#N/A</v>
      </c>
      <c r="D297">
        <v>1</v>
      </c>
      <c r="E297">
        <v>1</v>
      </c>
      <c r="F297">
        <v>1</v>
      </c>
      <c r="G297">
        <v>1</v>
      </c>
      <c r="H297">
        <v>0.36</v>
      </c>
      <c r="I297">
        <v>0.36</v>
      </c>
      <c r="J297">
        <v>0</v>
      </c>
      <c r="K297">
        <v>0</v>
      </c>
      <c r="L297" t="s">
        <v>894</v>
      </c>
      <c r="M297" t="s">
        <v>895</v>
      </c>
      <c r="N297">
        <v>0</v>
      </c>
      <c r="O297">
        <v>0</v>
      </c>
      <c r="P297">
        <v>0</v>
      </c>
    </row>
    <row r="298" spans="1:16">
      <c r="A298" t="s">
        <v>1184</v>
      </c>
      <c r="B298">
        <v>468</v>
      </c>
      <c r="D298">
        <v>1</v>
      </c>
      <c r="E298">
        <v>5</v>
      </c>
      <c r="F298">
        <v>1</v>
      </c>
      <c r="G298">
        <v>0.2</v>
      </c>
      <c r="H298">
        <v>0.33</v>
      </c>
      <c r="I298">
        <v>0.33</v>
      </c>
      <c r="J298">
        <v>0</v>
      </c>
      <c r="K298">
        <v>0</v>
      </c>
      <c r="L298" t="s">
        <v>894</v>
      </c>
      <c r="M298" t="s">
        <v>895</v>
      </c>
      <c r="N298">
        <v>0</v>
      </c>
      <c r="O298">
        <v>0</v>
      </c>
      <c r="P298">
        <v>0</v>
      </c>
    </row>
    <row r="299" spans="1:16">
      <c r="A299" t="s">
        <v>1185</v>
      </c>
      <c r="B299" t="e">
        <v>#N/A</v>
      </c>
      <c r="D299">
        <v>1</v>
      </c>
      <c r="E299">
        <v>1</v>
      </c>
      <c r="F299">
        <v>1</v>
      </c>
      <c r="G299">
        <v>1</v>
      </c>
      <c r="H299">
        <v>0.36</v>
      </c>
      <c r="I299">
        <v>0.36</v>
      </c>
      <c r="J299">
        <v>0</v>
      </c>
      <c r="K299">
        <v>0</v>
      </c>
      <c r="L299" t="s">
        <v>894</v>
      </c>
      <c r="M299" t="s">
        <v>895</v>
      </c>
      <c r="N299">
        <v>0</v>
      </c>
      <c r="O299">
        <v>0</v>
      </c>
      <c r="P299">
        <v>0</v>
      </c>
    </row>
    <row r="300" spans="1:16">
      <c r="A300" t="s">
        <v>1186</v>
      </c>
      <c r="B300" t="e">
        <v>#N/A</v>
      </c>
      <c r="D300">
        <v>1</v>
      </c>
      <c r="E300">
        <v>1</v>
      </c>
      <c r="F300">
        <v>1</v>
      </c>
      <c r="G300">
        <v>1</v>
      </c>
      <c r="H300">
        <v>0.36</v>
      </c>
      <c r="I300">
        <v>0.36</v>
      </c>
      <c r="J300">
        <v>0</v>
      </c>
      <c r="K300">
        <v>0</v>
      </c>
      <c r="L300" t="s">
        <v>894</v>
      </c>
      <c r="M300" t="s">
        <v>895</v>
      </c>
      <c r="N300">
        <v>0</v>
      </c>
      <c r="O300">
        <v>0</v>
      </c>
      <c r="P300">
        <v>0</v>
      </c>
    </row>
    <row r="301" spans="1:16">
      <c r="A301" t="s">
        <v>1187</v>
      </c>
      <c r="B301" t="e">
        <v>#N/A</v>
      </c>
      <c r="D301">
        <v>1</v>
      </c>
      <c r="E301">
        <v>1</v>
      </c>
      <c r="F301">
        <v>1</v>
      </c>
      <c r="G301">
        <v>1</v>
      </c>
      <c r="H301">
        <v>0.36</v>
      </c>
      <c r="I301">
        <v>0.36</v>
      </c>
      <c r="J301">
        <v>0</v>
      </c>
      <c r="K301">
        <v>0</v>
      </c>
      <c r="L301" t="s">
        <v>894</v>
      </c>
      <c r="M301" t="s">
        <v>895</v>
      </c>
      <c r="N301">
        <v>0</v>
      </c>
      <c r="O301">
        <v>0</v>
      </c>
      <c r="P301">
        <v>0</v>
      </c>
    </row>
    <row r="302" spans="1:16">
      <c r="A302" t="s">
        <v>1188</v>
      </c>
      <c r="B302">
        <v>2696990</v>
      </c>
      <c r="D302">
        <v>1</v>
      </c>
      <c r="E302">
        <v>1</v>
      </c>
      <c r="F302">
        <v>1</v>
      </c>
      <c r="G302">
        <v>1</v>
      </c>
      <c r="H302">
        <v>0.33</v>
      </c>
      <c r="I302">
        <v>0.33</v>
      </c>
      <c r="J302">
        <v>0</v>
      </c>
      <c r="K302">
        <v>0</v>
      </c>
      <c r="L302" t="s">
        <v>894</v>
      </c>
      <c r="M302" t="s">
        <v>895</v>
      </c>
      <c r="N302">
        <v>0</v>
      </c>
      <c r="O302">
        <v>0</v>
      </c>
      <c r="P302">
        <v>0</v>
      </c>
    </row>
    <row r="303" spans="1:16">
      <c r="A303" t="s">
        <v>1189</v>
      </c>
      <c r="B303" t="e">
        <v>#N/A</v>
      </c>
      <c r="D303">
        <v>1</v>
      </c>
      <c r="E303">
        <v>2</v>
      </c>
      <c r="F303">
        <v>1</v>
      </c>
      <c r="G303">
        <v>0.5</v>
      </c>
      <c r="H303">
        <v>0.4</v>
      </c>
      <c r="I303">
        <v>0.4</v>
      </c>
      <c r="J303">
        <v>0</v>
      </c>
      <c r="K303">
        <v>0</v>
      </c>
      <c r="L303" t="s">
        <v>894</v>
      </c>
      <c r="M303" t="s">
        <v>895</v>
      </c>
      <c r="N303">
        <v>0</v>
      </c>
      <c r="O303">
        <v>0</v>
      </c>
      <c r="P303">
        <v>0</v>
      </c>
    </row>
    <row r="304" spans="1:16">
      <c r="A304" t="s">
        <v>1190</v>
      </c>
      <c r="B304">
        <v>8293</v>
      </c>
      <c r="D304">
        <v>1</v>
      </c>
      <c r="E304">
        <v>3</v>
      </c>
      <c r="F304">
        <v>1</v>
      </c>
      <c r="G304">
        <v>0.3333</v>
      </c>
      <c r="H304">
        <v>0.38</v>
      </c>
      <c r="I304">
        <v>0.38</v>
      </c>
      <c r="J304">
        <v>0</v>
      </c>
      <c r="K304">
        <v>0</v>
      </c>
      <c r="L304" t="s">
        <v>894</v>
      </c>
      <c r="M304" t="s">
        <v>895</v>
      </c>
      <c r="N304">
        <v>0</v>
      </c>
      <c r="O304">
        <v>0</v>
      </c>
      <c r="P304">
        <v>0</v>
      </c>
    </row>
    <row r="305" spans="1:16">
      <c r="A305" t="s">
        <v>1191</v>
      </c>
      <c r="B305" t="e">
        <v>#N/A</v>
      </c>
      <c r="D305">
        <v>1</v>
      </c>
      <c r="E305">
        <v>1</v>
      </c>
      <c r="F305">
        <v>1</v>
      </c>
      <c r="G305">
        <v>1</v>
      </c>
      <c r="H305">
        <v>0.62</v>
      </c>
      <c r="I305">
        <v>0.62</v>
      </c>
      <c r="J305">
        <v>0</v>
      </c>
      <c r="K305">
        <v>0</v>
      </c>
      <c r="L305" t="s">
        <v>894</v>
      </c>
      <c r="M305" t="s">
        <v>895</v>
      </c>
      <c r="N305">
        <v>0</v>
      </c>
      <c r="O305">
        <v>0</v>
      </c>
      <c r="P305">
        <v>0</v>
      </c>
    </row>
    <row r="306" spans="1:16">
      <c r="A306" t="s">
        <v>1192</v>
      </c>
      <c r="B306" t="e">
        <v>#N/A</v>
      </c>
      <c r="D306">
        <v>1</v>
      </c>
      <c r="E306">
        <v>19</v>
      </c>
      <c r="F306">
        <v>1</v>
      </c>
      <c r="G306">
        <v>0.0526</v>
      </c>
      <c r="H306">
        <v>0.4</v>
      </c>
      <c r="I306">
        <v>0.4</v>
      </c>
      <c r="J306">
        <v>0</v>
      </c>
      <c r="K306">
        <v>0</v>
      </c>
      <c r="L306" t="s">
        <v>894</v>
      </c>
      <c r="M306" t="s">
        <v>895</v>
      </c>
      <c r="N306">
        <v>0</v>
      </c>
      <c r="O306">
        <v>0</v>
      </c>
      <c r="P306">
        <v>0</v>
      </c>
    </row>
    <row r="307" spans="1:16">
      <c r="A307" t="s">
        <v>1193</v>
      </c>
      <c r="B307" t="e">
        <v>#N/A</v>
      </c>
      <c r="D307">
        <v>1</v>
      </c>
      <c r="E307">
        <v>3</v>
      </c>
      <c r="F307">
        <v>1</v>
      </c>
      <c r="G307">
        <v>0.3333</v>
      </c>
      <c r="H307">
        <v>0.4</v>
      </c>
      <c r="I307">
        <v>0.4</v>
      </c>
      <c r="J307">
        <v>0</v>
      </c>
      <c r="K307">
        <v>0</v>
      </c>
      <c r="L307" t="s">
        <v>894</v>
      </c>
      <c r="M307" t="s">
        <v>895</v>
      </c>
      <c r="N307">
        <v>0</v>
      </c>
      <c r="O307">
        <v>0</v>
      </c>
      <c r="P307">
        <v>0</v>
      </c>
    </row>
    <row r="308" spans="1:16">
      <c r="A308" t="s">
        <v>1194</v>
      </c>
      <c r="B308" t="e">
        <v>#N/A</v>
      </c>
      <c r="D308">
        <v>1</v>
      </c>
      <c r="E308">
        <v>1</v>
      </c>
      <c r="F308">
        <v>1</v>
      </c>
      <c r="G308">
        <v>1</v>
      </c>
      <c r="H308">
        <v>0.4</v>
      </c>
      <c r="I308">
        <v>0.4</v>
      </c>
      <c r="J308">
        <v>0</v>
      </c>
      <c r="K308">
        <v>0</v>
      </c>
      <c r="L308" t="s">
        <v>894</v>
      </c>
      <c r="M308" t="s">
        <v>895</v>
      </c>
      <c r="N308">
        <v>0</v>
      </c>
      <c r="O308">
        <v>0</v>
      </c>
      <c r="P308">
        <v>0</v>
      </c>
    </row>
    <row r="309" spans="1:16">
      <c r="A309" t="s">
        <v>1195</v>
      </c>
      <c r="B309" t="e">
        <v>#N/A</v>
      </c>
      <c r="D309">
        <v>1</v>
      </c>
      <c r="E309">
        <v>7</v>
      </c>
      <c r="F309">
        <v>1</v>
      </c>
      <c r="G309">
        <v>0.1429</v>
      </c>
      <c r="H309">
        <v>0.4</v>
      </c>
      <c r="I309">
        <v>0.4</v>
      </c>
      <c r="J309">
        <v>0</v>
      </c>
      <c r="K309">
        <v>0</v>
      </c>
      <c r="L309" t="s">
        <v>894</v>
      </c>
      <c r="M309" t="s">
        <v>895</v>
      </c>
      <c r="N309">
        <v>0</v>
      </c>
      <c r="O309">
        <v>0</v>
      </c>
      <c r="P309">
        <v>0</v>
      </c>
    </row>
    <row r="310" spans="1:16">
      <c r="A310" t="s">
        <v>1196</v>
      </c>
      <c r="B310" t="e">
        <v>#N/A</v>
      </c>
      <c r="D310">
        <v>1</v>
      </c>
      <c r="E310">
        <v>1</v>
      </c>
      <c r="F310">
        <v>1</v>
      </c>
      <c r="G310">
        <v>1</v>
      </c>
      <c r="H310">
        <v>0.6</v>
      </c>
      <c r="I310">
        <v>0.6</v>
      </c>
      <c r="J310">
        <v>0</v>
      </c>
      <c r="K310">
        <v>0</v>
      </c>
      <c r="L310" t="s">
        <v>894</v>
      </c>
      <c r="M310" t="s">
        <v>895</v>
      </c>
      <c r="N310">
        <v>0</v>
      </c>
      <c r="O310">
        <v>0</v>
      </c>
      <c r="P310">
        <v>0</v>
      </c>
    </row>
    <row r="311" spans="1:16">
      <c r="A311" t="s">
        <v>1197</v>
      </c>
      <c r="B311" t="e">
        <v>#N/A</v>
      </c>
      <c r="D311">
        <v>1</v>
      </c>
      <c r="E311">
        <v>2</v>
      </c>
      <c r="F311">
        <v>1</v>
      </c>
      <c r="G311">
        <v>0.5</v>
      </c>
      <c r="H311">
        <v>0.4</v>
      </c>
      <c r="I311">
        <v>0.4</v>
      </c>
      <c r="J311">
        <v>0</v>
      </c>
      <c r="K311">
        <v>0</v>
      </c>
      <c r="L311" t="s">
        <v>894</v>
      </c>
      <c r="M311" t="s">
        <v>895</v>
      </c>
      <c r="N311">
        <v>0</v>
      </c>
      <c r="O311">
        <v>0</v>
      </c>
      <c r="P311">
        <v>0</v>
      </c>
    </row>
    <row r="312" spans="1:16">
      <c r="A312" t="s">
        <v>1198</v>
      </c>
      <c r="B312" t="e">
        <v>#N/A</v>
      </c>
      <c r="D312">
        <v>1</v>
      </c>
      <c r="E312">
        <v>53</v>
      </c>
      <c r="F312">
        <v>1</v>
      </c>
      <c r="G312">
        <v>0.0189</v>
      </c>
      <c r="H312">
        <v>0.4</v>
      </c>
      <c r="I312">
        <v>0.4</v>
      </c>
      <c r="J312">
        <v>0</v>
      </c>
      <c r="K312">
        <v>0</v>
      </c>
      <c r="L312" t="s">
        <v>894</v>
      </c>
      <c r="M312" t="s">
        <v>895</v>
      </c>
      <c r="N312">
        <v>0</v>
      </c>
      <c r="O312">
        <v>0</v>
      </c>
      <c r="P312">
        <v>0</v>
      </c>
    </row>
    <row r="313" spans="1:16">
      <c r="A313" t="s">
        <v>1199</v>
      </c>
      <c r="B313" t="e">
        <v>#N/A</v>
      </c>
      <c r="D313">
        <v>1</v>
      </c>
      <c r="E313">
        <v>3</v>
      </c>
      <c r="F313">
        <v>1</v>
      </c>
      <c r="G313">
        <v>0.3333</v>
      </c>
      <c r="H313">
        <v>0.4</v>
      </c>
      <c r="I313">
        <v>0.4</v>
      </c>
      <c r="J313">
        <v>0</v>
      </c>
      <c r="K313">
        <v>0</v>
      </c>
      <c r="L313" t="s">
        <v>894</v>
      </c>
      <c r="M313" t="s">
        <v>895</v>
      </c>
      <c r="N313">
        <v>0</v>
      </c>
      <c r="O313">
        <v>0</v>
      </c>
      <c r="P313">
        <v>0</v>
      </c>
    </row>
    <row r="314" spans="1:16">
      <c r="A314" t="s">
        <v>1200</v>
      </c>
      <c r="B314" t="e">
        <v>#N/A</v>
      </c>
      <c r="D314">
        <v>1</v>
      </c>
      <c r="E314">
        <v>222</v>
      </c>
      <c r="F314">
        <v>2</v>
      </c>
      <c r="G314">
        <v>0.009</v>
      </c>
      <c r="H314">
        <v>0.84</v>
      </c>
      <c r="I314">
        <v>1.67</v>
      </c>
      <c r="J314">
        <v>0</v>
      </c>
      <c r="K314">
        <v>0</v>
      </c>
      <c r="L314" t="s">
        <v>894</v>
      </c>
      <c r="M314" t="s">
        <v>895</v>
      </c>
      <c r="N314">
        <v>0</v>
      </c>
      <c r="O314">
        <v>0</v>
      </c>
      <c r="P314">
        <v>0</v>
      </c>
    </row>
    <row r="315" spans="1:16">
      <c r="A315" t="s">
        <v>1201</v>
      </c>
      <c r="B315" t="e">
        <v>#N/A</v>
      </c>
      <c r="D315">
        <v>1</v>
      </c>
      <c r="E315">
        <v>1</v>
      </c>
      <c r="F315">
        <v>1</v>
      </c>
      <c r="G315">
        <v>1</v>
      </c>
      <c r="H315">
        <v>0.33</v>
      </c>
      <c r="I315">
        <v>0.33</v>
      </c>
      <c r="J315">
        <v>0</v>
      </c>
      <c r="K315">
        <v>0</v>
      </c>
      <c r="L315" t="s">
        <v>894</v>
      </c>
      <c r="M315" t="s">
        <v>895</v>
      </c>
      <c r="N315">
        <v>0</v>
      </c>
      <c r="O315">
        <v>0</v>
      </c>
      <c r="P315">
        <v>0</v>
      </c>
    </row>
    <row r="316" spans="1:16">
      <c r="A316" t="s">
        <v>1202</v>
      </c>
      <c r="B316" t="e">
        <v>#N/A</v>
      </c>
      <c r="D316">
        <v>1</v>
      </c>
      <c r="E316">
        <v>1</v>
      </c>
      <c r="F316">
        <v>1</v>
      </c>
      <c r="G316">
        <v>1</v>
      </c>
      <c r="H316">
        <v>0.33</v>
      </c>
      <c r="I316">
        <v>0.33</v>
      </c>
      <c r="J316">
        <v>0</v>
      </c>
      <c r="K316">
        <v>0</v>
      </c>
      <c r="L316" t="s">
        <v>894</v>
      </c>
      <c r="M316" t="s">
        <v>895</v>
      </c>
      <c r="N316">
        <v>0</v>
      </c>
      <c r="O316">
        <v>0</v>
      </c>
      <c r="P316">
        <v>0</v>
      </c>
    </row>
    <row r="317" spans="1:16">
      <c r="A317" t="s">
        <v>461</v>
      </c>
      <c r="B317">
        <v>1914420</v>
      </c>
      <c r="D317">
        <v>1</v>
      </c>
      <c r="E317">
        <v>7</v>
      </c>
      <c r="F317">
        <v>1</v>
      </c>
      <c r="G317">
        <v>0.1429</v>
      </c>
      <c r="H317">
        <v>0.37</v>
      </c>
      <c r="I317">
        <v>0.37</v>
      </c>
      <c r="J317">
        <v>0</v>
      </c>
      <c r="K317">
        <v>0</v>
      </c>
      <c r="L317" t="s">
        <v>894</v>
      </c>
      <c r="M317" t="s">
        <v>895</v>
      </c>
      <c r="N317">
        <v>0</v>
      </c>
      <c r="O317">
        <v>0</v>
      </c>
      <c r="P317">
        <v>0</v>
      </c>
    </row>
    <row r="318" spans="1:16">
      <c r="A318" t="s">
        <v>1203</v>
      </c>
      <c r="B318" t="e">
        <v>#N/A</v>
      </c>
      <c r="D318">
        <v>1</v>
      </c>
      <c r="E318">
        <v>88</v>
      </c>
      <c r="F318">
        <v>1</v>
      </c>
      <c r="G318">
        <v>0.0114</v>
      </c>
      <c r="H318">
        <v>0.55</v>
      </c>
      <c r="I318">
        <v>0.55</v>
      </c>
      <c r="J318">
        <v>0</v>
      </c>
      <c r="K318">
        <v>0</v>
      </c>
      <c r="L318" t="s">
        <v>894</v>
      </c>
      <c r="M318" t="s">
        <v>895</v>
      </c>
      <c r="N318">
        <v>0</v>
      </c>
      <c r="O318">
        <v>0</v>
      </c>
      <c r="P318">
        <v>0</v>
      </c>
    </row>
    <row r="319" spans="1:16">
      <c r="A319" t="s">
        <v>552</v>
      </c>
      <c r="B319">
        <v>2188079</v>
      </c>
      <c r="D319">
        <v>2</v>
      </c>
      <c r="E319">
        <v>11</v>
      </c>
      <c r="F319">
        <v>2</v>
      </c>
      <c r="G319">
        <v>0.1818</v>
      </c>
      <c r="H319">
        <v>0.45</v>
      </c>
      <c r="I319">
        <v>0.89</v>
      </c>
      <c r="J319">
        <v>0</v>
      </c>
      <c r="K319">
        <v>0</v>
      </c>
      <c r="L319" t="s">
        <v>894</v>
      </c>
      <c r="M319" t="s">
        <v>895</v>
      </c>
      <c r="N319">
        <v>0</v>
      </c>
      <c r="O319">
        <v>0</v>
      </c>
      <c r="P319">
        <v>0</v>
      </c>
    </row>
    <row r="320" spans="1:16">
      <c r="A320" t="s">
        <v>820</v>
      </c>
      <c r="B320" t="e">
        <v>#N/A</v>
      </c>
      <c r="D320">
        <v>1</v>
      </c>
      <c r="E320">
        <v>1</v>
      </c>
      <c r="F320">
        <v>1</v>
      </c>
      <c r="G320">
        <v>1</v>
      </c>
      <c r="H320">
        <v>0.4</v>
      </c>
      <c r="I320">
        <v>0.4</v>
      </c>
      <c r="J320">
        <v>0</v>
      </c>
      <c r="K320">
        <v>0</v>
      </c>
      <c r="L320" t="s">
        <v>894</v>
      </c>
      <c r="M320" t="s">
        <v>895</v>
      </c>
      <c r="N320">
        <v>0</v>
      </c>
      <c r="O320">
        <v>0</v>
      </c>
      <c r="P320">
        <v>0</v>
      </c>
    </row>
    <row r="321" spans="1:16">
      <c r="A321" t="s">
        <v>278</v>
      </c>
      <c r="B321">
        <v>177657</v>
      </c>
      <c r="D321">
        <v>2</v>
      </c>
      <c r="E321">
        <v>176</v>
      </c>
      <c r="F321">
        <v>8</v>
      </c>
      <c r="G321">
        <v>0.0455</v>
      </c>
      <c r="H321">
        <v>0.4</v>
      </c>
      <c r="I321">
        <v>3.22</v>
      </c>
      <c r="J321">
        <v>0</v>
      </c>
      <c r="K321">
        <v>0</v>
      </c>
      <c r="L321" t="s">
        <v>894</v>
      </c>
      <c r="M321" t="s">
        <v>895</v>
      </c>
      <c r="N321">
        <v>0</v>
      </c>
      <c r="O321">
        <v>0</v>
      </c>
      <c r="P321">
        <v>0</v>
      </c>
    </row>
    <row r="322" spans="1:16">
      <c r="A322" t="s">
        <v>1204</v>
      </c>
      <c r="B322" t="e">
        <v>#N/A</v>
      </c>
      <c r="D322">
        <v>1</v>
      </c>
      <c r="E322">
        <v>1</v>
      </c>
      <c r="F322">
        <v>1</v>
      </c>
      <c r="G322">
        <v>1</v>
      </c>
      <c r="H322">
        <v>0.4</v>
      </c>
      <c r="I322">
        <v>0.4</v>
      </c>
      <c r="J322">
        <v>0</v>
      </c>
      <c r="K322">
        <v>0</v>
      </c>
      <c r="L322" t="s">
        <v>894</v>
      </c>
      <c r="M322" t="s">
        <v>895</v>
      </c>
      <c r="N322">
        <v>0</v>
      </c>
      <c r="O322">
        <v>0</v>
      </c>
      <c r="P322">
        <v>0</v>
      </c>
    </row>
    <row r="323" spans="1:16">
      <c r="A323" t="s">
        <v>215</v>
      </c>
      <c r="B323">
        <v>34045</v>
      </c>
      <c r="D323">
        <v>5</v>
      </c>
      <c r="E323">
        <v>344</v>
      </c>
      <c r="F323">
        <v>10</v>
      </c>
      <c r="G323">
        <v>0.0291</v>
      </c>
      <c r="H323">
        <v>0.38</v>
      </c>
      <c r="I323">
        <v>3.79</v>
      </c>
      <c r="J323">
        <v>0</v>
      </c>
      <c r="K323">
        <v>0</v>
      </c>
      <c r="L323" t="s">
        <v>894</v>
      </c>
      <c r="M323" t="s">
        <v>895</v>
      </c>
      <c r="N323">
        <v>0</v>
      </c>
      <c r="O323">
        <v>0</v>
      </c>
      <c r="P323">
        <v>0</v>
      </c>
    </row>
    <row r="324" spans="1:16">
      <c r="A324" t="s">
        <v>1205</v>
      </c>
      <c r="B324" t="e">
        <v>#N/A</v>
      </c>
      <c r="D324">
        <v>1</v>
      </c>
      <c r="E324">
        <v>7</v>
      </c>
      <c r="F324">
        <v>1</v>
      </c>
      <c r="G324">
        <v>0.1429</v>
      </c>
      <c r="H324">
        <v>0.37</v>
      </c>
      <c r="I324">
        <v>0.37</v>
      </c>
      <c r="J324">
        <v>0</v>
      </c>
      <c r="K324">
        <v>0</v>
      </c>
      <c r="L324" t="s">
        <v>894</v>
      </c>
      <c r="M324" t="s">
        <v>895</v>
      </c>
      <c r="N324">
        <v>0</v>
      </c>
      <c r="O324">
        <v>0</v>
      </c>
      <c r="P324">
        <v>0</v>
      </c>
    </row>
    <row r="325" spans="1:16">
      <c r="A325" t="s">
        <v>1206</v>
      </c>
      <c r="B325">
        <v>167726</v>
      </c>
      <c r="D325">
        <v>1</v>
      </c>
      <c r="E325">
        <v>1</v>
      </c>
      <c r="F325">
        <v>1</v>
      </c>
      <c r="G325">
        <v>1</v>
      </c>
      <c r="H325">
        <v>0.36</v>
      </c>
      <c r="I325">
        <v>0.36</v>
      </c>
      <c r="J325">
        <v>0</v>
      </c>
      <c r="K325">
        <v>0</v>
      </c>
      <c r="L325" t="s">
        <v>894</v>
      </c>
      <c r="M325" t="s">
        <v>895</v>
      </c>
      <c r="N325">
        <v>0</v>
      </c>
      <c r="O325">
        <v>0</v>
      </c>
      <c r="P325">
        <v>0</v>
      </c>
    </row>
    <row r="326" spans="1:16">
      <c r="A326" t="s">
        <v>1207</v>
      </c>
      <c r="B326" t="e">
        <v>#N/A</v>
      </c>
      <c r="D326">
        <v>1</v>
      </c>
      <c r="E326">
        <v>2</v>
      </c>
      <c r="F326">
        <v>1</v>
      </c>
      <c r="G326">
        <v>0.5</v>
      </c>
      <c r="H326">
        <v>0.3</v>
      </c>
      <c r="I326">
        <v>0.3</v>
      </c>
      <c r="J326">
        <v>0</v>
      </c>
      <c r="K326">
        <v>0</v>
      </c>
      <c r="L326" t="s">
        <v>894</v>
      </c>
      <c r="M326" t="s">
        <v>895</v>
      </c>
      <c r="N326">
        <v>0</v>
      </c>
      <c r="O326">
        <v>0</v>
      </c>
      <c r="P326">
        <v>0</v>
      </c>
    </row>
    <row r="327" spans="1:16">
      <c r="A327" t="s">
        <v>1208</v>
      </c>
      <c r="B327" t="e">
        <v>#N/A</v>
      </c>
      <c r="D327">
        <v>1</v>
      </c>
      <c r="E327">
        <v>7</v>
      </c>
      <c r="F327">
        <v>1</v>
      </c>
      <c r="G327">
        <v>0.1429</v>
      </c>
      <c r="H327">
        <v>0.37</v>
      </c>
      <c r="I327">
        <v>0.37</v>
      </c>
      <c r="J327">
        <v>0</v>
      </c>
      <c r="K327">
        <v>0</v>
      </c>
      <c r="L327" t="s">
        <v>894</v>
      </c>
      <c r="M327" t="s">
        <v>895</v>
      </c>
      <c r="N327">
        <v>0</v>
      </c>
      <c r="O327">
        <v>0</v>
      </c>
      <c r="P327">
        <v>0</v>
      </c>
    </row>
    <row r="328" spans="1:16">
      <c r="A328" t="s">
        <v>1209</v>
      </c>
      <c r="B328" t="e">
        <v>#N/A</v>
      </c>
      <c r="D328">
        <v>1</v>
      </c>
      <c r="E328">
        <v>2</v>
      </c>
      <c r="F328">
        <v>1</v>
      </c>
      <c r="G328">
        <v>0.5</v>
      </c>
      <c r="H328">
        <v>0.54</v>
      </c>
      <c r="I328">
        <v>0.54</v>
      </c>
      <c r="J328">
        <v>0</v>
      </c>
      <c r="K328">
        <v>0</v>
      </c>
      <c r="L328" t="s">
        <v>894</v>
      </c>
      <c r="M328" t="s">
        <v>895</v>
      </c>
      <c r="N328">
        <v>0</v>
      </c>
      <c r="O328">
        <v>0</v>
      </c>
      <c r="P328">
        <v>0</v>
      </c>
    </row>
    <row r="329" spans="1:16">
      <c r="A329" t="s">
        <v>1210</v>
      </c>
      <c r="B329" t="e">
        <v>#N/A</v>
      </c>
      <c r="D329">
        <v>1</v>
      </c>
      <c r="E329">
        <v>1</v>
      </c>
      <c r="F329">
        <v>1</v>
      </c>
      <c r="G329">
        <v>1</v>
      </c>
      <c r="H329">
        <v>0.33</v>
      </c>
      <c r="I329">
        <v>0.33</v>
      </c>
      <c r="J329">
        <v>0</v>
      </c>
      <c r="K329">
        <v>0</v>
      </c>
      <c r="L329" t="s">
        <v>894</v>
      </c>
      <c r="M329" t="s">
        <v>895</v>
      </c>
      <c r="N329">
        <v>0</v>
      </c>
      <c r="O329">
        <v>0</v>
      </c>
      <c r="P329">
        <v>0</v>
      </c>
    </row>
    <row r="330" spans="1:16">
      <c r="A330" t="s">
        <v>1211</v>
      </c>
      <c r="B330" t="e">
        <v>#N/A</v>
      </c>
      <c r="D330">
        <v>1</v>
      </c>
      <c r="E330">
        <v>1</v>
      </c>
      <c r="F330">
        <v>1</v>
      </c>
      <c r="G330">
        <v>1</v>
      </c>
      <c r="H330">
        <v>0.42</v>
      </c>
      <c r="I330">
        <v>0.42</v>
      </c>
      <c r="J330">
        <v>0</v>
      </c>
      <c r="K330">
        <v>0</v>
      </c>
      <c r="L330" t="s">
        <v>894</v>
      </c>
      <c r="M330" t="s">
        <v>895</v>
      </c>
      <c r="N330">
        <v>0</v>
      </c>
      <c r="O330">
        <v>0</v>
      </c>
      <c r="P330">
        <v>0</v>
      </c>
    </row>
    <row r="331" spans="1:16">
      <c r="A331" t="s">
        <v>1212</v>
      </c>
      <c r="B331" t="e">
        <v>#N/A</v>
      </c>
      <c r="D331">
        <v>1</v>
      </c>
      <c r="E331">
        <v>1</v>
      </c>
      <c r="F331">
        <v>1</v>
      </c>
      <c r="G331">
        <v>1</v>
      </c>
      <c r="H331">
        <v>0.33</v>
      </c>
      <c r="I331">
        <v>0.33</v>
      </c>
      <c r="J331">
        <v>0</v>
      </c>
      <c r="K331">
        <v>0</v>
      </c>
      <c r="L331" t="s">
        <v>894</v>
      </c>
      <c r="M331" t="s">
        <v>895</v>
      </c>
      <c r="N331">
        <v>0</v>
      </c>
      <c r="O331">
        <v>0</v>
      </c>
      <c r="P331">
        <v>0</v>
      </c>
    </row>
    <row r="332" spans="1:16">
      <c r="A332" t="s">
        <v>1213</v>
      </c>
      <c r="B332">
        <v>15578</v>
      </c>
      <c r="D332">
        <v>1</v>
      </c>
      <c r="E332">
        <v>49</v>
      </c>
      <c r="F332">
        <v>1</v>
      </c>
      <c r="G332">
        <v>0.0204</v>
      </c>
      <c r="H332">
        <v>0.6</v>
      </c>
      <c r="I332">
        <v>0.6</v>
      </c>
      <c r="J332">
        <v>0</v>
      </c>
      <c r="K332">
        <v>0</v>
      </c>
      <c r="L332" t="s">
        <v>894</v>
      </c>
      <c r="M332" t="s">
        <v>895</v>
      </c>
      <c r="N332">
        <v>0</v>
      </c>
      <c r="O332">
        <v>0</v>
      </c>
      <c r="P332">
        <v>0</v>
      </c>
    </row>
    <row r="333" spans="1:16">
      <c r="A333" t="s">
        <v>1214</v>
      </c>
      <c r="B333" t="e">
        <v>#N/A</v>
      </c>
      <c r="D333">
        <v>1</v>
      </c>
      <c r="E333">
        <v>1</v>
      </c>
      <c r="F333">
        <v>1</v>
      </c>
      <c r="G333">
        <v>1</v>
      </c>
      <c r="H333">
        <v>0.4</v>
      </c>
      <c r="I333">
        <v>0.4</v>
      </c>
      <c r="J333">
        <v>0</v>
      </c>
      <c r="K333">
        <v>0</v>
      </c>
      <c r="L333" t="s">
        <v>894</v>
      </c>
      <c r="M333" t="s">
        <v>895</v>
      </c>
      <c r="N333">
        <v>0</v>
      </c>
      <c r="O333">
        <v>0</v>
      </c>
      <c r="P333">
        <v>0</v>
      </c>
    </row>
    <row r="334" spans="1:16">
      <c r="A334" t="s">
        <v>1215</v>
      </c>
      <c r="B334" t="e">
        <v>#N/A</v>
      </c>
      <c r="D334">
        <v>1</v>
      </c>
      <c r="E334">
        <v>1</v>
      </c>
      <c r="F334">
        <v>1</v>
      </c>
      <c r="G334">
        <v>1</v>
      </c>
      <c r="H334">
        <v>0.36</v>
      </c>
      <c r="I334">
        <v>0.36</v>
      </c>
      <c r="J334">
        <v>0</v>
      </c>
      <c r="K334">
        <v>0</v>
      </c>
      <c r="L334" t="s">
        <v>894</v>
      </c>
      <c r="M334" t="s">
        <v>895</v>
      </c>
      <c r="N334">
        <v>0</v>
      </c>
      <c r="O334">
        <v>0</v>
      </c>
      <c r="P334">
        <v>0</v>
      </c>
    </row>
    <row r="335" spans="1:16">
      <c r="A335" t="s">
        <v>1216</v>
      </c>
      <c r="B335" t="e">
        <v>#N/A</v>
      </c>
      <c r="D335">
        <v>1</v>
      </c>
      <c r="E335">
        <v>2</v>
      </c>
      <c r="F335">
        <v>1</v>
      </c>
      <c r="G335">
        <v>0.5</v>
      </c>
      <c r="H335">
        <v>0.33</v>
      </c>
      <c r="I335">
        <v>0.33</v>
      </c>
      <c r="J335">
        <v>0</v>
      </c>
      <c r="K335">
        <v>0</v>
      </c>
      <c r="L335" t="s">
        <v>894</v>
      </c>
      <c r="M335" t="s">
        <v>895</v>
      </c>
      <c r="N335">
        <v>0</v>
      </c>
      <c r="O335">
        <v>0</v>
      </c>
      <c r="P335">
        <v>0</v>
      </c>
    </row>
    <row r="336" spans="1:16">
      <c r="A336" t="s">
        <v>1217</v>
      </c>
      <c r="B336" t="e">
        <v>#N/A</v>
      </c>
      <c r="D336">
        <v>1</v>
      </c>
      <c r="E336">
        <v>3</v>
      </c>
      <c r="F336">
        <v>1</v>
      </c>
      <c r="G336">
        <v>0.3333</v>
      </c>
      <c r="H336">
        <v>0.33</v>
      </c>
      <c r="I336">
        <v>0.33</v>
      </c>
      <c r="J336">
        <v>0</v>
      </c>
      <c r="K336">
        <v>0</v>
      </c>
      <c r="L336" t="s">
        <v>894</v>
      </c>
      <c r="M336" t="s">
        <v>895</v>
      </c>
      <c r="N336">
        <v>0</v>
      </c>
      <c r="O336">
        <v>0</v>
      </c>
      <c r="P336">
        <v>0</v>
      </c>
    </row>
    <row r="337" spans="1:16">
      <c r="A337" t="s">
        <v>1218</v>
      </c>
      <c r="B337" t="e">
        <v>#N/A</v>
      </c>
      <c r="D337">
        <v>1</v>
      </c>
      <c r="E337">
        <v>1</v>
      </c>
      <c r="F337">
        <v>1</v>
      </c>
      <c r="G337">
        <v>1</v>
      </c>
      <c r="H337">
        <v>0.36</v>
      </c>
      <c r="I337">
        <v>0.36</v>
      </c>
      <c r="J337">
        <v>0</v>
      </c>
      <c r="K337">
        <v>0</v>
      </c>
      <c r="L337" t="s">
        <v>894</v>
      </c>
      <c r="M337" t="s">
        <v>895</v>
      </c>
      <c r="N337">
        <v>0</v>
      </c>
      <c r="O337">
        <v>0</v>
      </c>
      <c r="P337">
        <v>0</v>
      </c>
    </row>
    <row r="338" spans="1:16">
      <c r="A338" t="s">
        <v>1219</v>
      </c>
      <c r="B338" t="e">
        <v>#N/A</v>
      </c>
      <c r="D338">
        <v>1</v>
      </c>
      <c r="E338">
        <v>1</v>
      </c>
      <c r="F338">
        <v>1</v>
      </c>
      <c r="G338">
        <v>1</v>
      </c>
      <c r="H338">
        <v>0.33</v>
      </c>
      <c r="I338">
        <v>0.33</v>
      </c>
      <c r="J338">
        <v>0</v>
      </c>
      <c r="K338">
        <v>0</v>
      </c>
      <c r="L338" t="s">
        <v>894</v>
      </c>
      <c r="M338" t="s">
        <v>895</v>
      </c>
      <c r="N338">
        <v>0</v>
      </c>
      <c r="O338">
        <v>0</v>
      </c>
      <c r="P338">
        <v>0</v>
      </c>
    </row>
    <row r="339" spans="1:16">
      <c r="A339" t="s">
        <v>1220</v>
      </c>
      <c r="B339" t="e">
        <v>#N/A</v>
      </c>
      <c r="D339">
        <v>1</v>
      </c>
      <c r="E339">
        <v>1</v>
      </c>
      <c r="F339">
        <v>1</v>
      </c>
      <c r="G339">
        <v>1</v>
      </c>
      <c r="H339">
        <v>0.36</v>
      </c>
      <c r="I339">
        <v>0.36</v>
      </c>
      <c r="J339">
        <v>0</v>
      </c>
      <c r="K339">
        <v>0</v>
      </c>
      <c r="L339" t="s">
        <v>894</v>
      </c>
      <c r="M339" t="s">
        <v>895</v>
      </c>
      <c r="N339">
        <v>0</v>
      </c>
      <c r="O339">
        <v>0</v>
      </c>
      <c r="P339">
        <v>0</v>
      </c>
    </row>
    <row r="340" spans="1:16">
      <c r="A340" t="s">
        <v>1221</v>
      </c>
      <c r="B340" t="e">
        <v>#N/A</v>
      </c>
      <c r="D340">
        <v>1</v>
      </c>
      <c r="E340">
        <v>2</v>
      </c>
      <c r="F340">
        <v>1</v>
      </c>
      <c r="G340">
        <v>0.5</v>
      </c>
      <c r="H340">
        <v>0.36</v>
      </c>
      <c r="I340">
        <v>0.36</v>
      </c>
      <c r="J340">
        <v>0</v>
      </c>
      <c r="K340">
        <v>0</v>
      </c>
      <c r="L340" t="s">
        <v>894</v>
      </c>
      <c r="M340" t="s">
        <v>895</v>
      </c>
      <c r="N340">
        <v>0</v>
      </c>
      <c r="O340">
        <v>0</v>
      </c>
      <c r="P340">
        <v>0</v>
      </c>
    </row>
    <row r="341" spans="1:16">
      <c r="A341" t="s">
        <v>1222</v>
      </c>
      <c r="B341">
        <v>2861633</v>
      </c>
      <c r="D341">
        <v>1</v>
      </c>
      <c r="E341">
        <v>2</v>
      </c>
      <c r="F341">
        <v>1</v>
      </c>
      <c r="G341">
        <v>0.5</v>
      </c>
      <c r="H341">
        <v>0.36</v>
      </c>
      <c r="I341">
        <v>0.36</v>
      </c>
      <c r="J341">
        <v>0</v>
      </c>
      <c r="K341">
        <v>0</v>
      </c>
      <c r="L341" t="s">
        <v>894</v>
      </c>
      <c r="M341" t="s">
        <v>895</v>
      </c>
      <c r="N341">
        <v>0</v>
      </c>
      <c r="O341">
        <v>0</v>
      </c>
      <c r="P341">
        <v>0</v>
      </c>
    </row>
    <row r="342" spans="1:16">
      <c r="A342" t="s">
        <v>1223</v>
      </c>
      <c r="B342" t="e">
        <v>#N/A</v>
      </c>
      <c r="D342">
        <v>1</v>
      </c>
      <c r="E342">
        <v>1</v>
      </c>
      <c r="F342">
        <v>1</v>
      </c>
      <c r="G342">
        <v>1</v>
      </c>
      <c r="H342">
        <v>0.36</v>
      </c>
      <c r="I342">
        <v>0.36</v>
      </c>
      <c r="J342">
        <v>0</v>
      </c>
      <c r="K342">
        <v>0</v>
      </c>
      <c r="L342" t="s">
        <v>894</v>
      </c>
      <c r="M342" t="s">
        <v>895</v>
      </c>
      <c r="N342">
        <v>0</v>
      </c>
      <c r="O342">
        <v>0</v>
      </c>
      <c r="P342">
        <v>0</v>
      </c>
    </row>
    <row r="343" spans="1:16">
      <c r="A343" t="s">
        <v>1224</v>
      </c>
      <c r="B343">
        <v>1914420</v>
      </c>
      <c r="D343">
        <v>1</v>
      </c>
      <c r="E343">
        <v>1</v>
      </c>
      <c r="F343">
        <v>1</v>
      </c>
      <c r="G343">
        <v>1</v>
      </c>
      <c r="H343">
        <v>0.33</v>
      </c>
      <c r="I343">
        <v>0.33</v>
      </c>
      <c r="J343">
        <v>0</v>
      </c>
      <c r="K343">
        <v>0</v>
      </c>
      <c r="L343" t="s">
        <v>894</v>
      </c>
      <c r="M343" t="s">
        <v>895</v>
      </c>
      <c r="N343">
        <v>0</v>
      </c>
      <c r="O343">
        <v>0</v>
      </c>
      <c r="P343">
        <v>0</v>
      </c>
    </row>
    <row r="344" spans="1:16">
      <c r="A344" t="s">
        <v>1225</v>
      </c>
      <c r="B344" t="e">
        <v>#N/A</v>
      </c>
      <c r="D344">
        <v>1</v>
      </c>
      <c r="E344">
        <v>1</v>
      </c>
      <c r="F344">
        <v>1</v>
      </c>
      <c r="G344">
        <v>1</v>
      </c>
      <c r="H344">
        <v>0.33</v>
      </c>
      <c r="I344">
        <v>0.33</v>
      </c>
      <c r="J344">
        <v>0</v>
      </c>
      <c r="K344">
        <v>0</v>
      </c>
      <c r="L344" t="s">
        <v>894</v>
      </c>
      <c r="M344" t="s">
        <v>895</v>
      </c>
      <c r="N344">
        <v>0</v>
      </c>
      <c r="O344">
        <v>0</v>
      </c>
      <c r="P344">
        <v>0</v>
      </c>
    </row>
    <row r="345" spans="1:16">
      <c r="A345" t="s">
        <v>1226</v>
      </c>
      <c r="B345" t="e">
        <v>#N/A</v>
      </c>
      <c r="D345">
        <v>1</v>
      </c>
      <c r="E345">
        <v>1</v>
      </c>
      <c r="F345">
        <v>1</v>
      </c>
      <c r="G345">
        <v>1</v>
      </c>
      <c r="H345">
        <v>0.33</v>
      </c>
      <c r="I345">
        <v>0.33</v>
      </c>
      <c r="J345">
        <v>0</v>
      </c>
      <c r="K345">
        <v>0</v>
      </c>
      <c r="L345" t="s">
        <v>894</v>
      </c>
      <c r="M345" t="s">
        <v>895</v>
      </c>
      <c r="N345">
        <v>0</v>
      </c>
      <c r="O345">
        <v>0</v>
      </c>
      <c r="P345">
        <v>0</v>
      </c>
    </row>
    <row r="346" spans="1:16">
      <c r="A346" t="s">
        <v>1227</v>
      </c>
      <c r="B346" t="e">
        <v>#N/A</v>
      </c>
      <c r="D346">
        <v>1</v>
      </c>
      <c r="E346">
        <v>3</v>
      </c>
      <c r="F346">
        <v>1</v>
      </c>
      <c r="G346">
        <v>0.3333</v>
      </c>
      <c r="H346">
        <v>0.33</v>
      </c>
      <c r="I346">
        <v>0.33</v>
      </c>
      <c r="J346">
        <v>0</v>
      </c>
      <c r="K346">
        <v>0</v>
      </c>
      <c r="L346" t="s">
        <v>894</v>
      </c>
      <c r="M346" t="s">
        <v>895</v>
      </c>
      <c r="N346">
        <v>0</v>
      </c>
      <c r="O346">
        <v>0</v>
      </c>
      <c r="P346">
        <v>0</v>
      </c>
    </row>
    <row r="347" spans="1:16">
      <c r="A347" t="s">
        <v>1228</v>
      </c>
      <c r="B347" t="e">
        <v>#N/A</v>
      </c>
      <c r="D347">
        <v>1</v>
      </c>
      <c r="E347">
        <v>1</v>
      </c>
      <c r="F347">
        <v>1</v>
      </c>
      <c r="G347">
        <v>1</v>
      </c>
      <c r="H347">
        <v>0.33</v>
      </c>
      <c r="I347">
        <v>0.33</v>
      </c>
      <c r="J347">
        <v>0</v>
      </c>
      <c r="K347">
        <v>0</v>
      </c>
      <c r="L347" t="s">
        <v>894</v>
      </c>
      <c r="M347" t="s">
        <v>895</v>
      </c>
      <c r="N347">
        <v>0</v>
      </c>
      <c r="O347">
        <v>0</v>
      </c>
      <c r="P347">
        <v>0</v>
      </c>
    </row>
    <row r="348" spans="1:16">
      <c r="A348" t="s">
        <v>1229</v>
      </c>
      <c r="B348" t="e">
        <v>#N/A</v>
      </c>
      <c r="D348">
        <v>1</v>
      </c>
      <c r="E348">
        <v>1</v>
      </c>
      <c r="F348">
        <v>1</v>
      </c>
      <c r="G348">
        <v>1</v>
      </c>
      <c r="H348">
        <v>0.33</v>
      </c>
      <c r="I348">
        <v>0.33</v>
      </c>
      <c r="J348">
        <v>0</v>
      </c>
      <c r="K348">
        <v>0</v>
      </c>
      <c r="L348" t="s">
        <v>894</v>
      </c>
      <c r="M348" t="s">
        <v>895</v>
      </c>
      <c r="N348">
        <v>0</v>
      </c>
      <c r="O348">
        <v>0</v>
      </c>
      <c r="P348">
        <v>0</v>
      </c>
    </row>
    <row r="349" spans="1:16">
      <c r="A349" t="s">
        <v>1230</v>
      </c>
      <c r="B349" t="e">
        <v>#N/A</v>
      </c>
      <c r="D349">
        <v>1</v>
      </c>
      <c r="E349">
        <v>1</v>
      </c>
      <c r="F349">
        <v>1</v>
      </c>
      <c r="G349">
        <v>1</v>
      </c>
      <c r="H349">
        <v>0.33</v>
      </c>
      <c r="I349">
        <v>0.33</v>
      </c>
      <c r="J349">
        <v>0</v>
      </c>
      <c r="K349">
        <v>0</v>
      </c>
      <c r="L349" t="s">
        <v>894</v>
      </c>
      <c r="M349" t="s">
        <v>895</v>
      </c>
      <c r="N349">
        <v>0</v>
      </c>
      <c r="O349">
        <v>0</v>
      </c>
      <c r="P349">
        <v>0</v>
      </c>
    </row>
    <row r="350" spans="1:16">
      <c r="A350" t="s">
        <v>1231</v>
      </c>
      <c r="B350" t="e">
        <v>#N/A</v>
      </c>
      <c r="D350">
        <v>1</v>
      </c>
      <c r="E350">
        <v>1</v>
      </c>
      <c r="F350">
        <v>1</v>
      </c>
      <c r="G350">
        <v>1</v>
      </c>
      <c r="H350">
        <v>0.33</v>
      </c>
      <c r="I350">
        <v>0.33</v>
      </c>
      <c r="J350">
        <v>0</v>
      </c>
      <c r="K350">
        <v>0</v>
      </c>
      <c r="L350" t="s">
        <v>894</v>
      </c>
      <c r="M350" t="s">
        <v>895</v>
      </c>
      <c r="N350">
        <v>0</v>
      </c>
      <c r="O350">
        <v>0</v>
      </c>
      <c r="P350">
        <v>0</v>
      </c>
    </row>
    <row r="351" spans="1:16">
      <c r="A351" t="s">
        <v>1232</v>
      </c>
      <c r="B351" t="e">
        <v>#N/A</v>
      </c>
      <c r="D351">
        <v>1</v>
      </c>
      <c r="E351">
        <v>1</v>
      </c>
      <c r="F351">
        <v>1</v>
      </c>
      <c r="G351">
        <v>1</v>
      </c>
      <c r="H351">
        <v>0.37</v>
      </c>
      <c r="I351">
        <v>0.37</v>
      </c>
      <c r="J351">
        <v>0</v>
      </c>
      <c r="K351">
        <v>0</v>
      </c>
      <c r="L351" t="s">
        <v>894</v>
      </c>
      <c r="M351" t="s">
        <v>895</v>
      </c>
      <c r="N351">
        <v>0</v>
      </c>
      <c r="O351">
        <v>0</v>
      </c>
      <c r="P351">
        <v>0</v>
      </c>
    </row>
    <row r="352" spans="1:16">
      <c r="A352" t="s">
        <v>1233</v>
      </c>
      <c r="B352" t="e">
        <v>#N/A</v>
      </c>
      <c r="D352">
        <v>1</v>
      </c>
      <c r="E352">
        <v>2</v>
      </c>
      <c r="F352">
        <v>1</v>
      </c>
      <c r="G352">
        <v>0.5</v>
      </c>
      <c r="H352">
        <v>0.35</v>
      </c>
      <c r="I352">
        <v>0.35</v>
      </c>
      <c r="J352">
        <v>0</v>
      </c>
      <c r="K352">
        <v>0</v>
      </c>
      <c r="L352" t="s">
        <v>894</v>
      </c>
      <c r="M352" t="s">
        <v>895</v>
      </c>
      <c r="N352">
        <v>0</v>
      </c>
      <c r="O352">
        <v>0</v>
      </c>
      <c r="P352">
        <v>0</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P574"/>
  <sheetViews>
    <sheetView zoomScale="145" zoomScaleNormal="145" workbookViewId="0">
      <selection activeCell="A22" sqref="A22:A90"/>
    </sheetView>
  </sheetViews>
  <sheetFormatPr defaultColWidth="9" defaultRowHeight="13.5"/>
  <cols>
    <col min="1" max="1" width="62.5" customWidth="1"/>
    <col min="3" max="3" width="18.1" customWidth="1"/>
  </cols>
  <sheetData>
    <row r="1" spans="1:16">
      <c r="A1" t="s">
        <v>937</v>
      </c>
      <c r="B1" t="s">
        <v>154</v>
      </c>
      <c r="D1" t="s">
        <v>938</v>
      </c>
      <c r="E1" t="s">
        <v>837</v>
      </c>
      <c r="F1" t="s">
        <v>838</v>
      </c>
      <c r="G1" t="s">
        <v>840</v>
      </c>
      <c r="H1" t="s">
        <v>841</v>
      </c>
      <c r="I1" t="s">
        <v>842</v>
      </c>
      <c r="J1" t="s">
        <v>844</v>
      </c>
      <c r="K1" t="s">
        <v>846</v>
      </c>
      <c r="L1" t="s">
        <v>847</v>
      </c>
      <c r="M1" t="s">
        <v>850</v>
      </c>
      <c r="N1" t="s">
        <v>851</v>
      </c>
      <c r="O1" t="s">
        <v>848</v>
      </c>
      <c r="P1" t="s">
        <v>849</v>
      </c>
    </row>
    <row r="2" hidden="1" spans="1:16">
      <c r="E2">
        <v>49762</v>
      </c>
      <c r="F2">
        <v>1510</v>
      </c>
      <c r="G2">
        <v>0.0303</v>
      </c>
      <c r="H2">
        <v>0.39</v>
      </c>
      <c r="I2">
        <v>585.26</v>
      </c>
      <c r="J2">
        <v>2531.5</v>
      </c>
      <c r="K2">
        <v>2329.19</v>
      </c>
      <c r="L2">
        <v>0.2312</v>
      </c>
      <c r="M2">
        <v>4.84</v>
      </c>
      <c r="N2">
        <v>0.0801</v>
      </c>
      <c r="O2">
        <v>121</v>
      </c>
      <c r="P2">
        <v>113</v>
      </c>
    </row>
    <row r="3" hidden="1" spans="1:16">
      <c r="A3" t="s">
        <v>222</v>
      </c>
      <c r="B3">
        <f>VLOOKUP(A3,出单词库排名!B:F,5,0)</f>
        <v>32904</v>
      </c>
      <c r="D3">
        <v>14</v>
      </c>
      <c r="E3">
        <v>14272</v>
      </c>
      <c r="F3">
        <v>164</v>
      </c>
      <c r="G3">
        <v>0.0115</v>
      </c>
      <c r="H3">
        <v>0.4</v>
      </c>
      <c r="I3">
        <v>65.32</v>
      </c>
      <c r="J3">
        <v>415.78</v>
      </c>
      <c r="K3">
        <v>405.79</v>
      </c>
      <c r="L3">
        <v>0.1571</v>
      </c>
      <c r="M3">
        <v>3.44</v>
      </c>
      <c r="N3">
        <v>0.1159</v>
      </c>
      <c r="O3">
        <v>19</v>
      </c>
      <c r="P3">
        <v>18</v>
      </c>
    </row>
    <row r="4" hidden="1" spans="1:16">
      <c r="A4" t="s">
        <v>215</v>
      </c>
      <c r="B4">
        <f>VLOOKUP(A4,出单词库排名!B:F,5,0)</f>
        <v>23345</v>
      </c>
      <c r="D4">
        <v>11</v>
      </c>
      <c r="E4">
        <v>7384</v>
      </c>
      <c r="F4">
        <v>94</v>
      </c>
      <c r="G4">
        <v>0.0127</v>
      </c>
      <c r="H4">
        <v>0.4</v>
      </c>
      <c r="I4">
        <v>37.46</v>
      </c>
      <c r="J4">
        <v>159.92</v>
      </c>
      <c r="K4">
        <v>159.92</v>
      </c>
      <c r="L4">
        <v>0.2342</v>
      </c>
      <c r="M4">
        <v>5.35</v>
      </c>
      <c r="N4">
        <v>0.0745</v>
      </c>
      <c r="O4">
        <v>7</v>
      </c>
      <c r="P4">
        <v>7</v>
      </c>
    </row>
    <row r="5" hidden="1" spans="1:16">
      <c r="A5" s="6" t="s">
        <v>415</v>
      </c>
      <c r="B5">
        <f>VLOOKUP(A5,出单词库排名!B:F,5,0)</f>
        <v>1248923</v>
      </c>
      <c r="C5" t="s">
        <v>1234</v>
      </c>
      <c r="D5">
        <v>5</v>
      </c>
      <c r="E5">
        <v>631</v>
      </c>
      <c r="F5">
        <v>15</v>
      </c>
      <c r="G5">
        <v>0.0238</v>
      </c>
      <c r="H5">
        <v>0.4</v>
      </c>
      <c r="I5">
        <v>6.07</v>
      </c>
      <c r="J5">
        <v>97.96</v>
      </c>
      <c r="K5">
        <v>60.97</v>
      </c>
      <c r="L5">
        <v>0.062</v>
      </c>
      <c r="M5">
        <v>1.52</v>
      </c>
      <c r="N5">
        <v>0.2667</v>
      </c>
      <c r="O5">
        <v>4</v>
      </c>
      <c r="P5">
        <v>3</v>
      </c>
    </row>
    <row r="6" hidden="1" spans="1:16">
      <c r="A6" s="6" t="s">
        <v>342</v>
      </c>
      <c r="B6">
        <f>VLOOKUP(A6,出单词库排名!B:F,5,0)</f>
        <v>354598</v>
      </c>
      <c r="C6" t="s">
        <v>1234</v>
      </c>
      <c r="D6">
        <v>10</v>
      </c>
      <c r="E6">
        <v>988</v>
      </c>
      <c r="F6">
        <v>38</v>
      </c>
      <c r="G6">
        <v>0.0385</v>
      </c>
      <c r="H6">
        <v>0.38</v>
      </c>
      <c r="I6">
        <v>14.6</v>
      </c>
      <c r="J6">
        <v>51.17</v>
      </c>
      <c r="K6">
        <v>51.17</v>
      </c>
      <c r="L6">
        <v>0.2853</v>
      </c>
      <c r="M6">
        <v>3.65</v>
      </c>
      <c r="N6">
        <v>0.1053</v>
      </c>
      <c r="O6">
        <v>4</v>
      </c>
      <c r="P6">
        <v>4</v>
      </c>
    </row>
    <row r="7" hidden="1" spans="1:16">
      <c r="A7" s="7" t="s">
        <v>615</v>
      </c>
      <c r="B7" t="e">
        <f>VLOOKUP(A7,出单词库排名!B:F,5,0)</f>
        <v>#N/A</v>
      </c>
      <c r="C7" t="s">
        <v>1235</v>
      </c>
      <c r="D7">
        <v>6</v>
      </c>
      <c r="E7">
        <v>2033</v>
      </c>
      <c r="F7">
        <v>18</v>
      </c>
      <c r="G7">
        <v>0.0089</v>
      </c>
      <c r="H7">
        <v>0.51</v>
      </c>
      <c r="I7">
        <v>9.14</v>
      </c>
      <c r="J7">
        <v>70.36</v>
      </c>
      <c r="K7">
        <v>70.36</v>
      </c>
      <c r="L7">
        <v>0.1299</v>
      </c>
      <c r="M7">
        <v>3.05</v>
      </c>
      <c r="N7">
        <v>0.1667</v>
      </c>
      <c r="O7">
        <v>3</v>
      </c>
      <c r="P7">
        <v>3</v>
      </c>
    </row>
    <row r="8" hidden="1" spans="1:16">
      <c r="A8" t="s">
        <v>950</v>
      </c>
      <c r="B8">
        <f>VLOOKUP(A8,出单词库排名!B:F,5,0)</f>
        <v>23576</v>
      </c>
      <c r="D8">
        <v>9</v>
      </c>
      <c r="E8">
        <v>3474</v>
      </c>
      <c r="F8">
        <v>42</v>
      </c>
      <c r="G8">
        <v>0.0121</v>
      </c>
      <c r="H8">
        <v>0.45</v>
      </c>
      <c r="I8">
        <v>19.03</v>
      </c>
      <c r="J8">
        <v>55.97</v>
      </c>
      <c r="K8">
        <v>55.97</v>
      </c>
      <c r="L8">
        <v>0.34</v>
      </c>
      <c r="M8">
        <v>6.34</v>
      </c>
      <c r="N8">
        <v>0.0714</v>
      </c>
      <c r="O8">
        <v>3</v>
      </c>
      <c r="P8">
        <v>3</v>
      </c>
    </row>
    <row r="9" hidden="1" spans="1:16">
      <c r="A9" t="s">
        <v>260</v>
      </c>
      <c r="B9">
        <f>VLOOKUP(A9,出单词库排名!B:F,5,0)</f>
        <v>112011</v>
      </c>
      <c r="D9">
        <v>6</v>
      </c>
      <c r="E9">
        <v>284</v>
      </c>
      <c r="F9">
        <v>8</v>
      </c>
      <c r="G9">
        <v>0.0282</v>
      </c>
      <c r="H9">
        <v>0.37</v>
      </c>
      <c r="I9">
        <v>2.94</v>
      </c>
      <c r="J9">
        <v>60.57</v>
      </c>
      <c r="K9">
        <v>60.57</v>
      </c>
      <c r="L9">
        <v>0.0485</v>
      </c>
      <c r="M9">
        <v>0.98</v>
      </c>
      <c r="N9">
        <v>0.375</v>
      </c>
      <c r="O9">
        <v>3</v>
      </c>
      <c r="P9">
        <v>3</v>
      </c>
    </row>
    <row r="10" hidden="1" spans="1:16">
      <c r="A10" s="6" t="s">
        <v>346</v>
      </c>
      <c r="B10">
        <f>VLOOKUP(A10,出单词库排名!B:F,5,0)</f>
        <v>517040</v>
      </c>
      <c r="C10" t="s">
        <v>1234</v>
      </c>
      <c r="D10">
        <v>8</v>
      </c>
      <c r="E10">
        <v>1196</v>
      </c>
      <c r="F10">
        <v>39</v>
      </c>
      <c r="G10">
        <v>0.0326</v>
      </c>
      <c r="H10">
        <v>0.4</v>
      </c>
      <c r="I10">
        <v>15.69</v>
      </c>
      <c r="J10">
        <v>74.86</v>
      </c>
      <c r="K10">
        <v>19.99</v>
      </c>
      <c r="L10">
        <v>0.2096</v>
      </c>
      <c r="M10">
        <v>5.23</v>
      </c>
      <c r="N10">
        <v>0.0769</v>
      </c>
      <c r="O10">
        <v>3</v>
      </c>
      <c r="P10">
        <v>1</v>
      </c>
    </row>
    <row r="11" hidden="1" spans="1:16">
      <c r="A11" s="7" t="s">
        <v>1236</v>
      </c>
      <c r="B11" t="e">
        <f>VLOOKUP(A11,出单词库排名!B:F,5,0)</f>
        <v>#N/A</v>
      </c>
      <c r="C11" t="s">
        <v>1237</v>
      </c>
      <c r="D11">
        <v>3</v>
      </c>
      <c r="E11">
        <v>285</v>
      </c>
      <c r="F11">
        <v>9</v>
      </c>
      <c r="G11">
        <v>0.0316</v>
      </c>
      <c r="H11">
        <v>0.53</v>
      </c>
      <c r="I11">
        <v>4.77</v>
      </c>
      <c r="J11">
        <v>39.98</v>
      </c>
      <c r="K11">
        <v>39.98</v>
      </c>
      <c r="L11">
        <v>0.1193</v>
      </c>
      <c r="M11">
        <v>2.39</v>
      </c>
      <c r="N11">
        <v>0.2222</v>
      </c>
      <c r="O11">
        <v>2</v>
      </c>
      <c r="P11">
        <v>2</v>
      </c>
    </row>
    <row r="12" hidden="1" spans="1:16">
      <c r="A12" s="8" t="s">
        <v>823</v>
      </c>
      <c r="B12" t="e">
        <f>VLOOKUP(A12,出单词库排名!B:F,5,0)</f>
        <v>#N/A</v>
      </c>
      <c r="C12" t="s">
        <v>1235</v>
      </c>
      <c r="D12">
        <v>1</v>
      </c>
      <c r="E12">
        <v>1</v>
      </c>
      <c r="F12">
        <v>1</v>
      </c>
      <c r="G12">
        <v>1</v>
      </c>
      <c r="H12">
        <v>0.36</v>
      </c>
      <c r="I12">
        <v>0.36</v>
      </c>
      <c r="J12">
        <v>17.99</v>
      </c>
      <c r="K12">
        <v>17.99</v>
      </c>
      <c r="L12">
        <v>0.02</v>
      </c>
      <c r="M12">
        <v>0.18</v>
      </c>
      <c r="N12">
        <v>2</v>
      </c>
      <c r="O12">
        <v>2</v>
      </c>
      <c r="P12">
        <v>2</v>
      </c>
    </row>
    <row r="13" hidden="1" spans="1:16">
      <c r="A13" s="8" t="s">
        <v>824</v>
      </c>
      <c r="B13" t="e">
        <f>VLOOKUP(A13,出单词库排名!B:F,5,0)</f>
        <v>#N/A</v>
      </c>
      <c r="C13" t="s">
        <v>1235</v>
      </c>
      <c r="D13">
        <v>1</v>
      </c>
      <c r="E13">
        <v>1</v>
      </c>
      <c r="F13">
        <v>1</v>
      </c>
      <c r="G13">
        <v>1</v>
      </c>
      <c r="H13">
        <v>0.35</v>
      </c>
      <c r="I13">
        <v>0.35</v>
      </c>
      <c r="J13">
        <v>17.99</v>
      </c>
      <c r="K13">
        <v>17.99</v>
      </c>
      <c r="L13">
        <v>0.0195</v>
      </c>
      <c r="M13">
        <v>0.18</v>
      </c>
      <c r="N13">
        <v>2</v>
      </c>
      <c r="O13">
        <v>2</v>
      </c>
      <c r="P13">
        <v>2</v>
      </c>
    </row>
    <row r="14" hidden="1" spans="1:16">
      <c r="A14" s="8" t="s">
        <v>432</v>
      </c>
      <c r="B14">
        <f>VLOOKUP(A14,出单词库排名!B:F,5,0)</f>
        <v>1055745</v>
      </c>
      <c r="C14" t="s">
        <v>1235</v>
      </c>
      <c r="D14">
        <v>3</v>
      </c>
      <c r="E14">
        <v>86</v>
      </c>
      <c r="F14">
        <v>13</v>
      </c>
      <c r="G14">
        <v>0.1512</v>
      </c>
      <c r="H14">
        <v>0.39</v>
      </c>
      <c r="I14">
        <v>5.13</v>
      </c>
      <c r="J14">
        <v>43.98</v>
      </c>
      <c r="K14">
        <v>43.98</v>
      </c>
      <c r="L14">
        <v>0.1166</v>
      </c>
      <c r="M14">
        <v>2.57</v>
      </c>
      <c r="N14">
        <v>0.1538</v>
      </c>
      <c r="O14">
        <v>2</v>
      </c>
      <c r="P14">
        <v>2</v>
      </c>
    </row>
    <row r="15" hidden="1" spans="1:16">
      <c r="A15" t="s">
        <v>242</v>
      </c>
      <c r="B15">
        <f>VLOOKUP(A15,出单词库排名!B:F,5,0)</f>
        <v>43406</v>
      </c>
      <c r="D15">
        <v>9</v>
      </c>
      <c r="E15">
        <v>3171</v>
      </c>
      <c r="F15">
        <v>55</v>
      </c>
      <c r="G15">
        <v>0.0173</v>
      </c>
      <c r="H15">
        <v>0.36</v>
      </c>
      <c r="I15">
        <v>20.06</v>
      </c>
      <c r="J15">
        <v>37.98</v>
      </c>
      <c r="K15">
        <v>37.98</v>
      </c>
      <c r="L15">
        <v>0.5282</v>
      </c>
      <c r="M15">
        <v>10.03</v>
      </c>
      <c r="N15">
        <v>0.0364</v>
      </c>
      <c r="O15">
        <v>2</v>
      </c>
      <c r="P15">
        <v>2</v>
      </c>
    </row>
    <row r="16" hidden="1" spans="1:16">
      <c r="A16" t="s">
        <v>227</v>
      </c>
      <c r="B16">
        <f>VLOOKUP(A16,出单词库排名!B:F,5,0)</f>
        <v>32078</v>
      </c>
      <c r="D16">
        <v>10</v>
      </c>
      <c r="E16">
        <v>3647</v>
      </c>
      <c r="F16">
        <v>55</v>
      </c>
      <c r="G16">
        <v>0.0151</v>
      </c>
      <c r="H16">
        <v>0.38</v>
      </c>
      <c r="I16">
        <v>20.99</v>
      </c>
      <c r="J16">
        <v>56.98</v>
      </c>
      <c r="K16">
        <v>19.99</v>
      </c>
      <c r="L16">
        <v>0.3684</v>
      </c>
      <c r="M16">
        <v>10.5</v>
      </c>
      <c r="N16">
        <v>0.0364</v>
      </c>
      <c r="O16">
        <v>2</v>
      </c>
      <c r="P16">
        <v>1</v>
      </c>
    </row>
    <row r="17" hidden="1" spans="1:16">
      <c r="A17" t="s">
        <v>278</v>
      </c>
      <c r="B17">
        <f>VLOOKUP(A17,出单词库排名!B:F,5,0)</f>
        <v>169985</v>
      </c>
      <c r="D17">
        <v>7</v>
      </c>
      <c r="E17">
        <v>472</v>
      </c>
      <c r="F17">
        <v>23</v>
      </c>
      <c r="G17">
        <v>0.0487</v>
      </c>
      <c r="H17">
        <v>0.36</v>
      </c>
      <c r="I17">
        <v>8.37</v>
      </c>
      <c r="J17">
        <v>39.98</v>
      </c>
      <c r="K17">
        <v>39.98</v>
      </c>
      <c r="L17">
        <v>0.2094</v>
      </c>
      <c r="M17">
        <v>4.19</v>
      </c>
      <c r="N17">
        <v>0.087</v>
      </c>
      <c r="O17">
        <v>2</v>
      </c>
      <c r="P17">
        <v>2</v>
      </c>
    </row>
    <row r="18" hidden="1" spans="1:16">
      <c r="A18" s="9" t="s">
        <v>941</v>
      </c>
      <c r="B18" t="e">
        <f>VLOOKUP(A18,出单词库排名!B:F,5,0)</f>
        <v>#N/A</v>
      </c>
      <c r="C18" t="s">
        <v>1238</v>
      </c>
      <c r="D18">
        <v>1</v>
      </c>
      <c r="E18">
        <v>1</v>
      </c>
      <c r="F18">
        <v>1</v>
      </c>
      <c r="G18">
        <v>1</v>
      </c>
      <c r="H18">
        <v>0.36</v>
      </c>
      <c r="I18">
        <v>0.36</v>
      </c>
      <c r="J18">
        <v>15.19</v>
      </c>
      <c r="K18">
        <v>15.19</v>
      </c>
      <c r="L18">
        <v>0.0237</v>
      </c>
      <c r="M18">
        <v>0.36</v>
      </c>
      <c r="N18">
        <v>1</v>
      </c>
      <c r="O18">
        <v>1</v>
      </c>
      <c r="P18">
        <v>1</v>
      </c>
    </row>
    <row r="19" hidden="1" spans="1:16">
      <c r="A19" s="9" t="s">
        <v>1239</v>
      </c>
      <c r="B19" t="e">
        <f>VLOOKUP(A19,出单词库排名!B:F,5,0)</f>
        <v>#N/A</v>
      </c>
      <c r="C19" t="s">
        <v>1238</v>
      </c>
      <c r="D19">
        <v>2</v>
      </c>
      <c r="E19">
        <v>5</v>
      </c>
      <c r="F19">
        <v>2</v>
      </c>
      <c r="G19">
        <v>0.4</v>
      </c>
      <c r="H19">
        <v>0.25</v>
      </c>
      <c r="I19">
        <v>0.5</v>
      </c>
      <c r="J19">
        <v>22.59</v>
      </c>
      <c r="K19">
        <v>22.59</v>
      </c>
      <c r="L19">
        <v>0.0221</v>
      </c>
      <c r="M19">
        <v>0.5</v>
      </c>
      <c r="N19">
        <v>0.5</v>
      </c>
      <c r="O19">
        <v>1</v>
      </c>
      <c r="P19">
        <v>1</v>
      </c>
    </row>
    <row r="20" hidden="1" spans="1:16">
      <c r="A20" s="7" t="s">
        <v>1240</v>
      </c>
      <c r="B20" t="e">
        <f>VLOOKUP(A20,出单词库排名!B:F,5,0)</f>
        <v>#N/A</v>
      </c>
      <c r="C20" t="s">
        <v>1237</v>
      </c>
      <c r="D20">
        <v>1</v>
      </c>
      <c r="E20">
        <v>1</v>
      </c>
      <c r="F20">
        <v>1</v>
      </c>
      <c r="G20">
        <v>1</v>
      </c>
      <c r="H20">
        <v>0.39</v>
      </c>
      <c r="I20">
        <v>0.39</v>
      </c>
      <c r="J20">
        <v>19.99</v>
      </c>
      <c r="K20">
        <v>19.99</v>
      </c>
      <c r="L20">
        <v>0.0195</v>
      </c>
      <c r="M20">
        <v>0.39</v>
      </c>
      <c r="N20">
        <v>1</v>
      </c>
      <c r="O20">
        <v>1</v>
      </c>
      <c r="P20">
        <v>1</v>
      </c>
    </row>
    <row r="21" hidden="1" spans="1:16">
      <c r="A21" t="s">
        <v>942</v>
      </c>
      <c r="B21" t="e">
        <f>VLOOKUP(A21,出单词库排名!B:F,5,0)</f>
        <v>#N/A</v>
      </c>
      <c r="D21">
        <v>1</v>
      </c>
      <c r="E21">
        <v>1</v>
      </c>
      <c r="F21">
        <v>1</v>
      </c>
      <c r="G21">
        <v>1</v>
      </c>
      <c r="H21">
        <v>0.02</v>
      </c>
      <c r="I21">
        <v>0.02</v>
      </c>
      <c r="J21">
        <v>19.99</v>
      </c>
      <c r="K21">
        <v>19.99</v>
      </c>
      <c r="L21">
        <v>0.001</v>
      </c>
      <c r="M21">
        <v>0.02</v>
      </c>
      <c r="N21">
        <v>1</v>
      </c>
      <c r="O21">
        <v>1</v>
      </c>
      <c r="P21">
        <v>1</v>
      </c>
    </row>
    <row r="22" spans="1:16">
      <c r="A22" s="9" t="s">
        <v>1241</v>
      </c>
      <c r="B22" t="e">
        <f>VLOOKUP(A22,出单词库排名!B:F,5,0)</f>
        <v>#N/A</v>
      </c>
      <c r="C22" t="s">
        <v>1242</v>
      </c>
      <c r="D22">
        <v>1</v>
      </c>
      <c r="E22">
        <v>1</v>
      </c>
      <c r="F22">
        <v>1</v>
      </c>
      <c r="G22">
        <v>1</v>
      </c>
      <c r="H22">
        <v>0.42</v>
      </c>
      <c r="I22">
        <v>0.42</v>
      </c>
      <c r="J22">
        <v>19.99</v>
      </c>
      <c r="K22">
        <v>19.99</v>
      </c>
      <c r="L22">
        <v>0.021</v>
      </c>
      <c r="M22">
        <v>0.42</v>
      </c>
      <c r="N22">
        <v>1</v>
      </c>
      <c r="O22">
        <v>1</v>
      </c>
      <c r="P22">
        <v>1</v>
      </c>
    </row>
    <row r="23" hidden="1" spans="1:16">
      <c r="A23" s="7" t="s">
        <v>1243</v>
      </c>
      <c r="B23" t="e">
        <f>VLOOKUP(A23,出单词库排名!B:F,5,0)</f>
        <v>#N/A</v>
      </c>
      <c r="C23" t="s">
        <v>1237</v>
      </c>
      <c r="D23">
        <v>1</v>
      </c>
      <c r="E23">
        <v>1</v>
      </c>
      <c r="F23">
        <v>1</v>
      </c>
      <c r="G23">
        <v>1</v>
      </c>
      <c r="H23">
        <v>0.45</v>
      </c>
      <c r="I23">
        <v>0.45</v>
      </c>
      <c r="J23">
        <v>19.99</v>
      </c>
      <c r="K23">
        <v>19.99</v>
      </c>
      <c r="L23">
        <v>0.0225</v>
      </c>
      <c r="M23">
        <v>0.45</v>
      </c>
      <c r="N23">
        <v>1</v>
      </c>
      <c r="O23">
        <v>1</v>
      </c>
      <c r="P23">
        <v>1</v>
      </c>
    </row>
    <row r="24" hidden="1" spans="1:16">
      <c r="A24" t="s">
        <v>273</v>
      </c>
      <c r="B24">
        <f>VLOOKUP(A24,出单词库排名!B:F,5,0)</f>
        <v>176396</v>
      </c>
      <c r="D24">
        <v>11</v>
      </c>
      <c r="E24">
        <v>290</v>
      </c>
      <c r="F24">
        <v>25</v>
      </c>
      <c r="G24">
        <v>0.0862</v>
      </c>
      <c r="H24">
        <v>0.36</v>
      </c>
      <c r="I24">
        <v>8.89</v>
      </c>
      <c r="J24">
        <v>17.99</v>
      </c>
      <c r="K24">
        <v>17.99</v>
      </c>
      <c r="L24">
        <v>0.4942</v>
      </c>
      <c r="M24">
        <v>8.89</v>
      </c>
      <c r="N24">
        <v>0.04</v>
      </c>
      <c r="O24">
        <v>1</v>
      </c>
      <c r="P24">
        <v>1</v>
      </c>
    </row>
    <row r="25" hidden="1" spans="1:16">
      <c r="A25" t="s">
        <v>1244</v>
      </c>
      <c r="B25" t="e">
        <f>VLOOKUP(A25,出单词库排名!B:F,5,0)</f>
        <v>#N/A</v>
      </c>
      <c r="D25">
        <v>1</v>
      </c>
      <c r="E25">
        <v>1</v>
      </c>
      <c r="F25">
        <v>1</v>
      </c>
      <c r="G25">
        <v>1</v>
      </c>
      <c r="H25">
        <v>0.25</v>
      </c>
      <c r="I25">
        <v>0.25</v>
      </c>
      <c r="J25">
        <v>20.99</v>
      </c>
      <c r="K25">
        <v>20.99</v>
      </c>
      <c r="L25">
        <v>0.0119</v>
      </c>
      <c r="M25">
        <v>0.25</v>
      </c>
      <c r="N25">
        <v>1</v>
      </c>
      <c r="O25">
        <v>1</v>
      </c>
      <c r="P25">
        <v>1</v>
      </c>
    </row>
    <row r="26" hidden="1" spans="1:16">
      <c r="A26" t="s">
        <v>328</v>
      </c>
      <c r="B26">
        <f>VLOOKUP(A26,出单词库排名!B:F,5,0)</f>
        <v>389378</v>
      </c>
      <c r="D26">
        <v>6</v>
      </c>
      <c r="E26">
        <v>72</v>
      </c>
      <c r="F26">
        <v>8</v>
      </c>
      <c r="G26">
        <v>0.1111</v>
      </c>
      <c r="H26">
        <v>0.4</v>
      </c>
      <c r="I26">
        <v>3.21</v>
      </c>
      <c r="J26">
        <v>19.99</v>
      </c>
      <c r="K26">
        <v>19.99</v>
      </c>
      <c r="L26">
        <v>0.1606</v>
      </c>
      <c r="M26">
        <v>3.21</v>
      </c>
      <c r="N26">
        <v>0.125</v>
      </c>
      <c r="O26">
        <v>1</v>
      </c>
      <c r="P26">
        <v>1</v>
      </c>
    </row>
    <row r="27" hidden="1" spans="1:16">
      <c r="A27" s="8" t="s">
        <v>486</v>
      </c>
      <c r="B27">
        <f>VLOOKUP(A27,出单词库排名!B:F,5,0)</f>
        <v>1989895</v>
      </c>
      <c r="C27" t="s">
        <v>1235</v>
      </c>
      <c r="D27">
        <v>3</v>
      </c>
      <c r="E27">
        <v>30</v>
      </c>
      <c r="F27">
        <v>5</v>
      </c>
      <c r="G27">
        <v>0.1667</v>
      </c>
      <c r="H27">
        <v>0.41</v>
      </c>
      <c r="I27">
        <v>2.06</v>
      </c>
      <c r="J27">
        <v>36.99</v>
      </c>
      <c r="K27">
        <v>0</v>
      </c>
      <c r="L27">
        <v>0.0557</v>
      </c>
      <c r="M27">
        <v>2.06</v>
      </c>
      <c r="N27">
        <v>0.2</v>
      </c>
      <c r="O27">
        <v>1</v>
      </c>
      <c r="P27">
        <v>0</v>
      </c>
    </row>
    <row r="28" hidden="1" spans="1:16">
      <c r="A28" s="7" t="s">
        <v>777</v>
      </c>
      <c r="B28">
        <f>VLOOKUP(A28,出单词库排名!B:F,5,0)</f>
        <v>1072353</v>
      </c>
      <c r="C28" t="s">
        <v>1237</v>
      </c>
      <c r="D28">
        <v>2</v>
      </c>
      <c r="E28">
        <v>20</v>
      </c>
      <c r="F28">
        <v>2</v>
      </c>
      <c r="G28">
        <v>0.1</v>
      </c>
      <c r="H28">
        <v>0.39</v>
      </c>
      <c r="I28">
        <v>0.77</v>
      </c>
      <c r="J28">
        <v>21.89</v>
      </c>
      <c r="K28">
        <v>21.89</v>
      </c>
      <c r="L28">
        <v>0.0352</v>
      </c>
      <c r="M28">
        <v>0.77</v>
      </c>
      <c r="N28">
        <v>0.5</v>
      </c>
      <c r="O28">
        <v>1</v>
      </c>
      <c r="P28">
        <v>1</v>
      </c>
    </row>
    <row r="29" hidden="1" spans="1:16">
      <c r="A29" s="8" t="s">
        <v>779</v>
      </c>
      <c r="B29" t="e">
        <f>VLOOKUP(A29,出单词库排名!B:F,5,0)</f>
        <v>#N/A</v>
      </c>
      <c r="C29" t="s">
        <v>1235</v>
      </c>
      <c r="D29">
        <v>4</v>
      </c>
      <c r="E29">
        <v>11</v>
      </c>
      <c r="F29">
        <v>5</v>
      </c>
      <c r="G29">
        <v>0.4545</v>
      </c>
      <c r="H29">
        <v>0.38</v>
      </c>
      <c r="I29">
        <v>1.9</v>
      </c>
      <c r="J29">
        <v>39.98</v>
      </c>
      <c r="K29">
        <v>39.98</v>
      </c>
      <c r="L29">
        <v>0.0475</v>
      </c>
      <c r="M29">
        <v>1.9</v>
      </c>
      <c r="N29">
        <v>0.2</v>
      </c>
      <c r="O29">
        <v>1</v>
      </c>
      <c r="P29">
        <v>1</v>
      </c>
    </row>
    <row r="30" hidden="1" spans="1:16">
      <c r="A30" s="8" t="s">
        <v>825</v>
      </c>
      <c r="B30" t="e">
        <f>VLOOKUP(A30,出单词库排名!B:F,5,0)</f>
        <v>#N/A</v>
      </c>
      <c r="C30" t="s">
        <v>1235</v>
      </c>
      <c r="D30">
        <v>1</v>
      </c>
      <c r="E30">
        <v>6</v>
      </c>
      <c r="F30">
        <v>3</v>
      </c>
      <c r="G30">
        <v>0.5</v>
      </c>
      <c r="H30">
        <v>0.33</v>
      </c>
      <c r="I30">
        <v>0.98</v>
      </c>
      <c r="J30">
        <v>17.99</v>
      </c>
      <c r="K30">
        <v>17.99</v>
      </c>
      <c r="L30">
        <v>0.0545</v>
      </c>
      <c r="M30">
        <v>0.98</v>
      </c>
      <c r="N30">
        <v>0.3333</v>
      </c>
      <c r="O30">
        <v>1</v>
      </c>
      <c r="P30">
        <v>1</v>
      </c>
    </row>
    <row r="31" hidden="1" spans="1:16">
      <c r="A31" t="s">
        <v>943</v>
      </c>
      <c r="B31" t="e">
        <f>VLOOKUP(A31,出单词库排名!B:F,5,0)</f>
        <v>#N/A</v>
      </c>
      <c r="D31">
        <v>2</v>
      </c>
      <c r="E31">
        <v>5</v>
      </c>
      <c r="F31">
        <v>2</v>
      </c>
      <c r="G31">
        <v>0.4</v>
      </c>
      <c r="H31">
        <v>0.36</v>
      </c>
      <c r="I31">
        <v>0.71</v>
      </c>
      <c r="J31">
        <v>15.19</v>
      </c>
      <c r="K31">
        <v>15.19</v>
      </c>
      <c r="L31">
        <v>0.0467</v>
      </c>
      <c r="M31">
        <v>0.71</v>
      </c>
      <c r="N31">
        <v>0.5</v>
      </c>
      <c r="O31">
        <v>1</v>
      </c>
      <c r="P31">
        <v>1</v>
      </c>
    </row>
    <row r="32" hidden="1" spans="1:16">
      <c r="A32" s="8" t="s">
        <v>449</v>
      </c>
      <c r="B32">
        <f>VLOOKUP(A32,出单词库排名!B:F,5,0)</f>
        <v>979747</v>
      </c>
      <c r="C32" t="s">
        <v>1235</v>
      </c>
      <c r="D32">
        <v>4</v>
      </c>
      <c r="E32">
        <v>149</v>
      </c>
      <c r="F32">
        <v>12</v>
      </c>
      <c r="G32">
        <v>0.0805</v>
      </c>
      <c r="H32">
        <v>0.49</v>
      </c>
      <c r="I32">
        <v>5.89</v>
      </c>
      <c r="J32">
        <v>19.99</v>
      </c>
      <c r="K32">
        <v>19.99</v>
      </c>
      <c r="L32">
        <v>0.2946</v>
      </c>
      <c r="M32">
        <v>5.89</v>
      </c>
      <c r="N32">
        <v>0.0833</v>
      </c>
      <c r="O32">
        <v>1</v>
      </c>
      <c r="P32">
        <v>1</v>
      </c>
    </row>
    <row r="33" hidden="1" spans="1:16">
      <c r="A33" t="s">
        <v>944</v>
      </c>
      <c r="B33" t="e">
        <f>VLOOKUP(A33,出单词库排名!B:F,5,0)</f>
        <v>#N/A</v>
      </c>
      <c r="D33">
        <v>1</v>
      </c>
      <c r="E33">
        <v>2</v>
      </c>
      <c r="F33">
        <v>1</v>
      </c>
      <c r="G33">
        <v>0.5</v>
      </c>
      <c r="H33">
        <v>0.36</v>
      </c>
      <c r="I33">
        <v>0.36</v>
      </c>
      <c r="J33">
        <v>17.99</v>
      </c>
      <c r="K33">
        <v>17.99</v>
      </c>
      <c r="L33">
        <v>0.02</v>
      </c>
      <c r="M33">
        <v>0.36</v>
      </c>
      <c r="N33">
        <v>1</v>
      </c>
      <c r="O33">
        <v>1</v>
      </c>
      <c r="P33">
        <v>1</v>
      </c>
    </row>
    <row r="34" hidden="1" spans="1:16">
      <c r="A34" t="s">
        <v>945</v>
      </c>
      <c r="B34" t="e">
        <f>VLOOKUP(A34,出单词库排名!B:F,5,0)</f>
        <v>#N/A</v>
      </c>
      <c r="D34">
        <v>1</v>
      </c>
      <c r="E34">
        <v>1</v>
      </c>
      <c r="F34">
        <v>1</v>
      </c>
      <c r="G34">
        <v>1</v>
      </c>
      <c r="H34">
        <v>0.4</v>
      </c>
      <c r="I34">
        <v>0.4</v>
      </c>
      <c r="J34">
        <v>35.98</v>
      </c>
      <c r="K34">
        <v>35.98</v>
      </c>
      <c r="L34">
        <v>0.0111</v>
      </c>
      <c r="M34">
        <v>0.4</v>
      </c>
      <c r="N34">
        <v>1</v>
      </c>
      <c r="O34">
        <v>1</v>
      </c>
      <c r="P34">
        <v>1</v>
      </c>
    </row>
    <row r="35" hidden="1" spans="1:16">
      <c r="A35" t="s">
        <v>1245</v>
      </c>
      <c r="B35" t="e">
        <f>VLOOKUP(A35,出单词库排名!B:F,5,0)</f>
        <v>#N/A</v>
      </c>
      <c r="D35">
        <v>1</v>
      </c>
      <c r="E35">
        <v>1</v>
      </c>
      <c r="F35">
        <v>1</v>
      </c>
      <c r="G35">
        <v>1</v>
      </c>
      <c r="H35">
        <v>0.35</v>
      </c>
      <c r="I35">
        <v>0.35</v>
      </c>
      <c r="J35">
        <v>22.59</v>
      </c>
      <c r="K35">
        <v>22.59</v>
      </c>
      <c r="L35">
        <v>0.0155</v>
      </c>
      <c r="M35">
        <v>0.35</v>
      </c>
      <c r="N35">
        <v>1</v>
      </c>
      <c r="O35">
        <v>1</v>
      </c>
      <c r="P35">
        <v>1</v>
      </c>
    </row>
    <row r="36" hidden="1" spans="1:16">
      <c r="A36" t="s">
        <v>1246</v>
      </c>
      <c r="B36" t="e">
        <f>VLOOKUP(A36,出单词库排名!B:F,5,0)</f>
        <v>#N/A</v>
      </c>
      <c r="D36">
        <v>1</v>
      </c>
      <c r="E36">
        <v>2</v>
      </c>
      <c r="F36">
        <v>2</v>
      </c>
      <c r="G36">
        <v>1</v>
      </c>
      <c r="H36">
        <v>0.45</v>
      </c>
      <c r="I36">
        <v>0.9</v>
      </c>
      <c r="J36">
        <v>19.99</v>
      </c>
      <c r="K36">
        <v>19.99</v>
      </c>
      <c r="L36">
        <v>0.045</v>
      </c>
      <c r="M36">
        <v>0.9</v>
      </c>
      <c r="N36">
        <v>0.5</v>
      </c>
      <c r="O36">
        <v>1</v>
      </c>
      <c r="P36">
        <v>1</v>
      </c>
    </row>
    <row r="37" hidden="1" spans="1:16">
      <c r="A37" t="s">
        <v>946</v>
      </c>
      <c r="B37">
        <f>VLOOKUP(A37,出单词库排名!B:F,5,0)</f>
        <v>2634214</v>
      </c>
      <c r="D37">
        <v>1</v>
      </c>
      <c r="E37">
        <v>1</v>
      </c>
      <c r="F37">
        <v>1</v>
      </c>
      <c r="G37">
        <v>1</v>
      </c>
      <c r="H37">
        <v>0.36</v>
      </c>
      <c r="I37">
        <v>0.36</v>
      </c>
      <c r="J37">
        <v>17.99</v>
      </c>
      <c r="K37">
        <v>17.99</v>
      </c>
      <c r="L37">
        <v>0.02</v>
      </c>
      <c r="M37">
        <v>0.36</v>
      </c>
      <c r="N37">
        <v>1</v>
      </c>
      <c r="O37">
        <v>1</v>
      </c>
      <c r="P37">
        <v>1</v>
      </c>
    </row>
    <row r="38" hidden="1" spans="1:16">
      <c r="A38" s="9" t="s">
        <v>947</v>
      </c>
      <c r="B38" t="e">
        <f>VLOOKUP(A38,出单词库排名!B:F,5,0)</f>
        <v>#N/A</v>
      </c>
      <c r="C38" t="s">
        <v>1238</v>
      </c>
      <c r="D38">
        <v>1</v>
      </c>
      <c r="E38">
        <v>2</v>
      </c>
      <c r="F38">
        <v>1</v>
      </c>
      <c r="G38">
        <v>0.5</v>
      </c>
      <c r="H38">
        <v>0.4</v>
      </c>
      <c r="I38">
        <v>0.4</v>
      </c>
      <c r="J38">
        <v>17.99</v>
      </c>
      <c r="K38">
        <v>17.99</v>
      </c>
      <c r="L38">
        <v>0.0222</v>
      </c>
      <c r="M38">
        <v>0.4</v>
      </c>
      <c r="N38">
        <v>1</v>
      </c>
      <c r="O38">
        <v>1</v>
      </c>
      <c r="P38">
        <v>1</v>
      </c>
    </row>
    <row r="39" hidden="1" spans="1:16">
      <c r="A39" s="9" t="s">
        <v>948</v>
      </c>
      <c r="B39" t="e">
        <f>VLOOKUP(A39,出单词库排名!B:F,5,0)</f>
        <v>#N/A</v>
      </c>
      <c r="C39" t="s">
        <v>1238</v>
      </c>
      <c r="D39">
        <v>1</v>
      </c>
      <c r="E39">
        <v>1</v>
      </c>
      <c r="F39">
        <v>1</v>
      </c>
      <c r="G39">
        <v>1</v>
      </c>
      <c r="H39">
        <v>0.35</v>
      </c>
      <c r="I39">
        <v>0.35</v>
      </c>
      <c r="J39">
        <v>17.99</v>
      </c>
      <c r="K39">
        <v>17.99</v>
      </c>
      <c r="L39">
        <v>0.0195</v>
      </c>
      <c r="M39">
        <v>0.35</v>
      </c>
      <c r="N39">
        <v>1</v>
      </c>
      <c r="O39">
        <v>1</v>
      </c>
      <c r="P39">
        <v>1</v>
      </c>
    </row>
    <row r="40" hidden="1" spans="1:16">
      <c r="A40" t="s">
        <v>1247</v>
      </c>
      <c r="B40">
        <f>VLOOKUP(A40,出单词库排名!B:F,5,0)</f>
        <v>37760</v>
      </c>
      <c r="D40">
        <v>2</v>
      </c>
      <c r="E40">
        <v>170</v>
      </c>
      <c r="F40">
        <v>2</v>
      </c>
      <c r="G40">
        <v>0.0118</v>
      </c>
      <c r="H40">
        <v>0.38</v>
      </c>
      <c r="I40">
        <v>0.75</v>
      </c>
      <c r="J40">
        <v>19.99</v>
      </c>
      <c r="K40">
        <v>19.99</v>
      </c>
      <c r="L40">
        <v>0.0375</v>
      </c>
      <c r="M40">
        <v>0.75</v>
      </c>
      <c r="N40">
        <v>0.5</v>
      </c>
      <c r="O40">
        <v>1</v>
      </c>
      <c r="P40">
        <v>1</v>
      </c>
    </row>
    <row r="41" hidden="1" spans="1:16">
      <c r="A41" t="s">
        <v>1248</v>
      </c>
      <c r="B41" t="e">
        <f>VLOOKUP(A41,出单词库排名!B:F,5,0)</f>
        <v>#N/A</v>
      </c>
      <c r="D41">
        <v>1</v>
      </c>
      <c r="E41">
        <v>2</v>
      </c>
      <c r="F41">
        <v>1</v>
      </c>
      <c r="G41">
        <v>0.5</v>
      </c>
      <c r="H41">
        <v>0.3</v>
      </c>
      <c r="I41">
        <v>0.3</v>
      </c>
      <c r="J41">
        <v>22.59</v>
      </c>
      <c r="K41">
        <v>22.59</v>
      </c>
      <c r="L41">
        <v>0.0133</v>
      </c>
      <c r="M41">
        <v>0.3</v>
      </c>
      <c r="N41">
        <v>1</v>
      </c>
      <c r="O41">
        <v>1</v>
      </c>
      <c r="P41">
        <v>1</v>
      </c>
    </row>
    <row r="42" hidden="1" spans="1:16">
      <c r="A42" t="s">
        <v>522</v>
      </c>
      <c r="B42">
        <f>VLOOKUP(A42,出单词库排名!B:F,5,0)</f>
        <v>163696</v>
      </c>
      <c r="D42">
        <v>3</v>
      </c>
      <c r="E42">
        <v>9</v>
      </c>
      <c r="F42">
        <v>3</v>
      </c>
      <c r="G42">
        <v>0.3333</v>
      </c>
      <c r="H42">
        <v>0.43</v>
      </c>
      <c r="I42">
        <v>1.3</v>
      </c>
      <c r="J42">
        <v>16.99</v>
      </c>
      <c r="K42">
        <v>0</v>
      </c>
      <c r="L42">
        <v>0.0765</v>
      </c>
      <c r="M42">
        <v>1.3</v>
      </c>
      <c r="N42">
        <v>0.3333</v>
      </c>
      <c r="O42">
        <v>1</v>
      </c>
      <c r="P42">
        <v>0</v>
      </c>
    </row>
    <row r="43" hidden="1" spans="1:16">
      <c r="A43" t="s">
        <v>493</v>
      </c>
      <c r="B43" t="e">
        <f>VLOOKUP(A43,出单词库排名!B:F,5,0)</f>
        <v>#N/A</v>
      </c>
      <c r="D43">
        <v>1</v>
      </c>
      <c r="E43">
        <v>1</v>
      </c>
      <c r="F43">
        <v>1</v>
      </c>
      <c r="G43">
        <v>1</v>
      </c>
      <c r="H43">
        <v>0.31</v>
      </c>
      <c r="I43">
        <v>0.31</v>
      </c>
      <c r="J43">
        <v>18.99</v>
      </c>
      <c r="K43">
        <v>18.99</v>
      </c>
      <c r="L43">
        <v>0.0163</v>
      </c>
      <c r="M43">
        <v>0.31</v>
      </c>
      <c r="N43">
        <v>1</v>
      </c>
      <c r="O43">
        <v>1</v>
      </c>
      <c r="P43">
        <v>1</v>
      </c>
    </row>
    <row r="44" hidden="1" spans="1:16">
      <c r="A44" t="s">
        <v>1249</v>
      </c>
      <c r="B44" t="e">
        <f>VLOOKUP(A44,出单词库排名!B:F,5,0)</f>
        <v>#N/A</v>
      </c>
      <c r="D44">
        <v>1</v>
      </c>
      <c r="E44">
        <v>2</v>
      </c>
      <c r="F44">
        <v>1</v>
      </c>
      <c r="G44">
        <v>0.5</v>
      </c>
      <c r="H44">
        <v>0.3</v>
      </c>
      <c r="I44">
        <v>0.3</v>
      </c>
      <c r="J44">
        <v>19.99</v>
      </c>
      <c r="K44">
        <v>19.99</v>
      </c>
      <c r="L44">
        <v>0.015</v>
      </c>
      <c r="M44">
        <v>0.3</v>
      </c>
      <c r="N44">
        <v>1</v>
      </c>
      <c r="O44">
        <v>1</v>
      </c>
      <c r="P44">
        <v>1</v>
      </c>
    </row>
    <row r="45" hidden="1" spans="1:16">
      <c r="A45" t="s">
        <v>949</v>
      </c>
      <c r="B45" t="e">
        <f>VLOOKUP(A45,出单词库排名!B:F,5,0)</f>
        <v>#N/A</v>
      </c>
      <c r="D45">
        <v>1</v>
      </c>
      <c r="E45">
        <v>2</v>
      </c>
      <c r="F45">
        <v>1</v>
      </c>
      <c r="G45">
        <v>0.5</v>
      </c>
      <c r="H45">
        <v>0.36</v>
      </c>
      <c r="I45">
        <v>0.36</v>
      </c>
      <c r="J45">
        <v>17.99</v>
      </c>
      <c r="K45">
        <v>17.99</v>
      </c>
      <c r="L45">
        <v>0.02</v>
      </c>
      <c r="M45">
        <v>0.36</v>
      </c>
      <c r="N45">
        <v>1</v>
      </c>
      <c r="O45">
        <v>1</v>
      </c>
      <c r="P45">
        <v>1</v>
      </c>
    </row>
    <row r="46" hidden="1" spans="1:16">
      <c r="A46" t="s">
        <v>1250</v>
      </c>
      <c r="B46" t="e">
        <f>VLOOKUP(A46,出单词库排名!B:F,5,0)</f>
        <v>#N/A</v>
      </c>
      <c r="D46">
        <v>1</v>
      </c>
      <c r="E46">
        <v>1</v>
      </c>
      <c r="F46">
        <v>1</v>
      </c>
      <c r="G46">
        <v>1</v>
      </c>
      <c r="H46">
        <v>0.3</v>
      </c>
      <c r="I46">
        <v>0.3</v>
      </c>
      <c r="J46">
        <v>39.98</v>
      </c>
      <c r="K46">
        <v>39.98</v>
      </c>
      <c r="L46">
        <v>0.0075</v>
      </c>
      <c r="M46">
        <v>0.3</v>
      </c>
      <c r="N46">
        <v>1</v>
      </c>
      <c r="O46">
        <v>1</v>
      </c>
      <c r="P46">
        <v>1</v>
      </c>
    </row>
    <row r="47" hidden="1" spans="1:16">
      <c r="A47" t="s">
        <v>265</v>
      </c>
      <c r="B47">
        <f>VLOOKUP(A47,出单词库排名!B:F,5,0)</f>
        <v>187675</v>
      </c>
      <c r="D47">
        <v>7</v>
      </c>
      <c r="E47">
        <v>538</v>
      </c>
      <c r="F47">
        <v>17</v>
      </c>
      <c r="G47">
        <v>0.0316</v>
      </c>
      <c r="H47">
        <v>0.44</v>
      </c>
      <c r="I47">
        <v>7.42</v>
      </c>
      <c r="J47">
        <v>19.99</v>
      </c>
      <c r="K47">
        <v>19.99</v>
      </c>
      <c r="L47">
        <v>0.3712</v>
      </c>
      <c r="M47">
        <v>7.42</v>
      </c>
      <c r="N47">
        <v>0.0588</v>
      </c>
      <c r="O47">
        <v>1</v>
      </c>
      <c r="P47">
        <v>1</v>
      </c>
    </row>
    <row r="48" hidden="1" spans="1:16">
      <c r="A48" t="s">
        <v>951</v>
      </c>
      <c r="B48">
        <f>VLOOKUP(A48,出单词库排名!B:F,5,0)</f>
        <v>901106</v>
      </c>
      <c r="D48">
        <v>1</v>
      </c>
      <c r="E48">
        <v>1</v>
      </c>
      <c r="F48">
        <v>1</v>
      </c>
      <c r="G48">
        <v>1</v>
      </c>
      <c r="H48">
        <v>0.5</v>
      </c>
      <c r="I48">
        <v>0.5</v>
      </c>
      <c r="J48">
        <v>17.99</v>
      </c>
      <c r="K48">
        <v>17.99</v>
      </c>
      <c r="L48">
        <v>0.0278</v>
      </c>
      <c r="M48">
        <v>0.5</v>
      </c>
      <c r="N48">
        <v>1</v>
      </c>
      <c r="O48">
        <v>1</v>
      </c>
      <c r="P48">
        <v>1</v>
      </c>
    </row>
    <row r="49" hidden="1" spans="1:16">
      <c r="A49" t="s">
        <v>1251</v>
      </c>
      <c r="B49" t="e">
        <f>VLOOKUP(A49,出单词库排名!B:F,5,0)</f>
        <v>#N/A</v>
      </c>
      <c r="D49">
        <v>1</v>
      </c>
      <c r="E49">
        <v>3</v>
      </c>
      <c r="F49">
        <v>1</v>
      </c>
      <c r="G49">
        <v>0.3333</v>
      </c>
      <c r="H49">
        <v>0.3</v>
      </c>
      <c r="I49">
        <v>0.3</v>
      </c>
      <c r="J49">
        <v>19.99</v>
      </c>
      <c r="K49">
        <v>19.99</v>
      </c>
      <c r="L49">
        <v>0.015</v>
      </c>
      <c r="M49">
        <v>0.3</v>
      </c>
      <c r="N49">
        <v>1</v>
      </c>
      <c r="O49">
        <v>1</v>
      </c>
      <c r="P49">
        <v>1</v>
      </c>
    </row>
    <row r="50" spans="1:16">
      <c r="A50" s="9" t="s">
        <v>952</v>
      </c>
      <c r="B50" t="e">
        <f>VLOOKUP(A50,出单词库排名!B:F,5,0)</f>
        <v>#N/A</v>
      </c>
      <c r="C50" t="s">
        <v>1242</v>
      </c>
      <c r="D50">
        <v>1</v>
      </c>
      <c r="E50">
        <v>1</v>
      </c>
      <c r="F50">
        <v>1</v>
      </c>
      <c r="G50">
        <v>1</v>
      </c>
      <c r="H50">
        <v>0.4</v>
      </c>
      <c r="I50">
        <v>0.4</v>
      </c>
      <c r="J50">
        <v>17.99</v>
      </c>
      <c r="K50">
        <v>17.99</v>
      </c>
      <c r="L50">
        <v>0.0222</v>
      </c>
      <c r="M50">
        <v>0.4</v>
      </c>
      <c r="N50">
        <v>1</v>
      </c>
      <c r="O50">
        <v>1</v>
      </c>
      <c r="P50">
        <v>1</v>
      </c>
    </row>
    <row r="51" hidden="1" spans="1:16">
      <c r="A51" t="s">
        <v>1252</v>
      </c>
      <c r="B51" t="e">
        <f>VLOOKUP(A51,出单词库排名!B:F,5,0)</f>
        <v>#N/A</v>
      </c>
      <c r="D51">
        <v>1</v>
      </c>
      <c r="E51">
        <v>6</v>
      </c>
      <c r="F51">
        <v>3</v>
      </c>
      <c r="G51">
        <v>0.5</v>
      </c>
      <c r="H51">
        <v>0.3</v>
      </c>
      <c r="I51">
        <v>0.9</v>
      </c>
      <c r="J51">
        <v>19.99</v>
      </c>
      <c r="K51">
        <v>19.99</v>
      </c>
      <c r="L51">
        <v>0.045</v>
      </c>
      <c r="M51">
        <v>0.9</v>
      </c>
      <c r="N51">
        <v>0.3333</v>
      </c>
      <c r="O51">
        <v>1</v>
      </c>
      <c r="P51">
        <v>1</v>
      </c>
    </row>
    <row r="52" hidden="1" spans="1:16">
      <c r="A52" t="s">
        <v>1096</v>
      </c>
      <c r="B52">
        <f>VLOOKUP(A52,出单词库排名!B:F,5,0)</f>
        <v>116316</v>
      </c>
      <c r="D52">
        <v>3</v>
      </c>
      <c r="E52">
        <v>84</v>
      </c>
      <c r="F52">
        <v>8</v>
      </c>
      <c r="G52">
        <v>0.0952</v>
      </c>
      <c r="H52">
        <v>0.32</v>
      </c>
      <c r="I52">
        <v>2.56</v>
      </c>
      <c r="J52">
        <v>9.49</v>
      </c>
      <c r="K52">
        <v>0</v>
      </c>
      <c r="L52">
        <v>0.2698</v>
      </c>
      <c r="M52">
        <v>2.56</v>
      </c>
      <c r="N52">
        <v>0.125</v>
      </c>
      <c r="O52">
        <v>1</v>
      </c>
      <c r="P52">
        <v>0</v>
      </c>
    </row>
    <row r="53" hidden="1" spans="1:16">
      <c r="A53" t="s">
        <v>581</v>
      </c>
      <c r="B53">
        <f>VLOOKUP(A53,出单词库排名!B:F,5,0)</f>
        <v>877529</v>
      </c>
      <c r="D53">
        <v>2</v>
      </c>
      <c r="E53">
        <v>11</v>
      </c>
      <c r="F53">
        <v>2</v>
      </c>
      <c r="G53">
        <v>0.1818</v>
      </c>
      <c r="H53">
        <v>0.34</v>
      </c>
      <c r="I53">
        <v>0.67</v>
      </c>
      <c r="J53">
        <v>39.98</v>
      </c>
      <c r="K53">
        <v>39.98</v>
      </c>
      <c r="L53">
        <v>0.0168</v>
      </c>
      <c r="M53">
        <v>0.67</v>
      </c>
      <c r="N53">
        <v>0.5</v>
      </c>
      <c r="O53">
        <v>1</v>
      </c>
      <c r="P53">
        <v>1</v>
      </c>
    </row>
    <row r="54" hidden="1" spans="1:16">
      <c r="A54" t="s">
        <v>953</v>
      </c>
      <c r="B54" t="e">
        <f>VLOOKUP(A54,出单词库排名!B:F,5,0)</f>
        <v>#N/A</v>
      </c>
      <c r="D54">
        <v>1</v>
      </c>
      <c r="E54">
        <v>1</v>
      </c>
      <c r="F54">
        <v>1</v>
      </c>
      <c r="G54">
        <v>1</v>
      </c>
      <c r="H54">
        <v>0.35</v>
      </c>
      <c r="I54">
        <v>0.35</v>
      </c>
      <c r="J54">
        <v>35.98</v>
      </c>
      <c r="K54">
        <v>35.98</v>
      </c>
      <c r="L54">
        <v>0.0097</v>
      </c>
      <c r="M54">
        <v>0.35</v>
      </c>
      <c r="N54">
        <v>1</v>
      </c>
      <c r="O54">
        <v>1</v>
      </c>
      <c r="P54">
        <v>1</v>
      </c>
    </row>
    <row r="55" hidden="1" spans="1:16">
      <c r="A55" t="s">
        <v>737</v>
      </c>
      <c r="B55">
        <f>VLOOKUP(A55,出单词库排名!B:F,5,0)</f>
        <v>717588</v>
      </c>
      <c r="D55">
        <v>1</v>
      </c>
      <c r="E55">
        <v>46</v>
      </c>
      <c r="F55">
        <v>6</v>
      </c>
      <c r="G55">
        <v>0.1304</v>
      </c>
      <c r="H55">
        <v>0.3</v>
      </c>
      <c r="I55">
        <v>1.8</v>
      </c>
      <c r="J55">
        <v>19.99</v>
      </c>
      <c r="K55">
        <v>19.99</v>
      </c>
      <c r="L55">
        <v>0.09</v>
      </c>
      <c r="M55">
        <v>1.8</v>
      </c>
      <c r="N55">
        <v>0.1667</v>
      </c>
      <c r="O55">
        <v>1</v>
      </c>
      <c r="P55">
        <v>1</v>
      </c>
    </row>
    <row r="56" hidden="1" spans="1:16">
      <c r="A56" t="s">
        <v>1253</v>
      </c>
      <c r="B56" t="e">
        <f>VLOOKUP(A56,出单词库排名!B:F,5,0)</f>
        <v>#N/A</v>
      </c>
      <c r="D56">
        <v>1</v>
      </c>
      <c r="E56">
        <v>1</v>
      </c>
      <c r="F56">
        <v>1</v>
      </c>
      <c r="G56">
        <v>1</v>
      </c>
      <c r="H56">
        <v>0.35</v>
      </c>
      <c r="I56">
        <v>0.35</v>
      </c>
      <c r="J56">
        <v>19.99</v>
      </c>
      <c r="K56">
        <v>19.99</v>
      </c>
      <c r="L56">
        <v>0.0175</v>
      </c>
      <c r="M56">
        <v>0.35</v>
      </c>
      <c r="N56">
        <v>1</v>
      </c>
      <c r="O56">
        <v>1</v>
      </c>
      <c r="P56">
        <v>1</v>
      </c>
    </row>
    <row r="57" hidden="1" spans="1:16">
      <c r="A57" t="s">
        <v>1254</v>
      </c>
      <c r="B57" t="e">
        <f>VLOOKUP(A57,出单词库排名!B:F,5,0)</f>
        <v>#N/A</v>
      </c>
      <c r="D57">
        <v>1</v>
      </c>
      <c r="E57">
        <v>3</v>
      </c>
      <c r="F57">
        <v>1</v>
      </c>
      <c r="G57">
        <v>0.3333</v>
      </c>
      <c r="H57">
        <v>0.3</v>
      </c>
      <c r="I57">
        <v>0.3</v>
      </c>
      <c r="J57">
        <v>19.99</v>
      </c>
      <c r="K57">
        <v>19.99</v>
      </c>
      <c r="L57">
        <v>0.015</v>
      </c>
      <c r="M57">
        <v>0.3</v>
      </c>
      <c r="N57">
        <v>1</v>
      </c>
      <c r="O57">
        <v>1</v>
      </c>
      <c r="P57">
        <v>1</v>
      </c>
    </row>
    <row r="58" hidden="1" spans="1:16">
      <c r="A58" t="s">
        <v>954</v>
      </c>
      <c r="B58" t="e">
        <f>VLOOKUP(A58,出单词库排名!B:F,5,0)</f>
        <v>#N/A</v>
      </c>
      <c r="D58">
        <v>1</v>
      </c>
      <c r="E58">
        <v>1</v>
      </c>
      <c r="F58">
        <v>1</v>
      </c>
      <c r="G58">
        <v>1</v>
      </c>
      <c r="H58">
        <v>0.33</v>
      </c>
      <c r="I58">
        <v>0.33</v>
      </c>
      <c r="J58">
        <v>17.99</v>
      </c>
      <c r="K58">
        <v>17.99</v>
      </c>
      <c r="L58">
        <v>0.0183</v>
      </c>
      <c r="M58">
        <v>0.33</v>
      </c>
      <c r="N58">
        <v>1</v>
      </c>
      <c r="O58">
        <v>1</v>
      </c>
      <c r="P58">
        <v>1</v>
      </c>
    </row>
    <row r="59" hidden="1" spans="1:16">
      <c r="A59" t="s">
        <v>562</v>
      </c>
      <c r="B59">
        <f>VLOOKUP(A59,出单词库排名!B:F,5,0)</f>
        <v>2168092</v>
      </c>
      <c r="D59">
        <v>1</v>
      </c>
      <c r="E59">
        <v>1</v>
      </c>
      <c r="F59">
        <v>1</v>
      </c>
      <c r="G59">
        <v>1</v>
      </c>
      <c r="H59">
        <v>0.36</v>
      </c>
      <c r="I59">
        <v>0.36</v>
      </c>
      <c r="J59">
        <v>17.99</v>
      </c>
      <c r="K59">
        <v>17.99</v>
      </c>
      <c r="L59">
        <v>0.02</v>
      </c>
      <c r="M59">
        <v>0.36</v>
      </c>
      <c r="N59">
        <v>1</v>
      </c>
      <c r="O59">
        <v>1</v>
      </c>
      <c r="P59">
        <v>1</v>
      </c>
    </row>
    <row r="60" hidden="1" spans="1:16">
      <c r="A60" t="s">
        <v>955</v>
      </c>
      <c r="B60">
        <f>VLOOKUP(A60,出单词库排名!B:F,5,0)</f>
        <v>1628126</v>
      </c>
      <c r="D60">
        <v>2</v>
      </c>
      <c r="E60">
        <v>60</v>
      </c>
      <c r="F60">
        <v>8</v>
      </c>
      <c r="G60">
        <v>0.1333</v>
      </c>
      <c r="H60">
        <v>0.33</v>
      </c>
      <c r="I60">
        <v>2.64</v>
      </c>
      <c r="J60">
        <v>17.99</v>
      </c>
      <c r="K60">
        <v>17.99</v>
      </c>
      <c r="L60">
        <v>0.1467</v>
      </c>
      <c r="M60">
        <v>2.64</v>
      </c>
      <c r="N60">
        <v>0.125</v>
      </c>
      <c r="O60">
        <v>1</v>
      </c>
      <c r="P60">
        <v>1</v>
      </c>
    </row>
    <row r="61" hidden="1" spans="1:16">
      <c r="A61" t="s">
        <v>1123</v>
      </c>
      <c r="B61">
        <f>VLOOKUP(A61,出单词库排名!B:F,5,0)</f>
        <v>654787</v>
      </c>
      <c r="D61">
        <v>2</v>
      </c>
      <c r="E61">
        <v>65</v>
      </c>
      <c r="F61">
        <v>5</v>
      </c>
      <c r="G61">
        <v>0.0769</v>
      </c>
      <c r="H61">
        <v>0.35</v>
      </c>
      <c r="I61">
        <v>1.73</v>
      </c>
      <c r="J61">
        <v>19.99</v>
      </c>
      <c r="K61">
        <v>19.99</v>
      </c>
      <c r="L61">
        <v>0.0865</v>
      </c>
      <c r="M61">
        <v>1.73</v>
      </c>
      <c r="N61">
        <v>0.2</v>
      </c>
      <c r="O61">
        <v>1</v>
      </c>
      <c r="P61">
        <v>1</v>
      </c>
    </row>
    <row r="62" hidden="1" spans="1:16">
      <c r="A62" t="s">
        <v>1255</v>
      </c>
      <c r="B62" t="e">
        <f>VLOOKUP(A62,出单词库排名!B:F,5,0)</f>
        <v>#N/A</v>
      </c>
      <c r="D62">
        <v>1</v>
      </c>
      <c r="E62">
        <v>3</v>
      </c>
      <c r="F62">
        <v>1</v>
      </c>
      <c r="G62">
        <v>0.3333</v>
      </c>
      <c r="H62">
        <v>0.3</v>
      </c>
      <c r="I62">
        <v>0.3</v>
      </c>
      <c r="J62">
        <v>19.99</v>
      </c>
      <c r="K62">
        <v>19.99</v>
      </c>
      <c r="L62">
        <v>0.015</v>
      </c>
      <c r="M62">
        <v>0.3</v>
      </c>
      <c r="N62">
        <v>1</v>
      </c>
      <c r="O62">
        <v>1</v>
      </c>
      <c r="P62">
        <v>1</v>
      </c>
    </row>
    <row r="63" hidden="1" spans="1:16">
      <c r="A63" t="s">
        <v>1256</v>
      </c>
      <c r="B63" t="e">
        <f>VLOOKUP(A63,出单词库排名!B:F,5,0)</f>
        <v>#N/A</v>
      </c>
      <c r="D63">
        <v>1</v>
      </c>
      <c r="E63">
        <v>3</v>
      </c>
      <c r="F63">
        <v>1</v>
      </c>
      <c r="G63">
        <v>0.3333</v>
      </c>
      <c r="H63">
        <v>0.25</v>
      </c>
      <c r="I63">
        <v>0.25</v>
      </c>
      <c r="J63">
        <v>19.99</v>
      </c>
      <c r="K63">
        <v>19.99</v>
      </c>
      <c r="L63">
        <v>0.0125</v>
      </c>
      <c r="M63">
        <v>0.25</v>
      </c>
      <c r="N63">
        <v>1</v>
      </c>
      <c r="O63">
        <v>1</v>
      </c>
      <c r="P63">
        <v>1</v>
      </c>
    </row>
    <row r="64" hidden="1" spans="1:16">
      <c r="A64" t="s">
        <v>956</v>
      </c>
      <c r="B64" t="e">
        <f>VLOOKUP(A64,出单词库排名!B:F,5,0)</f>
        <v>#N/A</v>
      </c>
      <c r="D64">
        <v>1</v>
      </c>
      <c r="E64">
        <v>1</v>
      </c>
      <c r="F64">
        <v>1</v>
      </c>
      <c r="G64">
        <v>1</v>
      </c>
      <c r="H64">
        <v>0.07</v>
      </c>
      <c r="I64">
        <v>0.07</v>
      </c>
      <c r="J64">
        <v>15.19</v>
      </c>
      <c r="K64">
        <v>15.19</v>
      </c>
      <c r="L64">
        <v>0.0046</v>
      </c>
      <c r="M64">
        <v>0.07</v>
      </c>
      <c r="N64">
        <v>1</v>
      </c>
      <c r="O64">
        <v>1</v>
      </c>
      <c r="P64">
        <v>1</v>
      </c>
    </row>
    <row r="65" hidden="1" spans="1:16">
      <c r="A65" t="s">
        <v>957</v>
      </c>
      <c r="B65" t="e">
        <f>VLOOKUP(A65,出单词库排名!B:F,5,0)</f>
        <v>#N/A</v>
      </c>
      <c r="D65">
        <v>1</v>
      </c>
      <c r="E65">
        <v>5</v>
      </c>
      <c r="F65">
        <v>1</v>
      </c>
      <c r="G65">
        <v>0.2</v>
      </c>
      <c r="H65">
        <v>0.48</v>
      </c>
      <c r="I65">
        <v>0.48</v>
      </c>
      <c r="J65">
        <v>17.99</v>
      </c>
      <c r="K65">
        <v>17.99</v>
      </c>
      <c r="L65">
        <v>0.0267</v>
      </c>
      <c r="M65">
        <v>0.48</v>
      </c>
      <c r="N65">
        <v>1</v>
      </c>
      <c r="O65">
        <v>1</v>
      </c>
      <c r="P65">
        <v>1</v>
      </c>
    </row>
    <row r="66" hidden="1" spans="1:16">
      <c r="A66" t="s">
        <v>256</v>
      </c>
      <c r="B66">
        <f>VLOOKUP(A66,出单词库排名!B:F,5,0)</f>
        <v>48314</v>
      </c>
      <c r="D66">
        <v>7</v>
      </c>
      <c r="E66">
        <v>1867</v>
      </c>
      <c r="F66">
        <v>43</v>
      </c>
      <c r="G66">
        <v>0.023</v>
      </c>
      <c r="H66">
        <v>0.37</v>
      </c>
      <c r="I66">
        <v>15.74</v>
      </c>
      <c r="J66">
        <v>19.99</v>
      </c>
      <c r="K66">
        <v>19.99</v>
      </c>
      <c r="L66">
        <v>0.7874</v>
      </c>
      <c r="M66">
        <v>15.74</v>
      </c>
      <c r="N66">
        <v>0.0233</v>
      </c>
      <c r="O66">
        <v>1</v>
      </c>
      <c r="P66">
        <v>1</v>
      </c>
    </row>
    <row r="67" hidden="1" spans="1:16">
      <c r="A67" t="s">
        <v>1257</v>
      </c>
      <c r="B67" t="e">
        <f>VLOOKUP(A67,出单词库排名!B:F,5,0)</f>
        <v>#N/A</v>
      </c>
      <c r="D67">
        <v>1</v>
      </c>
      <c r="E67">
        <v>3</v>
      </c>
      <c r="F67">
        <v>2</v>
      </c>
      <c r="G67">
        <v>0.6667</v>
      </c>
      <c r="H67">
        <v>0.4</v>
      </c>
      <c r="I67">
        <v>0.8</v>
      </c>
      <c r="J67">
        <v>19.99</v>
      </c>
      <c r="K67">
        <v>19.99</v>
      </c>
      <c r="L67">
        <v>0.04</v>
      </c>
      <c r="M67">
        <v>0.8</v>
      </c>
      <c r="N67">
        <v>0.5</v>
      </c>
      <c r="O67">
        <v>1</v>
      </c>
      <c r="P67">
        <v>1</v>
      </c>
    </row>
    <row r="68" hidden="1" spans="1:16">
      <c r="A68" t="s">
        <v>1258</v>
      </c>
      <c r="B68" t="e">
        <f>VLOOKUP(A68,出单词库排名!B:F,5,0)</f>
        <v>#N/A</v>
      </c>
      <c r="D68">
        <v>1</v>
      </c>
      <c r="E68">
        <v>2</v>
      </c>
      <c r="F68">
        <v>1</v>
      </c>
      <c r="G68">
        <v>0.5</v>
      </c>
      <c r="H68">
        <v>0.3</v>
      </c>
      <c r="I68">
        <v>0.3</v>
      </c>
      <c r="J68">
        <v>21.89</v>
      </c>
      <c r="K68">
        <v>21.89</v>
      </c>
      <c r="L68">
        <v>0.0137</v>
      </c>
      <c r="M68">
        <v>0.3</v>
      </c>
      <c r="N68">
        <v>1</v>
      </c>
      <c r="O68">
        <v>1</v>
      </c>
      <c r="P68">
        <v>1</v>
      </c>
    </row>
    <row r="69" hidden="1" spans="1:16">
      <c r="A69" s="8" t="s">
        <v>518</v>
      </c>
      <c r="B69">
        <f>VLOOKUP(A69,出单词库排名!B:F,5,0)</f>
        <v>1748178</v>
      </c>
      <c r="C69" t="s">
        <v>1235</v>
      </c>
      <c r="D69">
        <v>5</v>
      </c>
      <c r="E69">
        <v>115</v>
      </c>
      <c r="F69">
        <v>11</v>
      </c>
      <c r="G69">
        <v>0.0957</v>
      </c>
      <c r="H69">
        <v>0.44</v>
      </c>
      <c r="I69">
        <v>4.85</v>
      </c>
      <c r="J69">
        <v>19.99</v>
      </c>
      <c r="K69">
        <v>19.99</v>
      </c>
      <c r="L69">
        <v>0.2426</v>
      </c>
      <c r="M69">
        <v>4.85</v>
      </c>
      <c r="N69">
        <v>0.0909</v>
      </c>
      <c r="O69">
        <v>1</v>
      </c>
      <c r="P69">
        <v>1</v>
      </c>
    </row>
    <row r="70" hidden="1" spans="1:16">
      <c r="A70" t="s">
        <v>958</v>
      </c>
      <c r="B70">
        <f>VLOOKUP(A70,出单词库排名!B:F,5,0)</f>
        <v>148516</v>
      </c>
      <c r="D70">
        <v>3</v>
      </c>
      <c r="E70">
        <v>377</v>
      </c>
      <c r="F70">
        <v>14</v>
      </c>
      <c r="G70">
        <v>0.0371</v>
      </c>
      <c r="H70">
        <v>0.33</v>
      </c>
      <c r="I70">
        <v>4.63</v>
      </c>
      <c r="J70">
        <v>30.38</v>
      </c>
      <c r="K70">
        <v>30.38</v>
      </c>
      <c r="L70">
        <v>0.1524</v>
      </c>
      <c r="M70">
        <v>4.63</v>
      </c>
      <c r="N70">
        <v>0.0714</v>
      </c>
      <c r="O70">
        <v>1</v>
      </c>
      <c r="P70">
        <v>1</v>
      </c>
    </row>
    <row r="71" hidden="1" spans="1:16">
      <c r="A71" t="s">
        <v>959</v>
      </c>
      <c r="B71" t="e">
        <f>VLOOKUP(A71,出单词库排名!B:F,5,0)</f>
        <v>#N/A</v>
      </c>
      <c r="D71">
        <v>1</v>
      </c>
      <c r="E71">
        <v>1</v>
      </c>
      <c r="F71">
        <v>1</v>
      </c>
      <c r="G71">
        <v>1</v>
      </c>
      <c r="H71">
        <v>0.7</v>
      </c>
      <c r="I71">
        <v>0.7</v>
      </c>
      <c r="J71">
        <v>17.99</v>
      </c>
      <c r="K71">
        <v>17.99</v>
      </c>
      <c r="L71">
        <v>0.0389</v>
      </c>
      <c r="M71">
        <v>0.7</v>
      </c>
      <c r="N71">
        <v>1</v>
      </c>
      <c r="O71">
        <v>1</v>
      </c>
      <c r="P71">
        <v>1</v>
      </c>
    </row>
    <row r="72" hidden="1" spans="1:16">
      <c r="A72" t="s">
        <v>960</v>
      </c>
      <c r="B72">
        <f>VLOOKUP(A72,出单词库排名!B:F,5,0)</f>
        <v>674416</v>
      </c>
      <c r="D72">
        <v>3</v>
      </c>
      <c r="E72">
        <v>14</v>
      </c>
      <c r="F72">
        <v>4</v>
      </c>
      <c r="G72">
        <v>0.2857</v>
      </c>
      <c r="H72">
        <v>0.35</v>
      </c>
      <c r="I72">
        <v>1.39</v>
      </c>
      <c r="J72">
        <v>17.99</v>
      </c>
      <c r="K72">
        <v>17.99</v>
      </c>
      <c r="L72">
        <v>0.0773</v>
      </c>
      <c r="M72">
        <v>1.39</v>
      </c>
      <c r="N72">
        <v>0.25</v>
      </c>
      <c r="O72">
        <v>1</v>
      </c>
      <c r="P72">
        <v>1</v>
      </c>
    </row>
    <row r="73" hidden="1" spans="1:16">
      <c r="A73" s="8" t="s">
        <v>820</v>
      </c>
      <c r="B73" t="e">
        <f>VLOOKUP(A73,出单词库排名!B:F,5,0)</f>
        <v>#N/A</v>
      </c>
      <c r="C73" t="s">
        <v>1235</v>
      </c>
      <c r="D73">
        <v>7</v>
      </c>
      <c r="E73">
        <v>43</v>
      </c>
      <c r="F73">
        <v>11</v>
      </c>
      <c r="G73">
        <v>0.2558</v>
      </c>
      <c r="H73">
        <v>0.48</v>
      </c>
      <c r="I73">
        <v>5.3</v>
      </c>
      <c r="J73">
        <v>19.99</v>
      </c>
      <c r="K73">
        <v>19.99</v>
      </c>
      <c r="L73">
        <v>0.2651</v>
      </c>
      <c r="M73">
        <v>5.3</v>
      </c>
      <c r="N73">
        <v>0.0909</v>
      </c>
      <c r="O73">
        <v>1</v>
      </c>
      <c r="P73">
        <v>1</v>
      </c>
    </row>
    <row r="74" hidden="1" spans="1:16">
      <c r="A74" t="s">
        <v>1259</v>
      </c>
      <c r="B74" t="e">
        <f>VLOOKUP(A74,出单词库排名!B:F,5,0)</f>
        <v>#N/A</v>
      </c>
      <c r="D74">
        <v>1</v>
      </c>
      <c r="E74">
        <v>1</v>
      </c>
      <c r="F74">
        <v>1</v>
      </c>
      <c r="G74">
        <v>1</v>
      </c>
      <c r="H74">
        <v>0.25</v>
      </c>
      <c r="I74">
        <v>0.25</v>
      </c>
      <c r="J74">
        <v>22.59</v>
      </c>
      <c r="K74">
        <v>22.59</v>
      </c>
      <c r="L74">
        <v>0.0111</v>
      </c>
      <c r="M74">
        <v>0.25</v>
      </c>
      <c r="N74">
        <v>1</v>
      </c>
      <c r="O74">
        <v>1</v>
      </c>
      <c r="P74">
        <v>1</v>
      </c>
    </row>
    <row r="75" hidden="1" spans="1:16">
      <c r="A75" t="s">
        <v>1260</v>
      </c>
      <c r="B75" t="e">
        <f>VLOOKUP(A75,出单词库排名!B:F,5,0)</f>
        <v>#N/A</v>
      </c>
      <c r="D75">
        <v>1</v>
      </c>
      <c r="E75">
        <v>1</v>
      </c>
      <c r="F75">
        <v>1</v>
      </c>
      <c r="G75">
        <v>1</v>
      </c>
      <c r="H75">
        <v>0.35</v>
      </c>
      <c r="I75">
        <v>0.35</v>
      </c>
      <c r="J75">
        <v>19.99</v>
      </c>
      <c r="K75">
        <v>19.99</v>
      </c>
      <c r="L75">
        <v>0.0175</v>
      </c>
      <c r="M75">
        <v>0.35</v>
      </c>
      <c r="N75">
        <v>1</v>
      </c>
      <c r="O75">
        <v>1</v>
      </c>
      <c r="P75">
        <v>1</v>
      </c>
    </row>
    <row r="76" hidden="1" spans="1:16">
      <c r="A76" t="s">
        <v>961</v>
      </c>
      <c r="B76" t="e">
        <f>VLOOKUP(A76,出单词库排名!B:F,5,0)</f>
        <v>#N/A</v>
      </c>
      <c r="D76">
        <v>1</v>
      </c>
      <c r="E76">
        <v>1</v>
      </c>
      <c r="F76">
        <v>1</v>
      </c>
      <c r="G76">
        <v>1</v>
      </c>
      <c r="H76">
        <v>0.36</v>
      </c>
      <c r="I76">
        <v>0.36</v>
      </c>
      <c r="J76">
        <v>17.99</v>
      </c>
      <c r="K76">
        <v>17.99</v>
      </c>
      <c r="L76">
        <v>0.02</v>
      </c>
      <c r="M76">
        <v>0.36</v>
      </c>
      <c r="N76">
        <v>1</v>
      </c>
      <c r="O76">
        <v>1</v>
      </c>
      <c r="P76">
        <v>1</v>
      </c>
    </row>
    <row r="77" hidden="1" spans="1:16">
      <c r="A77" t="s">
        <v>962</v>
      </c>
      <c r="B77">
        <f>VLOOKUP(A77,出单词库排名!B:F,5,0)</f>
        <v>2168092</v>
      </c>
      <c r="D77">
        <v>1</v>
      </c>
      <c r="E77">
        <v>1</v>
      </c>
      <c r="F77">
        <v>1</v>
      </c>
      <c r="G77">
        <v>1</v>
      </c>
      <c r="H77">
        <v>0.33</v>
      </c>
      <c r="I77">
        <v>0.33</v>
      </c>
      <c r="J77">
        <v>18.99</v>
      </c>
      <c r="K77">
        <v>18.99</v>
      </c>
      <c r="L77">
        <v>0.0174</v>
      </c>
      <c r="M77">
        <v>0.33</v>
      </c>
      <c r="N77">
        <v>1</v>
      </c>
      <c r="O77">
        <v>1</v>
      </c>
      <c r="P77">
        <v>1</v>
      </c>
    </row>
    <row r="78" hidden="1" spans="1:16">
      <c r="A78" t="s">
        <v>963</v>
      </c>
      <c r="B78" t="e">
        <f>VLOOKUP(A78,出单词库排名!B:F,5,0)</f>
        <v>#N/A</v>
      </c>
      <c r="D78">
        <v>1</v>
      </c>
      <c r="E78">
        <v>1</v>
      </c>
      <c r="F78">
        <v>1</v>
      </c>
      <c r="G78">
        <v>1</v>
      </c>
      <c r="H78">
        <v>0.48</v>
      </c>
      <c r="I78">
        <v>0.48</v>
      </c>
      <c r="J78">
        <v>17.99</v>
      </c>
      <c r="K78">
        <v>17.99</v>
      </c>
      <c r="L78">
        <v>0.0267</v>
      </c>
      <c r="M78">
        <v>0.48</v>
      </c>
      <c r="N78">
        <v>1</v>
      </c>
      <c r="O78">
        <v>1</v>
      </c>
      <c r="P78">
        <v>1</v>
      </c>
    </row>
    <row r="79" hidden="1" spans="1:16">
      <c r="A79" t="s">
        <v>1261</v>
      </c>
      <c r="B79" t="e">
        <f>VLOOKUP(A79,出单词库排名!B:F,5,0)</f>
        <v>#N/A</v>
      </c>
      <c r="D79">
        <v>1</v>
      </c>
      <c r="E79">
        <v>1</v>
      </c>
      <c r="F79">
        <v>1</v>
      </c>
      <c r="G79">
        <v>1</v>
      </c>
      <c r="H79">
        <v>0.33</v>
      </c>
      <c r="I79">
        <v>0.33</v>
      </c>
      <c r="J79">
        <v>0</v>
      </c>
      <c r="K79">
        <v>0</v>
      </c>
      <c r="L79" t="s">
        <v>894</v>
      </c>
      <c r="M79" t="s">
        <v>895</v>
      </c>
      <c r="N79">
        <v>0</v>
      </c>
      <c r="O79">
        <v>0</v>
      </c>
      <c r="P79">
        <v>0</v>
      </c>
    </row>
    <row r="80" hidden="1" spans="1:16">
      <c r="A80" t="s">
        <v>1262</v>
      </c>
      <c r="B80" t="e">
        <f>VLOOKUP(A80,出单词库排名!B:F,5,0)</f>
        <v>#N/A</v>
      </c>
      <c r="D80">
        <v>1</v>
      </c>
      <c r="E80">
        <v>1</v>
      </c>
      <c r="F80">
        <v>1</v>
      </c>
      <c r="G80">
        <v>1</v>
      </c>
      <c r="H80">
        <v>0.3</v>
      </c>
      <c r="I80">
        <v>0.3</v>
      </c>
      <c r="J80">
        <v>0</v>
      </c>
      <c r="K80">
        <v>0</v>
      </c>
      <c r="L80" t="s">
        <v>894</v>
      </c>
      <c r="M80" t="s">
        <v>895</v>
      </c>
      <c r="N80">
        <v>0</v>
      </c>
      <c r="O80">
        <v>0</v>
      </c>
      <c r="P80">
        <v>0</v>
      </c>
    </row>
    <row r="81" hidden="1" spans="1:16">
      <c r="A81" t="s">
        <v>1263</v>
      </c>
      <c r="B81" t="e">
        <f>VLOOKUP(A81,出单词库排名!B:F,5,0)</f>
        <v>#N/A</v>
      </c>
      <c r="D81">
        <v>1</v>
      </c>
      <c r="E81">
        <v>1</v>
      </c>
      <c r="F81">
        <v>1</v>
      </c>
      <c r="G81">
        <v>1</v>
      </c>
      <c r="H81">
        <v>0.4</v>
      </c>
      <c r="I81">
        <v>0.4</v>
      </c>
      <c r="J81">
        <v>0</v>
      </c>
      <c r="K81">
        <v>0</v>
      </c>
      <c r="L81" t="s">
        <v>894</v>
      </c>
      <c r="M81" t="s">
        <v>895</v>
      </c>
      <c r="N81">
        <v>0</v>
      </c>
      <c r="O81">
        <v>0</v>
      </c>
      <c r="P81">
        <v>0</v>
      </c>
    </row>
    <row r="82" hidden="1" spans="1:16">
      <c r="A82" t="s">
        <v>967</v>
      </c>
      <c r="B82" t="e">
        <f>VLOOKUP(A82,出单词库排名!B:F,5,0)</f>
        <v>#N/A</v>
      </c>
      <c r="D82">
        <v>1</v>
      </c>
      <c r="E82">
        <v>1</v>
      </c>
      <c r="F82">
        <v>1</v>
      </c>
      <c r="G82">
        <v>1</v>
      </c>
      <c r="H82">
        <v>0.35</v>
      </c>
      <c r="I82">
        <v>0.35</v>
      </c>
      <c r="J82">
        <v>0</v>
      </c>
      <c r="K82">
        <v>0</v>
      </c>
      <c r="L82" t="s">
        <v>894</v>
      </c>
      <c r="M82" t="s">
        <v>895</v>
      </c>
      <c r="N82">
        <v>0</v>
      </c>
      <c r="O82">
        <v>0</v>
      </c>
      <c r="P82">
        <v>0</v>
      </c>
    </row>
    <row r="83" hidden="1" spans="1:16">
      <c r="A83" t="s">
        <v>1264</v>
      </c>
      <c r="B83" t="e">
        <f>VLOOKUP(A83,出单词库排名!B:F,5,0)</f>
        <v>#N/A</v>
      </c>
      <c r="D83">
        <v>1</v>
      </c>
      <c r="E83">
        <v>1</v>
      </c>
      <c r="F83">
        <v>1</v>
      </c>
      <c r="G83">
        <v>1</v>
      </c>
      <c r="H83">
        <v>0.3</v>
      </c>
      <c r="I83">
        <v>0.3</v>
      </c>
      <c r="J83">
        <v>0</v>
      </c>
      <c r="K83">
        <v>0</v>
      </c>
      <c r="L83" t="s">
        <v>894</v>
      </c>
      <c r="M83" t="s">
        <v>895</v>
      </c>
      <c r="N83">
        <v>0</v>
      </c>
      <c r="O83">
        <v>0</v>
      </c>
      <c r="P83">
        <v>0</v>
      </c>
    </row>
    <row r="84" hidden="1" spans="1:16">
      <c r="A84" t="s">
        <v>1265</v>
      </c>
      <c r="B84" t="e">
        <f>VLOOKUP(A84,出单词库排名!B:F,5,0)</f>
        <v>#N/A</v>
      </c>
      <c r="D84">
        <v>1</v>
      </c>
      <c r="E84">
        <v>2</v>
      </c>
      <c r="F84">
        <v>1</v>
      </c>
      <c r="G84">
        <v>0.5</v>
      </c>
      <c r="H84">
        <v>0.3</v>
      </c>
      <c r="I84">
        <v>0.3</v>
      </c>
      <c r="J84">
        <v>0</v>
      </c>
      <c r="K84">
        <v>0</v>
      </c>
      <c r="L84" t="s">
        <v>894</v>
      </c>
      <c r="M84" t="s">
        <v>895</v>
      </c>
      <c r="N84">
        <v>0</v>
      </c>
      <c r="O84">
        <v>0</v>
      </c>
      <c r="P84">
        <v>0</v>
      </c>
    </row>
    <row r="85" hidden="1" spans="1:16">
      <c r="A85" t="s">
        <v>968</v>
      </c>
      <c r="B85" t="e">
        <f>VLOOKUP(A85,出单词库排名!B:F,5,0)</f>
        <v>#N/A</v>
      </c>
      <c r="D85">
        <v>1</v>
      </c>
      <c r="E85">
        <v>1</v>
      </c>
      <c r="F85">
        <v>1</v>
      </c>
      <c r="G85">
        <v>1</v>
      </c>
      <c r="H85">
        <v>0.36</v>
      </c>
      <c r="I85">
        <v>0.36</v>
      </c>
      <c r="J85">
        <v>0</v>
      </c>
      <c r="K85">
        <v>0</v>
      </c>
      <c r="L85" t="s">
        <v>894</v>
      </c>
      <c r="M85" t="s">
        <v>895</v>
      </c>
      <c r="N85">
        <v>0</v>
      </c>
      <c r="O85">
        <v>0</v>
      </c>
      <c r="P85">
        <v>0</v>
      </c>
    </row>
    <row r="86" hidden="1" spans="1:16">
      <c r="A86" s="7" t="s">
        <v>940</v>
      </c>
      <c r="B86" t="e">
        <f>VLOOKUP(A86,出单词库排名!B:F,5,0)</f>
        <v>#N/A</v>
      </c>
      <c r="C86" t="s">
        <v>1242</v>
      </c>
      <c r="D86">
        <v>1</v>
      </c>
      <c r="E86">
        <v>1</v>
      </c>
      <c r="F86">
        <v>1</v>
      </c>
      <c r="G86">
        <v>1</v>
      </c>
      <c r="H86">
        <v>0.52</v>
      </c>
      <c r="I86">
        <v>0.52</v>
      </c>
      <c r="J86">
        <v>0</v>
      </c>
      <c r="K86">
        <v>0</v>
      </c>
      <c r="L86" t="s">
        <v>894</v>
      </c>
      <c r="M86" t="s">
        <v>895</v>
      </c>
      <c r="N86">
        <v>0</v>
      </c>
      <c r="O86">
        <v>0</v>
      </c>
      <c r="P86">
        <v>0</v>
      </c>
    </row>
    <row r="87" hidden="1" spans="1:16">
      <c r="A87" s="7" t="s">
        <v>1266</v>
      </c>
      <c r="B87" t="e">
        <f>VLOOKUP(A87,出单词库排名!B:F,5,0)</f>
        <v>#N/A</v>
      </c>
      <c r="C87" t="s">
        <v>1242</v>
      </c>
      <c r="D87">
        <v>1</v>
      </c>
      <c r="E87">
        <v>1</v>
      </c>
      <c r="F87">
        <v>1</v>
      </c>
      <c r="G87">
        <v>1</v>
      </c>
      <c r="H87">
        <v>0.3</v>
      </c>
      <c r="I87">
        <v>0.3</v>
      </c>
      <c r="J87">
        <v>0</v>
      </c>
      <c r="K87">
        <v>0</v>
      </c>
      <c r="L87" t="s">
        <v>894</v>
      </c>
      <c r="M87" t="s">
        <v>895</v>
      </c>
      <c r="N87">
        <v>0</v>
      </c>
      <c r="O87">
        <v>0</v>
      </c>
      <c r="P87">
        <v>0</v>
      </c>
    </row>
    <row r="88" hidden="1" spans="1:16">
      <c r="A88" t="s">
        <v>1267</v>
      </c>
      <c r="B88" t="e">
        <f>VLOOKUP(A88,出单词库排名!B:F,5,0)</f>
        <v>#N/A</v>
      </c>
      <c r="D88">
        <v>1</v>
      </c>
      <c r="E88">
        <v>1</v>
      </c>
      <c r="F88">
        <v>1</v>
      </c>
      <c r="G88">
        <v>1</v>
      </c>
      <c r="H88">
        <v>0.3</v>
      </c>
      <c r="I88">
        <v>0.3</v>
      </c>
      <c r="J88">
        <v>0</v>
      </c>
      <c r="K88">
        <v>0</v>
      </c>
      <c r="L88" t="s">
        <v>894</v>
      </c>
      <c r="M88" t="s">
        <v>895</v>
      </c>
      <c r="N88">
        <v>0</v>
      </c>
      <c r="O88">
        <v>0</v>
      </c>
      <c r="P88">
        <v>0</v>
      </c>
    </row>
    <row r="89" spans="1:16">
      <c r="A89" s="9" t="s">
        <v>1268</v>
      </c>
      <c r="B89" t="e">
        <f>VLOOKUP(A89,出单词库排名!B:F,5,0)</f>
        <v>#N/A</v>
      </c>
      <c r="C89" t="s">
        <v>1242</v>
      </c>
      <c r="D89">
        <v>1</v>
      </c>
      <c r="E89">
        <v>2</v>
      </c>
      <c r="F89">
        <v>1</v>
      </c>
      <c r="G89">
        <v>0.5</v>
      </c>
      <c r="H89">
        <v>0.35</v>
      </c>
      <c r="I89">
        <v>0.35</v>
      </c>
      <c r="J89">
        <v>0</v>
      </c>
      <c r="K89">
        <v>0</v>
      </c>
      <c r="L89" t="s">
        <v>894</v>
      </c>
      <c r="M89" t="s">
        <v>895</v>
      </c>
      <c r="N89">
        <v>0</v>
      </c>
      <c r="O89">
        <v>0</v>
      </c>
      <c r="P89">
        <v>0</v>
      </c>
    </row>
    <row r="90" spans="1:16">
      <c r="A90" s="9" t="s">
        <v>1269</v>
      </c>
      <c r="B90" t="e">
        <f>VLOOKUP(A90,出单词库排名!B:F,5,0)</f>
        <v>#N/A</v>
      </c>
      <c r="C90" t="s">
        <v>1242</v>
      </c>
      <c r="D90">
        <v>1</v>
      </c>
      <c r="E90">
        <v>3</v>
      </c>
      <c r="F90">
        <v>1</v>
      </c>
      <c r="G90">
        <v>0.3333</v>
      </c>
      <c r="H90">
        <v>0.3</v>
      </c>
      <c r="I90">
        <v>0.3</v>
      </c>
      <c r="J90">
        <v>0</v>
      </c>
      <c r="K90">
        <v>0</v>
      </c>
      <c r="L90" t="s">
        <v>894</v>
      </c>
      <c r="M90" t="s">
        <v>895</v>
      </c>
      <c r="N90">
        <v>0</v>
      </c>
      <c r="O90">
        <v>0</v>
      </c>
      <c r="P90">
        <v>0</v>
      </c>
    </row>
    <row r="91" hidden="1" spans="1:16">
      <c r="A91" t="s">
        <v>969</v>
      </c>
      <c r="B91" t="e">
        <f>VLOOKUP(A91,出单词库排名!B:F,5,0)</f>
        <v>#N/A</v>
      </c>
      <c r="D91">
        <v>1</v>
      </c>
      <c r="E91">
        <v>3</v>
      </c>
      <c r="F91">
        <v>1</v>
      </c>
      <c r="G91">
        <v>0.3333</v>
      </c>
      <c r="H91">
        <v>0.35</v>
      </c>
      <c r="I91">
        <v>0.35</v>
      </c>
      <c r="J91">
        <v>0</v>
      </c>
      <c r="K91">
        <v>0</v>
      </c>
      <c r="L91" t="s">
        <v>894</v>
      </c>
      <c r="M91" t="s">
        <v>895</v>
      </c>
      <c r="N91">
        <v>0</v>
      </c>
      <c r="O91">
        <v>0</v>
      </c>
      <c r="P91">
        <v>0</v>
      </c>
    </row>
    <row r="92" hidden="1" spans="1:16">
      <c r="A92" t="s">
        <v>970</v>
      </c>
      <c r="B92" t="e">
        <f>VLOOKUP(A92,出单词库排名!B:F,5,0)</f>
        <v>#N/A</v>
      </c>
      <c r="D92">
        <v>1</v>
      </c>
      <c r="E92">
        <v>1</v>
      </c>
      <c r="F92">
        <v>1</v>
      </c>
      <c r="G92">
        <v>1</v>
      </c>
      <c r="H92">
        <v>0.35</v>
      </c>
      <c r="I92">
        <v>0.35</v>
      </c>
      <c r="J92">
        <v>0</v>
      </c>
      <c r="K92">
        <v>0</v>
      </c>
      <c r="L92" t="s">
        <v>894</v>
      </c>
      <c r="M92" t="s">
        <v>895</v>
      </c>
      <c r="N92">
        <v>0</v>
      </c>
      <c r="O92">
        <v>0</v>
      </c>
      <c r="P92">
        <v>0</v>
      </c>
    </row>
    <row r="93" hidden="1" spans="1:16">
      <c r="A93" s="7" t="s">
        <v>971</v>
      </c>
      <c r="B93" t="e">
        <f>VLOOKUP(A93,出单词库排名!B:F,5,0)</f>
        <v>#N/A</v>
      </c>
      <c r="C93" t="s">
        <v>1242</v>
      </c>
      <c r="D93">
        <v>1</v>
      </c>
      <c r="E93">
        <v>2</v>
      </c>
      <c r="F93">
        <v>1</v>
      </c>
      <c r="G93">
        <v>0.5</v>
      </c>
      <c r="H93">
        <v>0.35</v>
      </c>
      <c r="I93">
        <v>0.35</v>
      </c>
      <c r="J93">
        <v>0</v>
      </c>
      <c r="K93">
        <v>0</v>
      </c>
      <c r="L93" t="s">
        <v>894</v>
      </c>
      <c r="M93" t="s">
        <v>895</v>
      </c>
      <c r="N93">
        <v>0</v>
      </c>
      <c r="O93">
        <v>0</v>
      </c>
      <c r="P93">
        <v>0</v>
      </c>
    </row>
    <row r="94" hidden="1" spans="1:16">
      <c r="A94" t="s">
        <v>972</v>
      </c>
      <c r="B94" t="e">
        <f>VLOOKUP(A94,出单词库排名!B:F,5,0)</f>
        <v>#N/A</v>
      </c>
      <c r="D94">
        <v>1</v>
      </c>
      <c r="E94">
        <v>2</v>
      </c>
      <c r="F94">
        <v>1</v>
      </c>
      <c r="G94">
        <v>0.5</v>
      </c>
      <c r="H94">
        <v>0.42</v>
      </c>
      <c r="I94">
        <v>0.42</v>
      </c>
      <c r="J94">
        <v>0</v>
      </c>
      <c r="K94">
        <v>0</v>
      </c>
      <c r="L94" t="s">
        <v>894</v>
      </c>
      <c r="M94" t="s">
        <v>895</v>
      </c>
      <c r="N94">
        <v>0</v>
      </c>
      <c r="O94">
        <v>0</v>
      </c>
      <c r="P94">
        <v>0</v>
      </c>
    </row>
    <row r="95" hidden="1" spans="1:16">
      <c r="A95" s="7" t="s">
        <v>1270</v>
      </c>
      <c r="B95" t="e">
        <f>VLOOKUP(A95,出单词库排名!B:F,5,0)</f>
        <v>#N/A</v>
      </c>
      <c r="C95" t="s">
        <v>1242</v>
      </c>
      <c r="D95">
        <v>1</v>
      </c>
      <c r="E95">
        <v>1</v>
      </c>
      <c r="F95">
        <v>1</v>
      </c>
      <c r="G95">
        <v>1</v>
      </c>
      <c r="H95">
        <v>0.32</v>
      </c>
      <c r="I95">
        <v>0.32</v>
      </c>
      <c r="J95">
        <v>0</v>
      </c>
      <c r="K95">
        <v>0</v>
      </c>
      <c r="L95" t="s">
        <v>894</v>
      </c>
      <c r="M95" t="s">
        <v>895</v>
      </c>
      <c r="N95">
        <v>0</v>
      </c>
      <c r="O95">
        <v>0</v>
      </c>
      <c r="P95">
        <v>0</v>
      </c>
    </row>
    <row r="96" hidden="1" spans="1:16">
      <c r="A96" t="s">
        <v>973</v>
      </c>
      <c r="B96" t="e">
        <f>VLOOKUP(A96,出单词库排名!B:F,5,0)</f>
        <v>#N/A</v>
      </c>
      <c r="D96">
        <v>1</v>
      </c>
      <c r="E96">
        <v>1</v>
      </c>
      <c r="F96">
        <v>1</v>
      </c>
      <c r="G96">
        <v>1</v>
      </c>
      <c r="H96">
        <v>0.36</v>
      </c>
      <c r="I96">
        <v>0.36</v>
      </c>
      <c r="J96">
        <v>0</v>
      </c>
      <c r="K96">
        <v>0</v>
      </c>
      <c r="L96" t="s">
        <v>894</v>
      </c>
      <c r="M96" t="s">
        <v>895</v>
      </c>
      <c r="N96">
        <v>0</v>
      </c>
      <c r="O96">
        <v>0</v>
      </c>
      <c r="P96">
        <v>0</v>
      </c>
    </row>
    <row r="97" hidden="1" spans="1:16">
      <c r="A97" t="s">
        <v>1271</v>
      </c>
      <c r="B97" t="e">
        <f>VLOOKUP(A97,出单词库排名!B:F,5,0)</f>
        <v>#N/A</v>
      </c>
      <c r="D97">
        <v>1</v>
      </c>
      <c r="E97">
        <v>1</v>
      </c>
      <c r="F97">
        <v>1</v>
      </c>
      <c r="G97">
        <v>1</v>
      </c>
      <c r="H97">
        <v>0.3</v>
      </c>
      <c r="I97">
        <v>0.3</v>
      </c>
      <c r="J97">
        <v>0</v>
      </c>
      <c r="K97">
        <v>0</v>
      </c>
      <c r="L97" t="s">
        <v>894</v>
      </c>
      <c r="M97" t="s">
        <v>895</v>
      </c>
      <c r="N97">
        <v>0</v>
      </c>
      <c r="O97">
        <v>0</v>
      </c>
      <c r="P97">
        <v>0</v>
      </c>
    </row>
    <row r="98" hidden="1" spans="1:16">
      <c r="A98" t="s">
        <v>354</v>
      </c>
      <c r="B98">
        <f>VLOOKUP(A98,出单词库排名!B:F,5,0)</f>
        <v>1106829</v>
      </c>
      <c r="D98">
        <v>4</v>
      </c>
      <c r="E98">
        <v>24</v>
      </c>
      <c r="F98">
        <v>6</v>
      </c>
      <c r="G98">
        <v>0.25</v>
      </c>
      <c r="H98">
        <v>0.4</v>
      </c>
      <c r="I98">
        <v>2.37</v>
      </c>
      <c r="J98">
        <v>0</v>
      </c>
      <c r="K98">
        <v>0</v>
      </c>
      <c r="L98" t="s">
        <v>894</v>
      </c>
      <c r="M98" t="s">
        <v>895</v>
      </c>
      <c r="N98">
        <v>0</v>
      </c>
      <c r="O98">
        <v>0</v>
      </c>
      <c r="P98">
        <v>0</v>
      </c>
    </row>
    <row r="99" hidden="1" spans="1:16">
      <c r="A99" s="7" t="s">
        <v>974</v>
      </c>
      <c r="B99" t="e">
        <f>VLOOKUP(A99,出单词库排名!B:F,5,0)</f>
        <v>#N/A</v>
      </c>
      <c r="C99" t="s">
        <v>1242</v>
      </c>
      <c r="D99">
        <v>1</v>
      </c>
      <c r="E99">
        <v>2</v>
      </c>
      <c r="F99">
        <v>2</v>
      </c>
      <c r="G99">
        <v>1</v>
      </c>
      <c r="H99">
        <v>0.44</v>
      </c>
      <c r="I99">
        <v>0.87</v>
      </c>
      <c r="J99">
        <v>0</v>
      </c>
      <c r="K99">
        <v>0</v>
      </c>
      <c r="L99" t="s">
        <v>894</v>
      </c>
      <c r="M99" t="s">
        <v>895</v>
      </c>
      <c r="N99">
        <v>0</v>
      </c>
      <c r="O99">
        <v>0</v>
      </c>
      <c r="P99">
        <v>0</v>
      </c>
    </row>
    <row r="100" hidden="1" spans="1:16">
      <c r="A100" t="s">
        <v>594</v>
      </c>
      <c r="B100" t="e">
        <f>VLOOKUP(A100,出单词库排名!B:F,5,0)</f>
        <v>#N/A</v>
      </c>
      <c r="D100">
        <v>1</v>
      </c>
      <c r="E100">
        <v>5</v>
      </c>
      <c r="F100">
        <v>1</v>
      </c>
      <c r="G100">
        <v>0.2</v>
      </c>
      <c r="H100">
        <v>0.35</v>
      </c>
      <c r="I100">
        <v>0.35</v>
      </c>
      <c r="J100">
        <v>0</v>
      </c>
      <c r="K100">
        <v>0</v>
      </c>
      <c r="L100" t="s">
        <v>894</v>
      </c>
      <c r="M100" t="s">
        <v>895</v>
      </c>
      <c r="N100">
        <v>0</v>
      </c>
      <c r="O100">
        <v>0</v>
      </c>
      <c r="P100">
        <v>0</v>
      </c>
    </row>
    <row r="101" hidden="1" spans="1:16">
      <c r="A101" t="s">
        <v>1272</v>
      </c>
      <c r="B101" t="e">
        <f>VLOOKUP(A101,出单词库排名!B:F,5,0)</f>
        <v>#N/A</v>
      </c>
      <c r="D101">
        <v>1</v>
      </c>
      <c r="E101">
        <v>1</v>
      </c>
      <c r="F101">
        <v>1</v>
      </c>
      <c r="G101">
        <v>1</v>
      </c>
      <c r="H101">
        <v>0.3</v>
      </c>
      <c r="I101">
        <v>0.3</v>
      </c>
      <c r="J101">
        <v>0</v>
      </c>
      <c r="K101">
        <v>0</v>
      </c>
      <c r="L101" t="s">
        <v>894</v>
      </c>
      <c r="M101" t="s">
        <v>895</v>
      </c>
      <c r="N101">
        <v>0</v>
      </c>
      <c r="O101">
        <v>0</v>
      </c>
      <c r="P101">
        <v>0</v>
      </c>
    </row>
    <row r="102" hidden="1" spans="1:16">
      <c r="A102" t="s">
        <v>1273</v>
      </c>
      <c r="B102" t="e">
        <f>VLOOKUP(A102,出单词库排名!B:F,5,0)</f>
        <v>#N/A</v>
      </c>
      <c r="D102">
        <v>1</v>
      </c>
      <c r="E102">
        <v>2</v>
      </c>
      <c r="F102">
        <v>1</v>
      </c>
      <c r="G102">
        <v>0.5</v>
      </c>
      <c r="H102">
        <v>0.3</v>
      </c>
      <c r="I102">
        <v>0.3</v>
      </c>
      <c r="J102">
        <v>0</v>
      </c>
      <c r="K102">
        <v>0</v>
      </c>
      <c r="L102" t="s">
        <v>894</v>
      </c>
      <c r="M102" t="s">
        <v>895</v>
      </c>
      <c r="N102">
        <v>0</v>
      </c>
      <c r="O102">
        <v>0</v>
      </c>
      <c r="P102">
        <v>0</v>
      </c>
    </row>
    <row r="103" hidden="1" spans="1:16">
      <c r="A103" t="s">
        <v>1274</v>
      </c>
      <c r="B103">
        <f>VLOOKUP(A103,出单词库排名!B:F,5,0)</f>
        <v>120230</v>
      </c>
      <c r="D103">
        <v>1</v>
      </c>
      <c r="E103">
        <v>1</v>
      </c>
      <c r="F103">
        <v>1</v>
      </c>
      <c r="G103">
        <v>1</v>
      </c>
      <c r="H103">
        <v>0.25</v>
      </c>
      <c r="I103">
        <v>0.25</v>
      </c>
      <c r="J103">
        <v>0</v>
      </c>
      <c r="K103">
        <v>0</v>
      </c>
      <c r="L103" t="s">
        <v>894</v>
      </c>
      <c r="M103" t="s">
        <v>895</v>
      </c>
      <c r="N103">
        <v>0</v>
      </c>
      <c r="O103">
        <v>0</v>
      </c>
      <c r="P103">
        <v>0</v>
      </c>
    </row>
    <row r="104" hidden="1" spans="1:16">
      <c r="A104" t="s">
        <v>1275</v>
      </c>
      <c r="B104" t="e">
        <f>VLOOKUP(A104,出单词库排名!B:F,5,0)</f>
        <v>#N/A</v>
      </c>
      <c r="D104">
        <v>1</v>
      </c>
      <c r="E104">
        <v>13</v>
      </c>
      <c r="F104">
        <v>1</v>
      </c>
      <c r="G104">
        <v>0.0769</v>
      </c>
      <c r="H104">
        <v>0.39</v>
      </c>
      <c r="I104">
        <v>0.39</v>
      </c>
      <c r="J104">
        <v>0</v>
      </c>
      <c r="K104">
        <v>0</v>
      </c>
      <c r="L104" t="s">
        <v>894</v>
      </c>
      <c r="M104" t="s">
        <v>895</v>
      </c>
      <c r="N104">
        <v>0</v>
      </c>
      <c r="O104">
        <v>0</v>
      </c>
      <c r="P104">
        <v>0</v>
      </c>
    </row>
    <row r="105" hidden="1" spans="1:16">
      <c r="A105" t="s">
        <v>1276</v>
      </c>
      <c r="B105" t="e">
        <f>VLOOKUP(A105,出单词库排名!B:F,5,0)</f>
        <v>#N/A</v>
      </c>
      <c r="D105">
        <v>1</v>
      </c>
      <c r="E105">
        <v>1</v>
      </c>
      <c r="F105">
        <v>1</v>
      </c>
      <c r="G105">
        <v>1</v>
      </c>
      <c r="H105">
        <v>0.32</v>
      </c>
      <c r="I105">
        <v>0.32</v>
      </c>
      <c r="J105">
        <v>0</v>
      </c>
      <c r="K105">
        <v>0</v>
      </c>
      <c r="L105" t="s">
        <v>894</v>
      </c>
      <c r="M105" t="s">
        <v>895</v>
      </c>
      <c r="N105">
        <v>0</v>
      </c>
      <c r="O105">
        <v>0</v>
      </c>
      <c r="P105">
        <v>0</v>
      </c>
    </row>
    <row r="106" hidden="1" spans="1:16">
      <c r="A106" t="s">
        <v>975</v>
      </c>
      <c r="B106" t="e">
        <f>VLOOKUP(A106,出单词库排名!B:F,5,0)</f>
        <v>#N/A</v>
      </c>
      <c r="D106">
        <v>1</v>
      </c>
      <c r="E106">
        <v>1</v>
      </c>
      <c r="F106">
        <v>1</v>
      </c>
      <c r="G106">
        <v>1</v>
      </c>
      <c r="H106">
        <v>0.03</v>
      </c>
      <c r="I106">
        <v>0.03</v>
      </c>
      <c r="J106">
        <v>0</v>
      </c>
      <c r="K106">
        <v>0</v>
      </c>
      <c r="L106" t="s">
        <v>894</v>
      </c>
      <c r="M106" t="s">
        <v>895</v>
      </c>
      <c r="N106">
        <v>0</v>
      </c>
      <c r="O106">
        <v>0</v>
      </c>
      <c r="P106">
        <v>0</v>
      </c>
    </row>
    <row r="107" hidden="1" spans="1:16">
      <c r="A107" t="s">
        <v>1277</v>
      </c>
      <c r="B107" t="e">
        <f>VLOOKUP(A107,出单词库排名!B:F,5,0)</f>
        <v>#N/A</v>
      </c>
      <c r="D107">
        <v>2</v>
      </c>
      <c r="E107">
        <v>7</v>
      </c>
      <c r="F107">
        <v>2</v>
      </c>
      <c r="G107">
        <v>0.2857</v>
      </c>
      <c r="H107">
        <v>0.34</v>
      </c>
      <c r="I107">
        <v>0.67</v>
      </c>
      <c r="J107">
        <v>0</v>
      </c>
      <c r="K107">
        <v>0</v>
      </c>
      <c r="L107" t="s">
        <v>894</v>
      </c>
      <c r="M107" t="s">
        <v>895</v>
      </c>
      <c r="N107">
        <v>0</v>
      </c>
      <c r="O107">
        <v>0</v>
      </c>
      <c r="P107">
        <v>0</v>
      </c>
    </row>
    <row r="108" hidden="1" spans="1:16">
      <c r="A108" t="s">
        <v>392</v>
      </c>
      <c r="B108">
        <f>VLOOKUP(A108,出单词库排名!B:F,5,0)</f>
        <v>1144157</v>
      </c>
      <c r="D108">
        <v>1</v>
      </c>
      <c r="E108">
        <v>4</v>
      </c>
      <c r="F108">
        <v>1</v>
      </c>
      <c r="G108">
        <v>0.25</v>
      </c>
      <c r="H108">
        <v>0.3</v>
      </c>
      <c r="I108">
        <v>0.3</v>
      </c>
      <c r="J108">
        <v>0</v>
      </c>
      <c r="K108">
        <v>0</v>
      </c>
      <c r="L108" t="s">
        <v>894</v>
      </c>
      <c r="M108" t="s">
        <v>895</v>
      </c>
      <c r="N108">
        <v>0</v>
      </c>
      <c r="O108">
        <v>0</v>
      </c>
      <c r="P108">
        <v>0</v>
      </c>
    </row>
    <row r="109" hidden="1" spans="1:16">
      <c r="A109" t="s">
        <v>1278</v>
      </c>
      <c r="B109" t="e">
        <f>VLOOKUP(A109,出单词库排名!B:F,5,0)</f>
        <v>#N/A</v>
      </c>
      <c r="D109">
        <v>1</v>
      </c>
      <c r="E109">
        <v>2</v>
      </c>
      <c r="F109">
        <v>1</v>
      </c>
      <c r="G109">
        <v>0.5</v>
      </c>
      <c r="H109">
        <v>0.4</v>
      </c>
      <c r="I109">
        <v>0.4</v>
      </c>
      <c r="J109">
        <v>0</v>
      </c>
      <c r="K109">
        <v>0</v>
      </c>
      <c r="L109" t="s">
        <v>894</v>
      </c>
      <c r="M109" t="s">
        <v>895</v>
      </c>
      <c r="N109">
        <v>0</v>
      </c>
      <c r="O109">
        <v>0</v>
      </c>
      <c r="P109">
        <v>0</v>
      </c>
    </row>
    <row r="110" hidden="1" spans="1:16">
      <c r="A110" t="s">
        <v>1279</v>
      </c>
      <c r="B110" t="e">
        <f>VLOOKUP(A110,出单词库排名!B:F,5,0)</f>
        <v>#N/A</v>
      </c>
      <c r="D110">
        <v>1</v>
      </c>
      <c r="E110">
        <v>2</v>
      </c>
      <c r="F110">
        <v>1</v>
      </c>
      <c r="G110">
        <v>0.5</v>
      </c>
      <c r="H110">
        <v>0.3</v>
      </c>
      <c r="I110">
        <v>0.3</v>
      </c>
      <c r="J110">
        <v>0</v>
      </c>
      <c r="K110">
        <v>0</v>
      </c>
      <c r="L110" t="s">
        <v>894</v>
      </c>
      <c r="M110" t="s">
        <v>895</v>
      </c>
      <c r="N110">
        <v>0</v>
      </c>
      <c r="O110">
        <v>0</v>
      </c>
      <c r="P110">
        <v>0</v>
      </c>
    </row>
    <row r="111" hidden="1" spans="1:16">
      <c r="A111" t="s">
        <v>976</v>
      </c>
      <c r="B111" t="e">
        <f>VLOOKUP(A111,出单词库排名!B:F,5,0)</f>
        <v>#N/A</v>
      </c>
      <c r="D111">
        <v>2</v>
      </c>
      <c r="E111">
        <v>6</v>
      </c>
      <c r="F111">
        <v>2</v>
      </c>
      <c r="G111">
        <v>0.3333</v>
      </c>
      <c r="H111">
        <v>0.27</v>
      </c>
      <c r="I111">
        <v>0.54</v>
      </c>
      <c r="J111">
        <v>0</v>
      </c>
      <c r="K111">
        <v>0</v>
      </c>
      <c r="L111" t="s">
        <v>894</v>
      </c>
      <c r="M111" t="s">
        <v>895</v>
      </c>
      <c r="N111">
        <v>0</v>
      </c>
      <c r="O111">
        <v>0</v>
      </c>
      <c r="P111">
        <v>0</v>
      </c>
    </row>
    <row r="112" hidden="1" spans="1:16">
      <c r="A112" t="s">
        <v>977</v>
      </c>
      <c r="B112" t="e">
        <f>VLOOKUP(A112,出单词库排名!B:F,5,0)</f>
        <v>#N/A</v>
      </c>
      <c r="D112">
        <v>1</v>
      </c>
      <c r="E112">
        <v>1</v>
      </c>
      <c r="F112">
        <v>1</v>
      </c>
      <c r="G112">
        <v>1</v>
      </c>
      <c r="H112">
        <v>0.54</v>
      </c>
      <c r="I112">
        <v>0.54</v>
      </c>
      <c r="J112">
        <v>0</v>
      </c>
      <c r="K112">
        <v>0</v>
      </c>
      <c r="L112" t="s">
        <v>894</v>
      </c>
      <c r="M112" t="s">
        <v>895</v>
      </c>
      <c r="N112">
        <v>0</v>
      </c>
      <c r="O112">
        <v>0</v>
      </c>
      <c r="P112">
        <v>0</v>
      </c>
    </row>
    <row r="113" hidden="1" spans="1:16">
      <c r="A113" t="s">
        <v>978</v>
      </c>
      <c r="B113" t="e">
        <f>VLOOKUP(A113,出单词库排名!B:F,5,0)</f>
        <v>#N/A</v>
      </c>
      <c r="D113">
        <v>1</v>
      </c>
      <c r="E113">
        <v>2</v>
      </c>
      <c r="F113">
        <v>2</v>
      </c>
      <c r="G113">
        <v>1</v>
      </c>
      <c r="H113">
        <v>0.33</v>
      </c>
      <c r="I113">
        <v>0.66</v>
      </c>
      <c r="J113">
        <v>0</v>
      </c>
      <c r="K113">
        <v>0</v>
      </c>
      <c r="L113" t="s">
        <v>894</v>
      </c>
      <c r="M113" t="s">
        <v>895</v>
      </c>
      <c r="N113">
        <v>0</v>
      </c>
      <c r="O113">
        <v>0</v>
      </c>
      <c r="P113">
        <v>0</v>
      </c>
    </row>
    <row r="114" hidden="1" spans="1:16">
      <c r="A114" t="s">
        <v>979</v>
      </c>
      <c r="B114" t="e">
        <f>VLOOKUP(A114,出单词库排名!B:F,5,0)</f>
        <v>#N/A</v>
      </c>
      <c r="D114">
        <v>1</v>
      </c>
      <c r="E114">
        <v>3</v>
      </c>
      <c r="F114">
        <v>1</v>
      </c>
      <c r="G114">
        <v>0.3333</v>
      </c>
      <c r="H114">
        <v>0.52</v>
      </c>
      <c r="I114">
        <v>0.52</v>
      </c>
      <c r="J114">
        <v>0</v>
      </c>
      <c r="K114">
        <v>0</v>
      </c>
      <c r="L114" t="s">
        <v>894</v>
      </c>
      <c r="M114" t="s">
        <v>895</v>
      </c>
      <c r="N114">
        <v>0</v>
      </c>
      <c r="O114">
        <v>0</v>
      </c>
      <c r="P114">
        <v>0</v>
      </c>
    </row>
    <row r="115" hidden="1" spans="1:16">
      <c r="A115" t="s">
        <v>1280</v>
      </c>
      <c r="B115" t="e">
        <f>VLOOKUP(A115,出单词库排名!B:F,5,0)</f>
        <v>#N/A</v>
      </c>
      <c r="D115">
        <v>1</v>
      </c>
      <c r="E115">
        <v>1</v>
      </c>
      <c r="F115">
        <v>1</v>
      </c>
      <c r="G115">
        <v>1</v>
      </c>
      <c r="H115">
        <v>0.45</v>
      </c>
      <c r="I115">
        <v>0.45</v>
      </c>
      <c r="J115">
        <v>0</v>
      </c>
      <c r="K115">
        <v>0</v>
      </c>
      <c r="L115" t="s">
        <v>894</v>
      </c>
      <c r="M115" t="s">
        <v>895</v>
      </c>
      <c r="N115">
        <v>0</v>
      </c>
      <c r="O115">
        <v>0</v>
      </c>
      <c r="P115">
        <v>0</v>
      </c>
    </row>
    <row r="116" hidden="1" spans="1:16">
      <c r="A116" t="s">
        <v>980</v>
      </c>
      <c r="B116" t="e">
        <f>VLOOKUP(A116,出单词库排名!B:F,5,0)</f>
        <v>#N/A</v>
      </c>
      <c r="D116">
        <v>1</v>
      </c>
      <c r="E116">
        <v>1</v>
      </c>
      <c r="F116">
        <v>1</v>
      </c>
      <c r="G116">
        <v>1</v>
      </c>
      <c r="H116">
        <v>0.28</v>
      </c>
      <c r="I116">
        <v>0.28</v>
      </c>
      <c r="J116">
        <v>0</v>
      </c>
      <c r="K116">
        <v>0</v>
      </c>
      <c r="L116" t="s">
        <v>894</v>
      </c>
      <c r="M116" t="s">
        <v>895</v>
      </c>
      <c r="N116">
        <v>0</v>
      </c>
      <c r="O116">
        <v>0</v>
      </c>
      <c r="P116">
        <v>0</v>
      </c>
    </row>
    <row r="117" hidden="1" spans="1:16">
      <c r="A117" t="s">
        <v>981</v>
      </c>
      <c r="B117" t="e">
        <f>VLOOKUP(A117,出单词库排名!B:F,5,0)</f>
        <v>#N/A</v>
      </c>
      <c r="D117">
        <v>1</v>
      </c>
      <c r="E117">
        <v>4</v>
      </c>
      <c r="F117">
        <v>2</v>
      </c>
      <c r="G117">
        <v>0.5</v>
      </c>
      <c r="H117">
        <v>0.33</v>
      </c>
      <c r="I117">
        <v>0.66</v>
      </c>
      <c r="J117">
        <v>0</v>
      </c>
      <c r="K117">
        <v>0</v>
      </c>
      <c r="L117" t="s">
        <v>894</v>
      </c>
      <c r="M117" t="s">
        <v>895</v>
      </c>
      <c r="N117">
        <v>0</v>
      </c>
      <c r="O117">
        <v>0</v>
      </c>
      <c r="P117">
        <v>0</v>
      </c>
    </row>
    <row r="118" hidden="1" spans="1:16">
      <c r="A118" t="s">
        <v>1281</v>
      </c>
      <c r="B118" t="e">
        <f>VLOOKUP(A118,出单词库排名!B:F,5,0)</f>
        <v>#N/A</v>
      </c>
      <c r="D118">
        <v>1</v>
      </c>
      <c r="E118">
        <v>3</v>
      </c>
      <c r="F118">
        <v>1</v>
      </c>
      <c r="G118">
        <v>0.3333</v>
      </c>
      <c r="H118">
        <v>0.42</v>
      </c>
      <c r="I118">
        <v>0.42</v>
      </c>
      <c r="J118">
        <v>0</v>
      </c>
      <c r="K118">
        <v>0</v>
      </c>
      <c r="L118" t="s">
        <v>894</v>
      </c>
      <c r="M118" t="s">
        <v>895</v>
      </c>
      <c r="N118">
        <v>0</v>
      </c>
      <c r="O118">
        <v>0</v>
      </c>
      <c r="P118">
        <v>0</v>
      </c>
    </row>
    <row r="119" hidden="1" spans="1:16">
      <c r="A119" t="s">
        <v>1282</v>
      </c>
      <c r="B119" t="e">
        <f>VLOOKUP(A119,出单词库排名!B:F,5,0)</f>
        <v>#N/A</v>
      </c>
      <c r="D119">
        <v>1</v>
      </c>
      <c r="E119">
        <v>13</v>
      </c>
      <c r="F119">
        <v>1</v>
      </c>
      <c r="G119">
        <v>0.0769</v>
      </c>
      <c r="H119">
        <v>0.3</v>
      </c>
      <c r="I119">
        <v>0.3</v>
      </c>
      <c r="J119">
        <v>0</v>
      </c>
      <c r="K119">
        <v>0</v>
      </c>
      <c r="L119" t="s">
        <v>894</v>
      </c>
      <c r="M119" t="s">
        <v>895</v>
      </c>
      <c r="N119">
        <v>0</v>
      </c>
      <c r="O119">
        <v>0</v>
      </c>
      <c r="P119">
        <v>0</v>
      </c>
    </row>
    <row r="120" hidden="1" spans="1:16">
      <c r="A120" t="s">
        <v>1283</v>
      </c>
      <c r="B120" t="e">
        <f>VLOOKUP(A120,出单词库排名!B:F,5,0)</f>
        <v>#N/A</v>
      </c>
      <c r="D120">
        <v>1</v>
      </c>
      <c r="E120">
        <v>1</v>
      </c>
      <c r="F120">
        <v>1</v>
      </c>
      <c r="G120">
        <v>1</v>
      </c>
      <c r="H120">
        <v>0.4</v>
      </c>
      <c r="I120">
        <v>0.4</v>
      </c>
      <c r="J120">
        <v>0</v>
      </c>
      <c r="K120">
        <v>0</v>
      </c>
      <c r="L120" t="s">
        <v>894</v>
      </c>
      <c r="M120" t="s">
        <v>895</v>
      </c>
      <c r="N120">
        <v>0</v>
      </c>
      <c r="O120">
        <v>0</v>
      </c>
      <c r="P120">
        <v>0</v>
      </c>
    </row>
    <row r="121" hidden="1" spans="1:16">
      <c r="A121" t="s">
        <v>982</v>
      </c>
      <c r="B121" t="e">
        <f>VLOOKUP(A121,出单词库排名!B:F,5,0)</f>
        <v>#N/A</v>
      </c>
      <c r="D121">
        <v>1</v>
      </c>
      <c r="E121">
        <v>1</v>
      </c>
      <c r="F121">
        <v>1</v>
      </c>
      <c r="G121">
        <v>1</v>
      </c>
      <c r="H121">
        <v>0.18</v>
      </c>
      <c r="I121">
        <v>0.18</v>
      </c>
      <c r="J121">
        <v>0</v>
      </c>
      <c r="K121">
        <v>0</v>
      </c>
      <c r="L121" t="s">
        <v>894</v>
      </c>
      <c r="M121" t="s">
        <v>895</v>
      </c>
      <c r="N121">
        <v>0</v>
      </c>
      <c r="O121">
        <v>0</v>
      </c>
      <c r="P121">
        <v>0</v>
      </c>
    </row>
    <row r="122" hidden="1" spans="1:16">
      <c r="A122" t="s">
        <v>1284</v>
      </c>
      <c r="B122" t="e">
        <f>VLOOKUP(A122,出单词库排名!B:F,5,0)</f>
        <v>#N/A</v>
      </c>
      <c r="D122">
        <v>1</v>
      </c>
      <c r="E122">
        <v>1</v>
      </c>
      <c r="F122">
        <v>1</v>
      </c>
      <c r="G122">
        <v>1</v>
      </c>
      <c r="H122">
        <v>0.12</v>
      </c>
      <c r="I122">
        <v>0.12</v>
      </c>
      <c r="J122">
        <v>0</v>
      </c>
      <c r="K122">
        <v>0</v>
      </c>
      <c r="L122" t="s">
        <v>894</v>
      </c>
      <c r="M122" t="s">
        <v>895</v>
      </c>
      <c r="N122">
        <v>0</v>
      </c>
      <c r="O122">
        <v>0</v>
      </c>
      <c r="P122">
        <v>0</v>
      </c>
    </row>
    <row r="123" hidden="1" spans="1:16">
      <c r="A123" t="s">
        <v>1285</v>
      </c>
      <c r="B123" t="e">
        <f>VLOOKUP(A123,出单词库排名!B:F,5,0)</f>
        <v>#N/A</v>
      </c>
      <c r="D123">
        <v>1</v>
      </c>
      <c r="E123">
        <v>2</v>
      </c>
      <c r="F123">
        <v>1</v>
      </c>
      <c r="G123">
        <v>0.5</v>
      </c>
      <c r="H123">
        <v>0.35</v>
      </c>
      <c r="I123">
        <v>0.35</v>
      </c>
      <c r="J123">
        <v>0</v>
      </c>
      <c r="K123">
        <v>0</v>
      </c>
      <c r="L123" t="s">
        <v>894</v>
      </c>
      <c r="M123" t="s">
        <v>895</v>
      </c>
      <c r="N123">
        <v>0</v>
      </c>
      <c r="O123">
        <v>0</v>
      </c>
      <c r="P123">
        <v>0</v>
      </c>
    </row>
    <row r="124" hidden="1" spans="1:16">
      <c r="A124" t="s">
        <v>983</v>
      </c>
      <c r="B124" t="e">
        <f>VLOOKUP(A124,出单词库排名!B:F,5,0)</f>
        <v>#N/A</v>
      </c>
      <c r="D124">
        <v>1</v>
      </c>
      <c r="E124">
        <v>1</v>
      </c>
      <c r="F124">
        <v>1</v>
      </c>
      <c r="G124">
        <v>1</v>
      </c>
      <c r="H124">
        <v>0.4</v>
      </c>
      <c r="I124">
        <v>0.4</v>
      </c>
      <c r="J124">
        <v>0</v>
      </c>
      <c r="K124">
        <v>0</v>
      </c>
      <c r="L124" t="s">
        <v>894</v>
      </c>
      <c r="M124" t="s">
        <v>895</v>
      </c>
      <c r="N124">
        <v>0</v>
      </c>
      <c r="O124">
        <v>0</v>
      </c>
      <c r="P124">
        <v>0</v>
      </c>
    </row>
    <row r="125" hidden="1" spans="1:16">
      <c r="A125" s="8" t="s">
        <v>350</v>
      </c>
      <c r="B125">
        <f>VLOOKUP(A125,出单词库排名!B:F,5,0)</f>
        <v>725237</v>
      </c>
      <c r="C125" t="s">
        <v>1235</v>
      </c>
      <c r="D125">
        <v>6</v>
      </c>
      <c r="E125">
        <v>112</v>
      </c>
      <c r="F125">
        <v>9</v>
      </c>
      <c r="G125">
        <v>0.0804</v>
      </c>
      <c r="H125">
        <v>0.46</v>
      </c>
      <c r="I125">
        <v>4.17</v>
      </c>
      <c r="J125">
        <v>0</v>
      </c>
      <c r="K125">
        <v>0</v>
      </c>
      <c r="L125" t="s">
        <v>894</v>
      </c>
      <c r="M125" t="s">
        <v>895</v>
      </c>
      <c r="N125">
        <v>0</v>
      </c>
      <c r="O125">
        <v>0</v>
      </c>
      <c r="P125">
        <v>0</v>
      </c>
    </row>
    <row r="126" hidden="1" spans="1:16">
      <c r="A126" t="s">
        <v>1286</v>
      </c>
      <c r="B126" t="e">
        <f>VLOOKUP(A126,出单词库排名!B:F,5,0)</f>
        <v>#N/A</v>
      </c>
      <c r="D126">
        <v>1</v>
      </c>
      <c r="E126">
        <v>3</v>
      </c>
      <c r="F126">
        <v>1</v>
      </c>
      <c r="G126">
        <v>0.3333</v>
      </c>
      <c r="H126">
        <v>0.39</v>
      </c>
      <c r="I126">
        <v>0.39</v>
      </c>
      <c r="J126">
        <v>0</v>
      </c>
      <c r="K126">
        <v>0</v>
      </c>
      <c r="L126" t="s">
        <v>894</v>
      </c>
      <c r="M126" t="s">
        <v>895</v>
      </c>
      <c r="N126">
        <v>0</v>
      </c>
      <c r="O126">
        <v>0</v>
      </c>
      <c r="P126">
        <v>0</v>
      </c>
    </row>
    <row r="127" hidden="1" spans="1:16">
      <c r="A127" t="s">
        <v>1287</v>
      </c>
      <c r="B127" t="e">
        <f>VLOOKUP(A127,出单词库排名!B:F,5,0)</f>
        <v>#N/A</v>
      </c>
      <c r="D127">
        <v>1</v>
      </c>
      <c r="E127">
        <v>1</v>
      </c>
      <c r="F127">
        <v>1</v>
      </c>
      <c r="G127">
        <v>1</v>
      </c>
      <c r="H127">
        <v>0.45</v>
      </c>
      <c r="I127">
        <v>0.45</v>
      </c>
      <c r="J127">
        <v>0</v>
      </c>
      <c r="K127">
        <v>0</v>
      </c>
      <c r="L127" t="s">
        <v>894</v>
      </c>
      <c r="M127" t="s">
        <v>895</v>
      </c>
      <c r="N127">
        <v>0</v>
      </c>
      <c r="O127">
        <v>0</v>
      </c>
      <c r="P127">
        <v>0</v>
      </c>
    </row>
    <row r="128" hidden="1" spans="1:16">
      <c r="A128" t="s">
        <v>409</v>
      </c>
      <c r="B128">
        <f>VLOOKUP(A128,出单词库排名!B:F,5,0)</f>
        <v>1106829</v>
      </c>
      <c r="D128">
        <v>3</v>
      </c>
      <c r="E128">
        <v>8</v>
      </c>
      <c r="F128">
        <v>4</v>
      </c>
      <c r="G128">
        <v>0.5</v>
      </c>
      <c r="H128">
        <v>0.36</v>
      </c>
      <c r="I128">
        <v>1.42</v>
      </c>
      <c r="J128">
        <v>0</v>
      </c>
      <c r="K128">
        <v>0</v>
      </c>
      <c r="L128" t="s">
        <v>894</v>
      </c>
      <c r="M128" t="s">
        <v>895</v>
      </c>
      <c r="N128">
        <v>0</v>
      </c>
      <c r="O128">
        <v>0</v>
      </c>
      <c r="P128">
        <v>0</v>
      </c>
    </row>
    <row r="129" hidden="1" spans="1:16">
      <c r="A129" t="s">
        <v>984</v>
      </c>
      <c r="B129" t="e">
        <f>VLOOKUP(A129,出单词库排名!B:F,5,0)</f>
        <v>#N/A</v>
      </c>
      <c r="D129">
        <v>1</v>
      </c>
      <c r="E129">
        <v>1</v>
      </c>
      <c r="F129">
        <v>1</v>
      </c>
      <c r="G129">
        <v>1</v>
      </c>
      <c r="H129">
        <v>0.36</v>
      </c>
      <c r="I129">
        <v>0.36</v>
      </c>
      <c r="J129">
        <v>0</v>
      </c>
      <c r="K129">
        <v>0</v>
      </c>
      <c r="L129" t="s">
        <v>894</v>
      </c>
      <c r="M129" t="s">
        <v>895</v>
      </c>
      <c r="N129">
        <v>0</v>
      </c>
      <c r="O129">
        <v>0</v>
      </c>
      <c r="P129">
        <v>0</v>
      </c>
    </row>
    <row r="130" hidden="1" spans="1:16">
      <c r="A130" t="s">
        <v>1288</v>
      </c>
      <c r="B130" t="e">
        <f>VLOOKUP(A130,出单词库排名!B:F,5,0)</f>
        <v>#N/A</v>
      </c>
      <c r="D130">
        <v>1</v>
      </c>
      <c r="E130">
        <v>3</v>
      </c>
      <c r="F130">
        <v>2</v>
      </c>
      <c r="G130">
        <v>0.6667</v>
      </c>
      <c r="H130">
        <v>0.37</v>
      </c>
      <c r="I130">
        <v>0.74</v>
      </c>
      <c r="J130">
        <v>0</v>
      </c>
      <c r="K130">
        <v>0</v>
      </c>
      <c r="L130" t="s">
        <v>894</v>
      </c>
      <c r="M130" t="s">
        <v>895</v>
      </c>
      <c r="N130">
        <v>0</v>
      </c>
      <c r="O130">
        <v>0</v>
      </c>
      <c r="P130">
        <v>0</v>
      </c>
    </row>
    <row r="131" hidden="1" spans="1:16">
      <c r="A131" t="s">
        <v>985</v>
      </c>
      <c r="B131" t="e">
        <f>VLOOKUP(A131,出单词库排名!B:F,5,0)</f>
        <v>#N/A</v>
      </c>
      <c r="D131">
        <v>1</v>
      </c>
      <c r="E131">
        <v>1</v>
      </c>
      <c r="F131">
        <v>1</v>
      </c>
      <c r="G131">
        <v>1</v>
      </c>
      <c r="H131">
        <v>0.33</v>
      </c>
      <c r="I131">
        <v>0.33</v>
      </c>
      <c r="J131">
        <v>0</v>
      </c>
      <c r="K131">
        <v>0</v>
      </c>
      <c r="L131" t="s">
        <v>894</v>
      </c>
      <c r="M131" t="s">
        <v>895</v>
      </c>
      <c r="N131">
        <v>0</v>
      </c>
      <c r="O131">
        <v>0</v>
      </c>
      <c r="P131">
        <v>0</v>
      </c>
    </row>
    <row r="132" hidden="1" spans="1:16">
      <c r="A132" t="s">
        <v>1289</v>
      </c>
      <c r="B132" t="e">
        <f>VLOOKUP(A132,出单词库排名!B:F,5,0)</f>
        <v>#N/A</v>
      </c>
      <c r="D132">
        <v>1</v>
      </c>
      <c r="E132">
        <v>1</v>
      </c>
      <c r="F132">
        <v>1</v>
      </c>
      <c r="G132">
        <v>1</v>
      </c>
      <c r="H132">
        <v>0.45</v>
      </c>
      <c r="I132">
        <v>0.45</v>
      </c>
      <c r="J132">
        <v>0</v>
      </c>
      <c r="K132">
        <v>0</v>
      </c>
      <c r="L132" t="s">
        <v>894</v>
      </c>
      <c r="M132" t="s">
        <v>895</v>
      </c>
      <c r="N132">
        <v>0</v>
      </c>
      <c r="O132">
        <v>0</v>
      </c>
      <c r="P132">
        <v>0</v>
      </c>
    </row>
    <row r="133" hidden="1" spans="1:16">
      <c r="A133" t="s">
        <v>1290</v>
      </c>
      <c r="B133" t="e">
        <f>VLOOKUP(A133,出单词库排名!B:F,5,0)</f>
        <v>#N/A</v>
      </c>
      <c r="D133">
        <v>1</v>
      </c>
      <c r="E133">
        <v>1</v>
      </c>
      <c r="F133">
        <v>1</v>
      </c>
      <c r="G133">
        <v>1</v>
      </c>
      <c r="H133">
        <v>0.45</v>
      </c>
      <c r="I133">
        <v>0.45</v>
      </c>
      <c r="J133">
        <v>0</v>
      </c>
      <c r="K133">
        <v>0</v>
      </c>
      <c r="L133" t="s">
        <v>894</v>
      </c>
      <c r="M133" t="s">
        <v>895</v>
      </c>
      <c r="N133">
        <v>0</v>
      </c>
      <c r="O133">
        <v>0</v>
      </c>
      <c r="P133">
        <v>0</v>
      </c>
    </row>
    <row r="134" hidden="1" spans="1:16">
      <c r="A134" t="s">
        <v>1291</v>
      </c>
      <c r="B134" t="e">
        <f>VLOOKUP(A134,出单词库排名!B:F,5,0)</f>
        <v>#N/A</v>
      </c>
      <c r="D134">
        <v>1</v>
      </c>
      <c r="E134">
        <v>1</v>
      </c>
      <c r="F134">
        <v>1</v>
      </c>
      <c r="G134">
        <v>1</v>
      </c>
      <c r="H134">
        <v>0.4</v>
      </c>
      <c r="I134">
        <v>0.4</v>
      </c>
      <c r="J134">
        <v>0</v>
      </c>
      <c r="K134">
        <v>0</v>
      </c>
      <c r="L134" t="s">
        <v>894</v>
      </c>
      <c r="M134" t="s">
        <v>895</v>
      </c>
      <c r="N134">
        <v>0</v>
      </c>
      <c r="O134">
        <v>0</v>
      </c>
      <c r="P134">
        <v>0</v>
      </c>
    </row>
    <row r="135" hidden="1" spans="1:16">
      <c r="A135" t="s">
        <v>986</v>
      </c>
      <c r="B135" t="e">
        <f>VLOOKUP(A135,出单词库排名!B:F,5,0)</f>
        <v>#N/A</v>
      </c>
      <c r="D135">
        <v>3</v>
      </c>
      <c r="E135">
        <v>3</v>
      </c>
      <c r="F135">
        <v>3</v>
      </c>
      <c r="G135">
        <v>1</v>
      </c>
      <c r="H135">
        <v>0.37</v>
      </c>
      <c r="I135">
        <v>1.12</v>
      </c>
      <c r="J135">
        <v>0</v>
      </c>
      <c r="K135">
        <v>0</v>
      </c>
      <c r="L135" t="s">
        <v>894</v>
      </c>
      <c r="M135" t="s">
        <v>895</v>
      </c>
      <c r="N135">
        <v>0</v>
      </c>
      <c r="O135">
        <v>0</v>
      </c>
      <c r="P135">
        <v>0</v>
      </c>
    </row>
    <row r="136" hidden="1" spans="1:16">
      <c r="A136" t="s">
        <v>987</v>
      </c>
      <c r="B136" t="e">
        <f>VLOOKUP(A136,出单词库排名!B:F,5,0)</f>
        <v>#N/A</v>
      </c>
      <c r="D136">
        <v>1</v>
      </c>
      <c r="E136">
        <v>1</v>
      </c>
      <c r="F136">
        <v>1</v>
      </c>
      <c r="G136">
        <v>1</v>
      </c>
      <c r="H136">
        <v>0.35</v>
      </c>
      <c r="I136">
        <v>0.35</v>
      </c>
      <c r="J136">
        <v>0</v>
      </c>
      <c r="K136">
        <v>0</v>
      </c>
      <c r="L136" t="s">
        <v>894</v>
      </c>
      <c r="M136" t="s">
        <v>895</v>
      </c>
      <c r="N136">
        <v>0</v>
      </c>
      <c r="O136">
        <v>0</v>
      </c>
      <c r="P136">
        <v>0</v>
      </c>
    </row>
    <row r="137" hidden="1" spans="1:16">
      <c r="A137" t="s">
        <v>988</v>
      </c>
      <c r="B137" t="e">
        <f>VLOOKUP(A137,出单词库排名!B:F,5,0)</f>
        <v>#N/A</v>
      </c>
      <c r="D137">
        <v>1</v>
      </c>
      <c r="E137">
        <v>1</v>
      </c>
      <c r="F137">
        <v>1</v>
      </c>
      <c r="G137">
        <v>1</v>
      </c>
      <c r="H137">
        <v>0.33</v>
      </c>
      <c r="I137">
        <v>0.33</v>
      </c>
      <c r="J137">
        <v>0</v>
      </c>
      <c r="K137">
        <v>0</v>
      </c>
      <c r="L137" t="s">
        <v>894</v>
      </c>
      <c r="M137" t="s">
        <v>895</v>
      </c>
      <c r="N137">
        <v>0</v>
      </c>
      <c r="O137">
        <v>0</v>
      </c>
      <c r="P137">
        <v>0</v>
      </c>
    </row>
    <row r="138" hidden="1" spans="1:16">
      <c r="A138" t="s">
        <v>989</v>
      </c>
      <c r="B138" t="e">
        <f>VLOOKUP(A138,出单词库排名!B:F,5,0)</f>
        <v>#N/A</v>
      </c>
      <c r="D138">
        <v>1</v>
      </c>
      <c r="E138">
        <v>3</v>
      </c>
      <c r="F138">
        <v>1</v>
      </c>
      <c r="G138">
        <v>0.3333</v>
      </c>
      <c r="H138">
        <v>0.24</v>
      </c>
      <c r="I138">
        <v>0.24</v>
      </c>
      <c r="J138">
        <v>0</v>
      </c>
      <c r="K138">
        <v>0</v>
      </c>
      <c r="L138" t="s">
        <v>894</v>
      </c>
      <c r="M138" t="s">
        <v>895</v>
      </c>
      <c r="N138">
        <v>0</v>
      </c>
      <c r="O138">
        <v>0</v>
      </c>
      <c r="P138">
        <v>0</v>
      </c>
    </row>
    <row r="139" hidden="1" spans="1:16">
      <c r="A139" t="s">
        <v>1292</v>
      </c>
      <c r="B139" t="e">
        <f>VLOOKUP(A139,出单词库排名!B:F,5,0)</f>
        <v>#N/A</v>
      </c>
      <c r="D139">
        <v>1</v>
      </c>
      <c r="E139">
        <v>2</v>
      </c>
      <c r="F139">
        <v>1</v>
      </c>
      <c r="G139">
        <v>0.5</v>
      </c>
      <c r="H139">
        <v>0.5</v>
      </c>
      <c r="I139">
        <v>0.5</v>
      </c>
      <c r="J139">
        <v>0</v>
      </c>
      <c r="K139">
        <v>0</v>
      </c>
      <c r="L139" t="s">
        <v>894</v>
      </c>
      <c r="M139" t="s">
        <v>895</v>
      </c>
      <c r="N139">
        <v>0</v>
      </c>
      <c r="O139">
        <v>0</v>
      </c>
      <c r="P139">
        <v>0</v>
      </c>
    </row>
    <row r="140" hidden="1" spans="1:16">
      <c r="A140" t="s">
        <v>1293</v>
      </c>
      <c r="B140" t="e">
        <f>VLOOKUP(A140,出单词库排名!B:F,5,0)</f>
        <v>#N/A</v>
      </c>
      <c r="D140">
        <v>1</v>
      </c>
      <c r="E140">
        <v>1</v>
      </c>
      <c r="F140">
        <v>1</v>
      </c>
      <c r="G140">
        <v>1</v>
      </c>
      <c r="H140">
        <v>0.45</v>
      </c>
      <c r="I140">
        <v>0.45</v>
      </c>
      <c r="J140">
        <v>0</v>
      </c>
      <c r="K140">
        <v>0</v>
      </c>
      <c r="L140" t="s">
        <v>894</v>
      </c>
      <c r="M140" t="s">
        <v>895</v>
      </c>
      <c r="N140">
        <v>0</v>
      </c>
      <c r="O140">
        <v>0</v>
      </c>
      <c r="P140">
        <v>0</v>
      </c>
    </row>
    <row r="141" hidden="1" spans="1:16">
      <c r="A141" t="s">
        <v>1294</v>
      </c>
      <c r="B141" t="e">
        <f>VLOOKUP(A141,出单词库排名!B:F,5,0)</f>
        <v>#N/A</v>
      </c>
      <c r="D141">
        <v>1</v>
      </c>
      <c r="E141">
        <v>2</v>
      </c>
      <c r="F141">
        <v>1</v>
      </c>
      <c r="G141">
        <v>0.5</v>
      </c>
      <c r="H141">
        <v>0.46</v>
      </c>
      <c r="I141">
        <v>0.46</v>
      </c>
      <c r="J141">
        <v>0</v>
      </c>
      <c r="K141">
        <v>0</v>
      </c>
      <c r="L141" t="s">
        <v>894</v>
      </c>
      <c r="M141" t="s">
        <v>895</v>
      </c>
      <c r="N141">
        <v>0</v>
      </c>
      <c r="O141">
        <v>0</v>
      </c>
      <c r="P141">
        <v>0</v>
      </c>
    </row>
    <row r="142" hidden="1" spans="1:16">
      <c r="A142" t="s">
        <v>1295</v>
      </c>
      <c r="B142" t="e">
        <f>VLOOKUP(A142,出单词库排名!B:F,5,0)</f>
        <v>#N/A</v>
      </c>
      <c r="D142">
        <v>1</v>
      </c>
      <c r="E142">
        <v>2</v>
      </c>
      <c r="F142">
        <v>1</v>
      </c>
      <c r="G142">
        <v>0.5</v>
      </c>
      <c r="H142">
        <v>0.43</v>
      </c>
      <c r="I142">
        <v>0.43</v>
      </c>
      <c r="J142">
        <v>0</v>
      </c>
      <c r="K142">
        <v>0</v>
      </c>
      <c r="L142" t="s">
        <v>894</v>
      </c>
      <c r="M142" t="s">
        <v>895</v>
      </c>
      <c r="N142">
        <v>0</v>
      </c>
      <c r="O142">
        <v>0</v>
      </c>
      <c r="P142">
        <v>0</v>
      </c>
    </row>
    <row r="143" hidden="1" spans="1:16">
      <c r="A143" t="s">
        <v>1296</v>
      </c>
      <c r="B143" t="e">
        <f>VLOOKUP(A143,出单词库排名!B:F,5,0)</f>
        <v>#N/A</v>
      </c>
      <c r="D143">
        <v>1</v>
      </c>
      <c r="E143">
        <v>3</v>
      </c>
      <c r="F143">
        <v>1</v>
      </c>
      <c r="G143">
        <v>0.3333</v>
      </c>
      <c r="H143">
        <v>0.49</v>
      </c>
      <c r="I143">
        <v>0.49</v>
      </c>
      <c r="J143">
        <v>0</v>
      </c>
      <c r="K143">
        <v>0</v>
      </c>
      <c r="L143" t="s">
        <v>894</v>
      </c>
      <c r="M143" t="s">
        <v>895</v>
      </c>
      <c r="N143">
        <v>0</v>
      </c>
      <c r="O143">
        <v>0</v>
      </c>
      <c r="P143">
        <v>0</v>
      </c>
    </row>
    <row r="144" hidden="1" spans="1:16">
      <c r="A144" t="s">
        <v>1297</v>
      </c>
      <c r="B144" t="e">
        <f>VLOOKUP(A144,出单词库排名!B:F,5,0)</f>
        <v>#N/A</v>
      </c>
      <c r="D144">
        <v>1</v>
      </c>
      <c r="E144">
        <v>2</v>
      </c>
      <c r="F144">
        <v>1</v>
      </c>
      <c r="G144">
        <v>0.5</v>
      </c>
      <c r="H144">
        <v>0.08</v>
      </c>
      <c r="I144">
        <v>0.08</v>
      </c>
      <c r="J144">
        <v>0</v>
      </c>
      <c r="K144">
        <v>0</v>
      </c>
      <c r="L144" t="s">
        <v>894</v>
      </c>
      <c r="M144" t="s">
        <v>895</v>
      </c>
      <c r="N144">
        <v>0</v>
      </c>
      <c r="O144">
        <v>0</v>
      </c>
      <c r="P144">
        <v>0</v>
      </c>
    </row>
    <row r="145" hidden="1" spans="1:16">
      <c r="A145" t="s">
        <v>990</v>
      </c>
      <c r="B145" t="e">
        <f>VLOOKUP(A145,出单词库排名!B:F,5,0)</f>
        <v>#N/A</v>
      </c>
      <c r="D145">
        <v>1</v>
      </c>
      <c r="E145">
        <v>1</v>
      </c>
      <c r="F145">
        <v>1</v>
      </c>
      <c r="G145">
        <v>1</v>
      </c>
      <c r="H145">
        <v>0.02</v>
      </c>
      <c r="I145">
        <v>0.02</v>
      </c>
      <c r="J145">
        <v>0</v>
      </c>
      <c r="K145">
        <v>0</v>
      </c>
      <c r="L145" t="s">
        <v>894</v>
      </c>
      <c r="M145" t="s">
        <v>895</v>
      </c>
      <c r="N145">
        <v>0</v>
      </c>
      <c r="O145">
        <v>0</v>
      </c>
      <c r="P145">
        <v>0</v>
      </c>
    </row>
    <row r="146" hidden="1" spans="1:16">
      <c r="A146" t="s">
        <v>991</v>
      </c>
      <c r="B146" t="e">
        <f>VLOOKUP(A146,出单词库排名!B:F,5,0)</f>
        <v>#N/A</v>
      </c>
      <c r="D146">
        <v>1</v>
      </c>
      <c r="E146">
        <v>2</v>
      </c>
      <c r="F146">
        <v>1</v>
      </c>
      <c r="G146">
        <v>0.5</v>
      </c>
      <c r="H146">
        <v>0.36</v>
      </c>
      <c r="I146">
        <v>0.36</v>
      </c>
      <c r="J146">
        <v>0</v>
      </c>
      <c r="K146">
        <v>0</v>
      </c>
      <c r="L146" t="s">
        <v>894</v>
      </c>
      <c r="M146" t="s">
        <v>895</v>
      </c>
      <c r="N146">
        <v>0</v>
      </c>
      <c r="O146">
        <v>0</v>
      </c>
      <c r="P146">
        <v>0</v>
      </c>
    </row>
    <row r="147" hidden="1" spans="1:16">
      <c r="A147" t="s">
        <v>992</v>
      </c>
      <c r="B147" t="e">
        <f>VLOOKUP(A147,出单词库排名!B:F,5,0)</f>
        <v>#N/A</v>
      </c>
      <c r="D147">
        <v>3</v>
      </c>
      <c r="E147">
        <v>9</v>
      </c>
      <c r="F147">
        <v>3</v>
      </c>
      <c r="G147">
        <v>0.3333</v>
      </c>
      <c r="H147">
        <v>0.54</v>
      </c>
      <c r="I147">
        <v>1.62</v>
      </c>
      <c r="J147">
        <v>0</v>
      </c>
      <c r="K147">
        <v>0</v>
      </c>
      <c r="L147" t="s">
        <v>894</v>
      </c>
      <c r="M147" t="s">
        <v>895</v>
      </c>
      <c r="N147">
        <v>0</v>
      </c>
      <c r="O147">
        <v>0</v>
      </c>
      <c r="P147">
        <v>0</v>
      </c>
    </row>
    <row r="148" hidden="1" spans="1:16">
      <c r="A148" t="s">
        <v>993</v>
      </c>
      <c r="B148">
        <f>VLOOKUP(A148,出单词库排名!B:F,5,0)</f>
        <v>1791921</v>
      </c>
      <c r="D148">
        <v>1</v>
      </c>
      <c r="E148">
        <v>1</v>
      </c>
      <c r="F148">
        <v>1</v>
      </c>
      <c r="G148">
        <v>1</v>
      </c>
      <c r="H148">
        <v>0.36</v>
      </c>
      <c r="I148">
        <v>0.36</v>
      </c>
      <c r="J148">
        <v>0</v>
      </c>
      <c r="K148">
        <v>0</v>
      </c>
      <c r="L148" t="s">
        <v>894</v>
      </c>
      <c r="M148" t="s">
        <v>895</v>
      </c>
      <c r="N148">
        <v>0</v>
      </c>
      <c r="O148">
        <v>0</v>
      </c>
      <c r="P148">
        <v>0</v>
      </c>
    </row>
    <row r="149" hidden="1" spans="1:16">
      <c r="A149" t="s">
        <v>1298</v>
      </c>
      <c r="B149" t="e">
        <f>VLOOKUP(A149,出单词库排名!B:F,5,0)</f>
        <v>#N/A</v>
      </c>
      <c r="D149">
        <v>1</v>
      </c>
      <c r="E149">
        <v>1</v>
      </c>
      <c r="F149">
        <v>1</v>
      </c>
      <c r="G149">
        <v>1</v>
      </c>
      <c r="H149">
        <v>0.56</v>
      </c>
      <c r="I149">
        <v>0.56</v>
      </c>
      <c r="J149">
        <v>0</v>
      </c>
      <c r="K149">
        <v>0</v>
      </c>
      <c r="L149" t="s">
        <v>894</v>
      </c>
      <c r="M149" t="s">
        <v>895</v>
      </c>
      <c r="N149">
        <v>0</v>
      </c>
      <c r="O149">
        <v>0</v>
      </c>
      <c r="P149">
        <v>0</v>
      </c>
    </row>
    <row r="150" hidden="1" spans="1:16">
      <c r="A150" t="s">
        <v>1299</v>
      </c>
      <c r="B150" t="e">
        <f>VLOOKUP(A150,出单词库排名!B:F,5,0)</f>
        <v>#N/A</v>
      </c>
      <c r="D150">
        <v>1</v>
      </c>
      <c r="E150">
        <v>4</v>
      </c>
      <c r="F150">
        <v>1</v>
      </c>
      <c r="G150">
        <v>0.25</v>
      </c>
      <c r="H150">
        <v>0.45</v>
      </c>
      <c r="I150">
        <v>0.45</v>
      </c>
      <c r="J150">
        <v>0</v>
      </c>
      <c r="K150">
        <v>0</v>
      </c>
      <c r="L150" t="s">
        <v>894</v>
      </c>
      <c r="M150" t="s">
        <v>895</v>
      </c>
      <c r="N150">
        <v>0</v>
      </c>
      <c r="O150">
        <v>0</v>
      </c>
      <c r="P150">
        <v>0</v>
      </c>
    </row>
    <row r="151" hidden="1" spans="1:16">
      <c r="A151" t="s">
        <v>1300</v>
      </c>
      <c r="B151" t="e">
        <f>VLOOKUP(A151,出单词库排名!B:F,5,0)</f>
        <v>#N/A</v>
      </c>
      <c r="D151">
        <v>1</v>
      </c>
      <c r="E151">
        <v>2</v>
      </c>
      <c r="F151">
        <v>1</v>
      </c>
      <c r="G151">
        <v>0.5</v>
      </c>
      <c r="H151">
        <v>0.46</v>
      </c>
      <c r="I151">
        <v>0.46</v>
      </c>
      <c r="J151">
        <v>0</v>
      </c>
      <c r="K151">
        <v>0</v>
      </c>
      <c r="L151" t="s">
        <v>894</v>
      </c>
      <c r="M151" t="s">
        <v>895</v>
      </c>
      <c r="N151">
        <v>0</v>
      </c>
      <c r="O151">
        <v>0</v>
      </c>
      <c r="P151">
        <v>0</v>
      </c>
    </row>
    <row r="152" hidden="1" spans="1:16">
      <c r="A152" t="s">
        <v>1301</v>
      </c>
      <c r="B152" t="e">
        <f>VLOOKUP(A152,出单词库排名!B:F,5,0)</f>
        <v>#N/A</v>
      </c>
      <c r="D152">
        <v>1</v>
      </c>
      <c r="E152">
        <v>1</v>
      </c>
      <c r="F152">
        <v>1</v>
      </c>
      <c r="G152">
        <v>1</v>
      </c>
      <c r="H152">
        <v>0.25</v>
      </c>
      <c r="I152">
        <v>0.25</v>
      </c>
      <c r="J152">
        <v>0</v>
      </c>
      <c r="K152">
        <v>0</v>
      </c>
      <c r="L152" t="s">
        <v>894</v>
      </c>
      <c r="M152" t="s">
        <v>895</v>
      </c>
      <c r="N152">
        <v>0</v>
      </c>
      <c r="O152">
        <v>0</v>
      </c>
      <c r="P152">
        <v>0</v>
      </c>
    </row>
    <row r="153" hidden="1" spans="1:16">
      <c r="A153" t="s">
        <v>1302</v>
      </c>
      <c r="B153" t="e">
        <f>VLOOKUP(A153,出单词库排名!B:F,5,0)</f>
        <v>#N/A</v>
      </c>
      <c r="D153">
        <v>1</v>
      </c>
      <c r="E153">
        <v>1</v>
      </c>
      <c r="F153">
        <v>1</v>
      </c>
      <c r="G153">
        <v>1</v>
      </c>
      <c r="H153">
        <v>0.4</v>
      </c>
      <c r="I153">
        <v>0.4</v>
      </c>
      <c r="J153">
        <v>0</v>
      </c>
      <c r="K153">
        <v>0</v>
      </c>
      <c r="L153" t="s">
        <v>894</v>
      </c>
      <c r="M153" t="s">
        <v>895</v>
      </c>
      <c r="N153">
        <v>0</v>
      </c>
      <c r="O153">
        <v>0</v>
      </c>
      <c r="P153">
        <v>0</v>
      </c>
    </row>
    <row r="154" hidden="1" spans="1:16">
      <c r="A154" t="s">
        <v>1303</v>
      </c>
      <c r="B154" t="e">
        <f>VLOOKUP(A154,出单词库排名!B:F,5,0)</f>
        <v>#N/A</v>
      </c>
      <c r="D154">
        <v>1</v>
      </c>
      <c r="E154">
        <v>1</v>
      </c>
      <c r="F154">
        <v>1</v>
      </c>
      <c r="G154">
        <v>1</v>
      </c>
      <c r="H154">
        <v>0.3</v>
      </c>
      <c r="I154">
        <v>0.3</v>
      </c>
      <c r="J154">
        <v>0</v>
      </c>
      <c r="K154">
        <v>0</v>
      </c>
      <c r="L154" t="s">
        <v>894</v>
      </c>
      <c r="M154" t="s">
        <v>895</v>
      </c>
      <c r="N154">
        <v>0</v>
      </c>
      <c r="O154">
        <v>0</v>
      </c>
      <c r="P154">
        <v>0</v>
      </c>
    </row>
    <row r="155" hidden="1" spans="1:16">
      <c r="A155" t="s">
        <v>994</v>
      </c>
      <c r="B155" t="e">
        <f>VLOOKUP(A155,出单词库排名!B:F,5,0)</f>
        <v>#N/A</v>
      </c>
      <c r="D155">
        <v>1</v>
      </c>
      <c r="E155">
        <v>2</v>
      </c>
      <c r="F155">
        <v>1</v>
      </c>
      <c r="G155">
        <v>0.5</v>
      </c>
      <c r="H155">
        <v>0.33</v>
      </c>
      <c r="I155">
        <v>0.33</v>
      </c>
      <c r="J155">
        <v>0</v>
      </c>
      <c r="K155">
        <v>0</v>
      </c>
      <c r="L155" t="s">
        <v>894</v>
      </c>
      <c r="M155" t="s">
        <v>895</v>
      </c>
      <c r="N155">
        <v>0</v>
      </c>
      <c r="O155">
        <v>0</v>
      </c>
      <c r="P155">
        <v>0</v>
      </c>
    </row>
    <row r="156" hidden="1" spans="1:16">
      <c r="A156" t="s">
        <v>995</v>
      </c>
      <c r="B156" t="e">
        <f>VLOOKUP(A156,出单词库排名!B:F,5,0)</f>
        <v>#N/A</v>
      </c>
      <c r="D156">
        <v>1</v>
      </c>
      <c r="E156">
        <v>1</v>
      </c>
      <c r="F156">
        <v>1</v>
      </c>
      <c r="G156">
        <v>1</v>
      </c>
      <c r="H156">
        <v>0.3</v>
      </c>
      <c r="I156">
        <v>0.3</v>
      </c>
      <c r="J156">
        <v>0</v>
      </c>
      <c r="K156">
        <v>0</v>
      </c>
      <c r="L156" t="s">
        <v>894</v>
      </c>
      <c r="M156" t="s">
        <v>895</v>
      </c>
      <c r="N156">
        <v>0</v>
      </c>
      <c r="O156">
        <v>0</v>
      </c>
      <c r="P156">
        <v>0</v>
      </c>
    </row>
    <row r="157" hidden="1" spans="1:16">
      <c r="A157" t="s">
        <v>996</v>
      </c>
      <c r="B157" t="e">
        <f>VLOOKUP(A157,出单词库排名!B:F,5,0)</f>
        <v>#N/A</v>
      </c>
      <c r="D157">
        <v>1</v>
      </c>
      <c r="E157">
        <v>1</v>
      </c>
      <c r="F157">
        <v>1</v>
      </c>
      <c r="G157">
        <v>1</v>
      </c>
      <c r="H157">
        <v>0.36</v>
      </c>
      <c r="I157">
        <v>0.36</v>
      </c>
      <c r="J157">
        <v>0</v>
      </c>
      <c r="K157">
        <v>0</v>
      </c>
      <c r="L157" t="s">
        <v>894</v>
      </c>
      <c r="M157" t="s">
        <v>895</v>
      </c>
      <c r="N157">
        <v>0</v>
      </c>
      <c r="O157">
        <v>0</v>
      </c>
      <c r="P157">
        <v>0</v>
      </c>
    </row>
    <row r="158" hidden="1" spans="1:16">
      <c r="A158" t="s">
        <v>1304</v>
      </c>
      <c r="B158" t="e">
        <f>VLOOKUP(A158,出单词库排名!B:F,5,0)</f>
        <v>#N/A</v>
      </c>
      <c r="D158">
        <v>1</v>
      </c>
      <c r="E158">
        <v>2</v>
      </c>
      <c r="F158">
        <v>1</v>
      </c>
      <c r="G158">
        <v>0.5</v>
      </c>
      <c r="H158">
        <v>0.3</v>
      </c>
      <c r="I158">
        <v>0.3</v>
      </c>
      <c r="J158">
        <v>0</v>
      </c>
      <c r="K158">
        <v>0</v>
      </c>
      <c r="L158" t="s">
        <v>894</v>
      </c>
      <c r="M158" t="s">
        <v>895</v>
      </c>
      <c r="N158">
        <v>0</v>
      </c>
      <c r="O158">
        <v>0</v>
      </c>
      <c r="P158">
        <v>0</v>
      </c>
    </row>
    <row r="159" hidden="1" spans="1:16">
      <c r="A159" t="s">
        <v>997</v>
      </c>
      <c r="B159" t="e">
        <f>VLOOKUP(A159,出单词库排名!B:F,5,0)</f>
        <v>#N/A</v>
      </c>
      <c r="D159">
        <v>1</v>
      </c>
      <c r="E159">
        <v>1</v>
      </c>
      <c r="F159">
        <v>1</v>
      </c>
      <c r="G159">
        <v>1</v>
      </c>
      <c r="H159">
        <v>0.08</v>
      </c>
      <c r="I159">
        <v>0.08</v>
      </c>
      <c r="J159">
        <v>0</v>
      </c>
      <c r="K159">
        <v>0</v>
      </c>
      <c r="L159" t="s">
        <v>894</v>
      </c>
      <c r="M159" t="s">
        <v>895</v>
      </c>
      <c r="N159">
        <v>0</v>
      </c>
      <c r="O159">
        <v>0</v>
      </c>
      <c r="P159">
        <v>0</v>
      </c>
    </row>
    <row r="160" hidden="1" spans="1:16">
      <c r="A160" t="s">
        <v>998</v>
      </c>
      <c r="B160" t="e">
        <f>VLOOKUP(A160,出单词库排名!B:F,5,0)</f>
        <v>#N/A</v>
      </c>
      <c r="D160">
        <v>1</v>
      </c>
      <c r="E160">
        <v>2</v>
      </c>
      <c r="F160">
        <v>1</v>
      </c>
      <c r="G160">
        <v>0.5</v>
      </c>
      <c r="H160">
        <v>0.37</v>
      </c>
      <c r="I160">
        <v>0.37</v>
      </c>
      <c r="J160">
        <v>0</v>
      </c>
      <c r="K160">
        <v>0</v>
      </c>
      <c r="L160" t="s">
        <v>894</v>
      </c>
      <c r="M160" t="s">
        <v>895</v>
      </c>
      <c r="N160">
        <v>0</v>
      </c>
      <c r="O160">
        <v>0</v>
      </c>
      <c r="P160">
        <v>0</v>
      </c>
    </row>
    <row r="161" hidden="1" spans="1:16">
      <c r="A161" t="s">
        <v>1305</v>
      </c>
      <c r="B161" t="e">
        <f>VLOOKUP(A161,出单词库排名!B:F,5,0)</f>
        <v>#N/A</v>
      </c>
      <c r="D161">
        <v>1</v>
      </c>
      <c r="E161">
        <v>1</v>
      </c>
      <c r="F161">
        <v>1</v>
      </c>
      <c r="G161">
        <v>1</v>
      </c>
      <c r="H161">
        <v>0.3</v>
      </c>
      <c r="I161">
        <v>0.3</v>
      </c>
      <c r="J161">
        <v>0</v>
      </c>
      <c r="K161">
        <v>0</v>
      </c>
      <c r="L161" t="s">
        <v>894</v>
      </c>
      <c r="M161" t="s">
        <v>895</v>
      </c>
      <c r="N161">
        <v>0</v>
      </c>
      <c r="O161">
        <v>0</v>
      </c>
      <c r="P161">
        <v>0</v>
      </c>
    </row>
    <row r="162" hidden="1" spans="1:16">
      <c r="A162" t="s">
        <v>999</v>
      </c>
      <c r="B162" t="e">
        <f>VLOOKUP(A162,出单词库排名!B:F,5,0)</f>
        <v>#N/A</v>
      </c>
      <c r="D162">
        <v>1</v>
      </c>
      <c r="E162">
        <v>2</v>
      </c>
      <c r="F162">
        <v>1</v>
      </c>
      <c r="G162">
        <v>0.5</v>
      </c>
      <c r="H162">
        <v>0.37</v>
      </c>
      <c r="I162">
        <v>0.37</v>
      </c>
      <c r="J162">
        <v>0</v>
      </c>
      <c r="K162">
        <v>0</v>
      </c>
      <c r="L162" t="s">
        <v>894</v>
      </c>
      <c r="M162" t="s">
        <v>895</v>
      </c>
      <c r="N162">
        <v>0</v>
      </c>
      <c r="O162">
        <v>0</v>
      </c>
      <c r="P162">
        <v>0</v>
      </c>
    </row>
    <row r="163" hidden="1" spans="1:16">
      <c r="A163" t="s">
        <v>1000</v>
      </c>
      <c r="B163">
        <f>VLOOKUP(A163,出单词库排名!B:F,5,0)</f>
        <v>1023938</v>
      </c>
      <c r="D163">
        <v>1</v>
      </c>
      <c r="E163">
        <v>32</v>
      </c>
      <c r="F163">
        <v>2</v>
      </c>
      <c r="G163">
        <v>0.0625</v>
      </c>
      <c r="H163">
        <v>0.4</v>
      </c>
      <c r="I163">
        <v>0.8</v>
      </c>
      <c r="J163">
        <v>0</v>
      </c>
      <c r="K163">
        <v>0</v>
      </c>
      <c r="L163" t="s">
        <v>894</v>
      </c>
      <c r="M163" t="s">
        <v>895</v>
      </c>
      <c r="N163">
        <v>0</v>
      </c>
      <c r="O163">
        <v>0</v>
      </c>
      <c r="P163">
        <v>0</v>
      </c>
    </row>
    <row r="164" hidden="1" spans="1:16">
      <c r="A164" t="s">
        <v>540</v>
      </c>
      <c r="B164">
        <f>VLOOKUP(A164,出单词库排名!B:F,5,0)</f>
        <v>1055745</v>
      </c>
      <c r="D164">
        <v>2</v>
      </c>
      <c r="E164">
        <v>12</v>
      </c>
      <c r="F164">
        <v>4</v>
      </c>
      <c r="G164">
        <v>0.3333</v>
      </c>
      <c r="H164">
        <v>0.35</v>
      </c>
      <c r="I164">
        <v>1.41</v>
      </c>
      <c r="J164">
        <v>0</v>
      </c>
      <c r="K164">
        <v>0</v>
      </c>
      <c r="L164" t="s">
        <v>894</v>
      </c>
      <c r="M164" t="s">
        <v>895</v>
      </c>
      <c r="N164">
        <v>0</v>
      </c>
      <c r="O164">
        <v>0</v>
      </c>
      <c r="P164">
        <v>0</v>
      </c>
    </row>
    <row r="165" hidden="1" spans="1:16">
      <c r="A165" t="s">
        <v>1306</v>
      </c>
      <c r="B165" t="e">
        <f>VLOOKUP(A165,出单词库排名!B:F,5,0)</f>
        <v>#N/A</v>
      </c>
      <c r="D165">
        <v>1</v>
      </c>
      <c r="E165">
        <v>1</v>
      </c>
      <c r="F165">
        <v>1</v>
      </c>
      <c r="G165">
        <v>1</v>
      </c>
      <c r="H165">
        <v>0.5</v>
      </c>
      <c r="I165">
        <v>0.5</v>
      </c>
      <c r="J165">
        <v>0</v>
      </c>
      <c r="K165">
        <v>0</v>
      </c>
      <c r="L165" t="s">
        <v>894</v>
      </c>
      <c r="M165" t="s">
        <v>895</v>
      </c>
      <c r="N165">
        <v>0</v>
      </c>
      <c r="O165">
        <v>0</v>
      </c>
      <c r="P165">
        <v>0</v>
      </c>
    </row>
    <row r="166" hidden="1" spans="1:16">
      <c r="A166" t="s">
        <v>1307</v>
      </c>
      <c r="B166" t="e">
        <f>VLOOKUP(A166,出单词库排名!B:F,5,0)</f>
        <v>#N/A</v>
      </c>
      <c r="D166">
        <v>1</v>
      </c>
      <c r="E166">
        <v>4</v>
      </c>
      <c r="F166">
        <v>1</v>
      </c>
      <c r="G166">
        <v>0.25</v>
      </c>
      <c r="H166">
        <v>0.3</v>
      </c>
      <c r="I166">
        <v>0.3</v>
      </c>
      <c r="J166">
        <v>0</v>
      </c>
      <c r="K166">
        <v>0</v>
      </c>
      <c r="L166" t="s">
        <v>894</v>
      </c>
      <c r="M166" t="s">
        <v>895</v>
      </c>
      <c r="N166">
        <v>0</v>
      </c>
      <c r="O166">
        <v>0</v>
      </c>
      <c r="P166">
        <v>0</v>
      </c>
    </row>
    <row r="167" hidden="1" spans="1:16">
      <c r="A167" t="s">
        <v>1308</v>
      </c>
      <c r="B167" t="e">
        <f>VLOOKUP(A167,出单词库排名!B:F,5,0)</f>
        <v>#N/A</v>
      </c>
      <c r="D167">
        <v>1</v>
      </c>
      <c r="E167">
        <v>2</v>
      </c>
      <c r="F167">
        <v>1</v>
      </c>
      <c r="G167">
        <v>0.5</v>
      </c>
      <c r="H167">
        <v>0.3</v>
      </c>
      <c r="I167">
        <v>0.3</v>
      </c>
      <c r="J167">
        <v>0</v>
      </c>
      <c r="K167">
        <v>0</v>
      </c>
      <c r="L167" t="s">
        <v>894</v>
      </c>
      <c r="M167" t="s">
        <v>895</v>
      </c>
      <c r="N167">
        <v>0</v>
      </c>
      <c r="O167">
        <v>0</v>
      </c>
      <c r="P167">
        <v>0</v>
      </c>
    </row>
    <row r="168" hidden="1" spans="1:16">
      <c r="A168" t="s">
        <v>1001</v>
      </c>
      <c r="B168">
        <f>VLOOKUP(A168,出单词库排名!B:F,5,0)</f>
        <v>502156</v>
      </c>
      <c r="D168">
        <v>1</v>
      </c>
      <c r="E168">
        <v>14</v>
      </c>
      <c r="F168">
        <v>1</v>
      </c>
      <c r="G168">
        <v>0.0714</v>
      </c>
      <c r="H168">
        <v>0.48</v>
      </c>
      <c r="I168">
        <v>0.48</v>
      </c>
      <c r="J168">
        <v>0</v>
      </c>
      <c r="K168">
        <v>0</v>
      </c>
      <c r="L168" t="s">
        <v>894</v>
      </c>
      <c r="M168" t="s">
        <v>895</v>
      </c>
      <c r="N168">
        <v>0</v>
      </c>
      <c r="O168">
        <v>0</v>
      </c>
      <c r="P168">
        <v>0</v>
      </c>
    </row>
    <row r="169" hidden="1" spans="1:16">
      <c r="A169" t="s">
        <v>1309</v>
      </c>
      <c r="B169" t="e">
        <f>VLOOKUP(A169,出单词库排名!B:F,5,0)</f>
        <v>#N/A</v>
      </c>
      <c r="D169">
        <v>1</v>
      </c>
      <c r="E169">
        <v>2</v>
      </c>
      <c r="F169">
        <v>1</v>
      </c>
      <c r="G169">
        <v>0.5</v>
      </c>
      <c r="H169">
        <v>0.3</v>
      </c>
      <c r="I169">
        <v>0.3</v>
      </c>
      <c r="J169">
        <v>0</v>
      </c>
      <c r="K169">
        <v>0</v>
      </c>
      <c r="L169" t="s">
        <v>894</v>
      </c>
      <c r="M169" t="s">
        <v>895</v>
      </c>
      <c r="N169">
        <v>0</v>
      </c>
      <c r="O169">
        <v>0</v>
      </c>
      <c r="P169">
        <v>0</v>
      </c>
    </row>
    <row r="170" hidden="1" spans="1:16">
      <c r="A170" t="s">
        <v>1310</v>
      </c>
      <c r="B170">
        <f>VLOOKUP(A170,出单词库排名!B:F,5,0)</f>
        <v>1837600</v>
      </c>
      <c r="D170">
        <v>2</v>
      </c>
      <c r="E170">
        <v>25</v>
      </c>
      <c r="F170">
        <v>3</v>
      </c>
      <c r="G170">
        <v>0.12</v>
      </c>
      <c r="H170">
        <v>0.46</v>
      </c>
      <c r="I170">
        <v>1.38</v>
      </c>
      <c r="J170">
        <v>0</v>
      </c>
      <c r="K170">
        <v>0</v>
      </c>
      <c r="L170" t="s">
        <v>894</v>
      </c>
      <c r="M170" t="s">
        <v>895</v>
      </c>
      <c r="N170">
        <v>0</v>
      </c>
      <c r="O170">
        <v>0</v>
      </c>
      <c r="P170">
        <v>0</v>
      </c>
    </row>
    <row r="171" hidden="1" spans="1:16">
      <c r="A171" t="s">
        <v>1311</v>
      </c>
      <c r="B171" t="e">
        <f>VLOOKUP(A171,出单词库排名!B:F,5,0)</f>
        <v>#N/A</v>
      </c>
      <c r="D171">
        <v>1</v>
      </c>
      <c r="E171">
        <v>1</v>
      </c>
      <c r="F171">
        <v>1</v>
      </c>
      <c r="G171">
        <v>1</v>
      </c>
      <c r="H171">
        <v>0.32</v>
      </c>
      <c r="I171">
        <v>0.32</v>
      </c>
      <c r="J171">
        <v>0</v>
      </c>
      <c r="K171">
        <v>0</v>
      </c>
      <c r="L171" t="s">
        <v>894</v>
      </c>
      <c r="M171" t="s">
        <v>895</v>
      </c>
      <c r="N171">
        <v>0</v>
      </c>
      <c r="O171">
        <v>0</v>
      </c>
      <c r="P171">
        <v>0</v>
      </c>
    </row>
    <row r="172" hidden="1" spans="1:16">
      <c r="A172" t="s">
        <v>1002</v>
      </c>
      <c r="B172" t="e">
        <f>VLOOKUP(A172,出单词库排名!B:F,5,0)</f>
        <v>#N/A</v>
      </c>
      <c r="D172">
        <v>1</v>
      </c>
      <c r="E172">
        <v>2</v>
      </c>
      <c r="F172">
        <v>1</v>
      </c>
      <c r="G172">
        <v>0.5</v>
      </c>
      <c r="H172">
        <v>0.33</v>
      </c>
      <c r="I172">
        <v>0.33</v>
      </c>
      <c r="J172">
        <v>0</v>
      </c>
      <c r="K172">
        <v>0</v>
      </c>
      <c r="L172" t="s">
        <v>894</v>
      </c>
      <c r="M172" t="s">
        <v>895</v>
      </c>
      <c r="N172">
        <v>0</v>
      </c>
      <c r="O172">
        <v>0</v>
      </c>
      <c r="P172">
        <v>0</v>
      </c>
    </row>
    <row r="173" hidden="1" spans="1:16">
      <c r="A173" t="s">
        <v>1003</v>
      </c>
      <c r="B173">
        <f>VLOOKUP(A173,出单词库排名!B:F,5,0)</f>
        <v>793918</v>
      </c>
      <c r="D173">
        <v>2</v>
      </c>
      <c r="E173">
        <v>8</v>
      </c>
      <c r="F173">
        <v>2</v>
      </c>
      <c r="G173">
        <v>0.25</v>
      </c>
      <c r="H173">
        <v>0.31</v>
      </c>
      <c r="I173">
        <v>0.61</v>
      </c>
      <c r="J173">
        <v>0</v>
      </c>
      <c r="K173">
        <v>0</v>
      </c>
      <c r="L173" t="s">
        <v>894</v>
      </c>
      <c r="M173" t="s">
        <v>895</v>
      </c>
      <c r="N173">
        <v>0</v>
      </c>
      <c r="O173">
        <v>0</v>
      </c>
      <c r="P173">
        <v>0</v>
      </c>
    </row>
    <row r="174" hidden="1" spans="1:16">
      <c r="A174" t="s">
        <v>1004</v>
      </c>
      <c r="B174" t="e">
        <f>VLOOKUP(A174,出单词库排名!B:F,5,0)</f>
        <v>#N/A</v>
      </c>
      <c r="D174">
        <v>1</v>
      </c>
      <c r="E174">
        <v>6</v>
      </c>
      <c r="F174">
        <v>1</v>
      </c>
      <c r="G174">
        <v>0.1667</v>
      </c>
      <c r="H174">
        <v>0.4</v>
      </c>
      <c r="I174">
        <v>0.4</v>
      </c>
      <c r="J174">
        <v>0</v>
      </c>
      <c r="K174">
        <v>0</v>
      </c>
      <c r="L174" t="s">
        <v>894</v>
      </c>
      <c r="M174" t="s">
        <v>895</v>
      </c>
      <c r="N174">
        <v>0</v>
      </c>
      <c r="O174">
        <v>0</v>
      </c>
      <c r="P174">
        <v>0</v>
      </c>
    </row>
    <row r="175" hidden="1" spans="1:16">
      <c r="A175" t="s">
        <v>1005</v>
      </c>
      <c r="B175" t="e">
        <f>VLOOKUP(A175,出单词库排名!B:F,5,0)</f>
        <v>#N/A</v>
      </c>
      <c r="D175">
        <v>1</v>
      </c>
      <c r="E175">
        <v>1</v>
      </c>
      <c r="F175">
        <v>1</v>
      </c>
      <c r="G175">
        <v>1</v>
      </c>
      <c r="H175">
        <v>0.33</v>
      </c>
      <c r="I175">
        <v>0.33</v>
      </c>
      <c r="J175">
        <v>0</v>
      </c>
      <c r="K175">
        <v>0</v>
      </c>
      <c r="L175" t="s">
        <v>894</v>
      </c>
      <c r="M175" t="s">
        <v>895</v>
      </c>
      <c r="N175">
        <v>0</v>
      </c>
      <c r="O175">
        <v>0</v>
      </c>
      <c r="P175">
        <v>0</v>
      </c>
    </row>
    <row r="176" hidden="1" spans="1:16">
      <c r="A176" t="s">
        <v>1312</v>
      </c>
      <c r="B176" t="e">
        <f>VLOOKUP(A176,出单词库排名!B:F,5,0)</f>
        <v>#N/A</v>
      </c>
      <c r="D176">
        <v>1</v>
      </c>
      <c r="E176">
        <v>1</v>
      </c>
      <c r="F176">
        <v>1</v>
      </c>
      <c r="G176">
        <v>1</v>
      </c>
      <c r="H176">
        <v>0.3</v>
      </c>
      <c r="I176">
        <v>0.3</v>
      </c>
      <c r="J176">
        <v>0</v>
      </c>
      <c r="K176">
        <v>0</v>
      </c>
      <c r="L176" t="s">
        <v>894</v>
      </c>
      <c r="M176" t="s">
        <v>895</v>
      </c>
      <c r="N176">
        <v>0</v>
      </c>
      <c r="O176">
        <v>0</v>
      </c>
      <c r="P176">
        <v>0</v>
      </c>
    </row>
    <row r="177" hidden="1" spans="1:16">
      <c r="A177" t="s">
        <v>1006</v>
      </c>
      <c r="B177" t="e">
        <f>VLOOKUP(A177,出单词库排名!B:F,5,0)</f>
        <v>#N/A</v>
      </c>
      <c r="D177">
        <v>1</v>
      </c>
      <c r="E177">
        <v>2</v>
      </c>
      <c r="F177">
        <v>1</v>
      </c>
      <c r="G177">
        <v>0.5</v>
      </c>
      <c r="H177">
        <v>0.35</v>
      </c>
      <c r="I177">
        <v>0.35</v>
      </c>
      <c r="J177">
        <v>0</v>
      </c>
      <c r="K177">
        <v>0</v>
      </c>
      <c r="L177" t="s">
        <v>894</v>
      </c>
      <c r="M177" t="s">
        <v>895</v>
      </c>
      <c r="N177">
        <v>0</v>
      </c>
      <c r="O177">
        <v>0</v>
      </c>
      <c r="P177">
        <v>0</v>
      </c>
    </row>
    <row r="178" hidden="1" spans="1:16">
      <c r="A178" t="s">
        <v>735</v>
      </c>
      <c r="B178">
        <f>VLOOKUP(A178,出单词库排名!B:F,5,0)</f>
        <v>833813</v>
      </c>
      <c r="D178">
        <v>1</v>
      </c>
      <c r="E178">
        <v>23</v>
      </c>
      <c r="F178">
        <v>3</v>
      </c>
      <c r="G178">
        <v>0.1304</v>
      </c>
      <c r="H178">
        <v>0.3</v>
      </c>
      <c r="I178">
        <v>0.9</v>
      </c>
      <c r="J178">
        <v>0</v>
      </c>
      <c r="K178">
        <v>0</v>
      </c>
      <c r="L178" t="s">
        <v>894</v>
      </c>
      <c r="M178" t="s">
        <v>895</v>
      </c>
      <c r="N178">
        <v>0</v>
      </c>
      <c r="O178">
        <v>0</v>
      </c>
      <c r="P178">
        <v>0</v>
      </c>
    </row>
    <row r="179" hidden="1" spans="1:16">
      <c r="A179" t="s">
        <v>1313</v>
      </c>
      <c r="B179" t="e">
        <f>VLOOKUP(A179,出单词库排名!B:F,5,0)</f>
        <v>#N/A</v>
      </c>
      <c r="D179">
        <v>1</v>
      </c>
      <c r="E179">
        <v>1</v>
      </c>
      <c r="F179">
        <v>1</v>
      </c>
      <c r="G179">
        <v>1</v>
      </c>
      <c r="H179">
        <v>0.3</v>
      </c>
      <c r="I179">
        <v>0.3</v>
      </c>
      <c r="J179">
        <v>0</v>
      </c>
      <c r="K179">
        <v>0</v>
      </c>
      <c r="L179" t="s">
        <v>894</v>
      </c>
      <c r="M179" t="s">
        <v>895</v>
      </c>
      <c r="N179">
        <v>0</v>
      </c>
      <c r="O179">
        <v>0</v>
      </c>
      <c r="P179">
        <v>0</v>
      </c>
    </row>
    <row r="180" hidden="1" spans="1:16">
      <c r="A180" t="s">
        <v>1007</v>
      </c>
      <c r="B180" t="e">
        <f>VLOOKUP(A180,出单词库排名!B:F,5,0)</f>
        <v>#N/A</v>
      </c>
      <c r="D180">
        <v>1</v>
      </c>
      <c r="E180">
        <v>1</v>
      </c>
      <c r="F180">
        <v>1</v>
      </c>
      <c r="G180">
        <v>1</v>
      </c>
      <c r="H180">
        <v>0.33</v>
      </c>
      <c r="I180">
        <v>0.33</v>
      </c>
      <c r="J180">
        <v>0</v>
      </c>
      <c r="K180">
        <v>0</v>
      </c>
      <c r="L180" t="s">
        <v>894</v>
      </c>
      <c r="M180" t="s">
        <v>895</v>
      </c>
      <c r="N180">
        <v>0</v>
      </c>
      <c r="O180">
        <v>0</v>
      </c>
      <c r="P180">
        <v>0</v>
      </c>
    </row>
    <row r="181" hidden="1" spans="1:16">
      <c r="A181" t="s">
        <v>1008</v>
      </c>
      <c r="B181" t="e">
        <f>VLOOKUP(A181,出单词库排名!B:F,5,0)</f>
        <v>#N/A</v>
      </c>
      <c r="D181">
        <v>1</v>
      </c>
      <c r="E181">
        <v>7</v>
      </c>
      <c r="F181">
        <v>1</v>
      </c>
      <c r="G181">
        <v>0.1429</v>
      </c>
      <c r="H181">
        <v>0.36</v>
      </c>
      <c r="I181">
        <v>0.36</v>
      </c>
      <c r="J181">
        <v>0</v>
      </c>
      <c r="K181">
        <v>0</v>
      </c>
      <c r="L181" t="s">
        <v>894</v>
      </c>
      <c r="M181" t="s">
        <v>895</v>
      </c>
      <c r="N181">
        <v>0</v>
      </c>
      <c r="O181">
        <v>0</v>
      </c>
      <c r="P181">
        <v>0</v>
      </c>
    </row>
    <row r="182" hidden="1" spans="1:16">
      <c r="A182" t="s">
        <v>1314</v>
      </c>
      <c r="B182" t="e">
        <f>VLOOKUP(A182,出单词库排名!B:F,5,0)</f>
        <v>#N/A</v>
      </c>
      <c r="D182">
        <v>1</v>
      </c>
      <c r="E182">
        <v>2</v>
      </c>
      <c r="F182">
        <v>1</v>
      </c>
      <c r="G182">
        <v>0.5</v>
      </c>
      <c r="H182">
        <v>0.35</v>
      </c>
      <c r="I182">
        <v>0.35</v>
      </c>
      <c r="J182">
        <v>0</v>
      </c>
      <c r="K182">
        <v>0</v>
      </c>
      <c r="L182" t="s">
        <v>894</v>
      </c>
      <c r="M182" t="s">
        <v>895</v>
      </c>
      <c r="N182">
        <v>0</v>
      </c>
      <c r="O182">
        <v>0</v>
      </c>
      <c r="P182">
        <v>0</v>
      </c>
    </row>
    <row r="183" hidden="1" spans="1:16">
      <c r="A183" t="s">
        <v>1009</v>
      </c>
      <c r="B183" t="e">
        <f>VLOOKUP(A183,出单词库排名!B:F,5,0)</f>
        <v>#N/A</v>
      </c>
      <c r="D183">
        <v>1</v>
      </c>
      <c r="E183">
        <v>1</v>
      </c>
      <c r="F183">
        <v>1</v>
      </c>
      <c r="G183">
        <v>1</v>
      </c>
      <c r="H183">
        <v>0.36</v>
      </c>
      <c r="I183">
        <v>0.36</v>
      </c>
      <c r="J183">
        <v>0</v>
      </c>
      <c r="K183">
        <v>0</v>
      </c>
      <c r="L183" t="s">
        <v>894</v>
      </c>
      <c r="M183" t="s">
        <v>895</v>
      </c>
      <c r="N183">
        <v>0</v>
      </c>
      <c r="O183">
        <v>0</v>
      </c>
      <c r="P183">
        <v>0</v>
      </c>
    </row>
    <row r="184" hidden="1" spans="1:16">
      <c r="A184" t="s">
        <v>1010</v>
      </c>
      <c r="B184">
        <f>VLOOKUP(A184,出单词库排名!B:F,5,0)</f>
        <v>1936362</v>
      </c>
      <c r="D184">
        <v>1</v>
      </c>
      <c r="E184">
        <v>1</v>
      </c>
      <c r="F184">
        <v>1</v>
      </c>
      <c r="G184">
        <v>1</v>
      </c>
      <c r="H184">
        <v>0.33</v>
      </c>
      <c r="I184">
        <v>0.33</v>
      </c>
      <c r="J184">
        <v>0</v>
      </c>
      <c r="K184">
        <v>0</v>
      </c>
      <c r="L184" t="s">
        <v>894</v>
      </c>
      <c r="M184" t="s">
        <v>895</v>
      </c>
      <c r="N184">
        <v>0</v>
      </c>
      <c r="O184">
        <v>0</v>
      </c>
      <c r="P184">
        <v>0</v>
      </c>
    </row>
    <row r="185" hidden="1" spans="1:16">
      <c r="A185" t="s">
        <v>1011</v>
      </c>
      <c r="B185" t="e">
        <f>VLOOKUP(A185,出单词库排名!B:F,5,0)</f>
        <v>#N/A</v>
      </c>
      <c r="D185">
        <v>1</v>
      </c>
      <c r="E185">
        <v>1</v>
      </c>
      <c r="F185">
        <v>1</v>
      </c>
      <c r="G185">
        <v>1</v>
      </c>
      <c r="H185">
        <v>0.36</v>
      </c>
      <c r="I185">
        <v>0.36</v>
      </c>
      <c r="J185">
        <v>0</v>
      </c>
      <c r="K185">
        <v>0</v>
      </c>
      <c r="L185" t="s">
        <v>894</v>
      </c>
      <c r="M185" t="s">
        <v>895</v>
      </c>
      <c r="N185">
        <v>0</v>
      </c>
      <c r="O185">
        <v>0</v>
      </c>
      <c r="P185">
        <v>0</v>
      </c>
    </row>
    <row r="186" hidden="1" spans="1:16">
      <c r="A186" t="s">
        <v>1012</v>
      </c>
      <c r="B186" t="e">
        <f>VLOOKUP(A186,出单词库排名!B:F,5,0)</f>
        <v>#N/A</v>
      </c>
      <c r="D186">
        <v>1</v>
      </c>
      <c r="E186">
        <v>2</v>
      </c>
      <c r="F186">
        <v>2</v>
      </c>
      <c r="G186">
        <v>1</v>
      </c>
      <c r="H186">
        <v>0.38</v>
      </c>
      <c r="I186">
        <v>0.76</v>
      </c>
      <c r="J186">
        <v>0</v>
      </c>
      <c r="K186">
        <v>0</v>
      </c>
      <c r="L186" t="s">
        <v>894</v>
      </c>
      <c r="M186" t="s">
        <v>895</v>
      </c>
      <c r="N186">
        <v>0</v>
      </c>
      <c r="O186">
        <v>0</v>
      </c>
      <c r="P186">
        <v>0</v>
      </c>
    </row>
    <row r="187" hidden="1" spans="1:16">
      <c r="A187" t="s">
        <v>1013</v>
      </c>
      <c r="B187" t="e">
        <f>VLOOKUP(A187,出单词库排名!B:F,5,0)</f>
        <v>#N/A</v>
      </c>
      <c r="D187">
        <v>1</v>
      </c>
      <c r="E187">
        <v>1</v>
      </c>
      <c r="F187">
        <v>1</v>
      </c>
      <c r="G187">
        <v>1</v>
      </c>
      <c r="H187">
        <v>0.33</v>
      </c>
      <c r="I187">
        <v>0.33</v>
      </c>
      <c r="J187">
        <v>0</v>
      </c>
      <c r="K187">
        <v>0</v>
      </c>
      <c r="L187" t="s">
        <v>894</v>
      </c>
      <c r="M187" t="s">
        <v>895</v>
      </c>
      <c r="N187">
        <v>0</v>
      </c>
      <c r="O187">
        <v>0</v>
      </c>
      <c r="P187">
        <v>0</v>
      </c>
    </row>
    <row r="188" hidden="1" spans="1:16">
      <c r="A188" t="s">
        <v>1014</v>
      </c>
      <c r="B188" t="e">
        <f>VLOOKUP(A188,出单词库排名!B:F,5,0)</f>
        <v>#N/A</v>
      </c>
      <c r="D188">
        <v>1</v>
      </c>
      <c r="E188">
        <v>1</v>
      </c>
      <c r="F188">
        <v>1</v>
      </c>
      <c r="G188">
        <v>1</v>
      </c>
      <c r="H188">
        <v>0.36</v>
      </c>
      <c r="I188">
        <v>0.36</v>
      </c>
      <c r="J188">
        <v>0</v>
      </c>
      <c r="K188">
        <v>0</v>
      </c>
      <c r="L188" t="s">
        <v>894</v>
      </c>
      <c r="M188" t="s">
        <v>895</v>
      </c>
      <c r="N188">
        <v>0</v>
      </c>
      <c r="O188">
        <v>0</v>
      </c>
      <c r="P188">
        <v>0</v>
      </c>
    </row>
    <row r="189" hidden="1" spans="1:16">
      <c r="A189" t="s">
        <v>1015</v>
      </c>
      <c r="B189" t="e">
        <f>VLOOKUP(A189,出单词库排名!B:F,5,0)</f>
        <v>#N/A</v>
      </c>
      <c r="D189">
        <v>1</v>
      </c>
      <c r="E189">
        <v>1</v>
      </c>
      <c r="F189">
        <v>1</v>
      </c>
      <c r="G189">
        <v>1</v>
      </c>
      <c r="H189">
        <v>0.36</v>
      </c>
      <c r="I189">
        <v>0.36</v>
      </c>
      <c r="J189">
        <v>0</v>
      </c>
      <c r="K189">
        <v>0</v>
      </c>
      <c r="L189" t="s">
        <v>894</v>
      </c>
      <c r="M189" t="s">
        <v>895</v>
      </c>
      <c r="N189">
        <v>0</v>
      </c>
      <c r="O189">
        <v>0</v>
      </c>
      <c r="P189">
        <v>0</v>
      </c>
    </row>
    <row r="190" hidden="1" spans="1:16">
      <c r="A190" t="s">
        <v>1016</v>
      </c>
      <c r="B190" t="e">
        <f>VLOOKUP(A190,出单词库排名!B:F,5,0)</f>
        <v>#N/A</v>
      </c>
      <c r="D190">
        <v>1</v>
      </c>
      <c r="E190">
        <v>12</v>
      </c>
      <c r="F190">
        <v>3</v>
      </c>
      <c r="G190">
        <v>0.25</v>
      </c>
      <c r="H190">
        <v>0.36</v>
      </c>
      <c r="I190">
        <v>1.08</v>
      </c>
      <c r="J190">
        <v>0</v>
      </c>
      <c r="K190">
        <v>0</v>
      </c>
      <c r="L190" t="s">
        <v>894</v>
      </c>
      <c r="M190" t="s">
        <v>895</v>
      </c>
      <c r="N190">
        <v>0</v>
      </c>
      <c r="O190">
        <v>0</v>
      </c>
      <c r="P190">
        <v>0</v>
      </c>
    </row>
    <row r="191" hidden="1" spans="1:16">
      <c r="A191" t="s">
        <v>1017</v>
      </c>
      <c r="B191" t="e">
        <f>VLOOKUP(A191,出单词库排名!B:F,5,0)</f>
        <v>#N/A</v>
      </c>
      <c r="D191">
        <v>1</v>
      </c>
      <c r="E191">
        <v>1</v>
      </c>
      <c r="F191">
        <v>1</v>
      </c>
      <c r="G191">
        <v>1</v>
      </c>
      <c r="H191">
        <v>0.3</v>
      </c>
      <c r="I191">
        <v>0.3</v>
      </c>
      <c r="J191">
        <v>0</v>
      </c>
      <c r="K191">
        <v>0</v>
      </c>
      <c r="L191" t="s">
        <v>894</v>
      </c>
      <c r="M191" t="s">
        <v>895</v>
      </c>
      <c r="N191">
        <v>0</v>
      </c>
      <c r="O191">
        <v>0</v>
      </c>
      <c r="P191">
        <v>0</v>
      </c>
    </row>
    <row r="192" hidden="1" spans="1:16">
      <c r="A192" t="s">
        <v>1315</v>
      </c>
      <c r="B192" t="e">
        <f>VLOOKUP(A192,出单词库排名!B:F,5,0)</f>
        <v>#N/A</v>
      </c>
      <c r="D192">
        <v>1</v>
      </c>
      <c r="E192">
        <v>1</v>
      </c>
      <c r="F192">
        <v>1</v>
      </c>
      <c r="G192">
        <v>1</v>
      </c>
      <c r="H192">
        <v>0.35</v>
      </c>
      <c r="I192">
        <v>0.35</v>
      </c>
      <c r="J192">
        <v>0</v>
      </c>
      <c r="K192">
        <v>0</v>
      </c>
      <c r="L192" t="s">
        <v>894</v>
      </c>
      <c r="M192" t="s">
        <v>895</v>
      </c>
      <c r="N192">
        <v>0</v>
      </c>
      <c r="O192">
        <v>0</v>
      </c>
      <c r="P192">
        <v>0</v>
      </c>
    </row>
    <row r="193" hidden="1" spans="1:16">
      <c r="A193" t="s">
        <v>1316</v>
      </c>
      <c r="B193" t="e">
        <f>VLOOKUP(A193,出单词库排名!B:F,5,0)</f>
        <v>#N/A</v>
      </c>
      <c r="D193">
        <v>1</v>
      </c>
      <c r="E193">
        <v>14</v>
      </c>
      <c r="F193">
        <v>1</v>
      </c>
      <c r="G193">
        <v>0.0714</v>
      </c>
      <c r="H193">
        <v>0.46</v>
      </c>
      <c r="I193">
        <v>0.46</v>
      </c>
      <c r="J193">
        <v>0</v>
      </c>
      <c r="K193">
        <v>0</v>
      </c>
      <c r="L193" t="s">
        <v>894</v>
      </c>
      <c r="M193" t="s">
        <v>895</v>
      </c>
      <c r="N193">
        <v>0</v>
      </c>
      <c r="O193">
        <v>0</v>
      </c>
      <c r="P193">
        <v>0</v>
      </c>
    </row>
    <row r="194" hidden="1" spans="1:16">
      <c r="A194" t="s">
        <v>1018</v>
      </c>
      <c r="B194" t="e">
        <f>VLOOKUP(A194,出单词库排名!B:F,5,0)</f>
        <v>#N/A</v>
      </c>
      <c r="D194">
        <v>1</v>
      </c>
      <c r="E194">
        <v>35</v>
      </c>
      <c r="F194">
        <v>2</v>
      </c>
      <c r="G194">
        <v>0.0571</v>
      </c>
      <c r="H194">
        <v>0.44</v>
      </c>
      <c r="I194">
        <v>0.88</v>
      </c>
      <c r="J194">
        <v>0</v>
      </c>
      <c r="K194">
        <v>0</v>
      </c>
      <c r="L194" t="s">
        <v>894</v>
      </c>
      <c r="M194" t="s">
        <v>895</v>
      </c>
      <c r="N194">
        <v>0</v>
      </c>
      <c r="O194">
        <v>0</v>
      </c>
      <c r="P194">
        <v>0</v>
      </c>
    </row>
    <row r="195" hidden="1" spans="1:16">
      <c r="A195" t="s">
        <v>1019</v>
      </c>
      <c r="B195" t="e">
        <f>VLOOKUP(A195,出单词库排名!B:F,5,0)</f>
        <v>#N/A</v>
      </c>
      <c r="D195">
        <v>1</v>
      </c>
      <c r="E195">
        <v>1</v>
      </c>
      <c r="F195">
        <v>1</v>
      </c>
      <c r="G195">
        <v>1</v>
      </c>
      <c r="H195">
        <v>0.36</v>
      </c>
      <c r="I195">
        <v>0.36</v>
      </c>
      <c r="J195">
        <v>0</v>
      </c>
      <c r="K195">
        <v>0</v>
      </c>
      <c r="L195" t="s">
        <v>894</v>
      </c>
      <c r="M195" t="s">
        <v>895</v>
      </c>
      <c r="N195">
        <v>0</v>
      </c>
      <c r="O195">
        <v>0</v>
      </c>
      <c r="P195">
        <v>0</v>
      </c>
    </row>
    <row r="196" hidden="1" spans="1:16">
      <c r="A196" t="s">
        <v>1020</v>
      </c>
      <c r="B196" t="e">
        <f>VLOOKUP(A196,出单词库排名!B:F,5,0)</f>
        <v>#N/A</v>
      </c>
      <c r="D196">
        <v>1</v>
      </c>
      <c r="E196">
        <v>1</v>
      </c>
      <c r="F196">
        <v>1</v>
      </c>
      <c r="G196">
        <v>1</v>
      </c>
      <c r="H196">
        <v>0.35</v>
      </c>
      <c r="I196">
        <v>0.35</v>
      </c>
      <c r="J196">
        <v>0</v>
      </c>
      <c r="K196">
        <v>0</v>
      </c>
      <c r="L196" t="s">
        <v>894</v>
      </c>
      <c r="M196" t="s">
        <v>895</v>
      </c>
      <c r="N196">
        <v>0</v>
      </c>
      <c r="O196">
        <v>0</v>
      </c>
      <c r="P196">
        <v>0</v>
      </c>
    </row>
    <row r="197" hidden="1" spans="1:16">
      <c r="A197" t="s">
        <v>1317</v>
      </c>
      <c r="B197" t="e">
        <f>VLOOKUP(A197,出单词库排名!B:F,5,0)</f>
        <v>#N/A</v>
      </c>
      <c r="D197">
        <v>1</v>
      </c>
      <c r="E197">
        <v>2</v>
      </c>
      <c r="F197">
        <v>1</v>
      </c>
      <c r="G197">
        <v>0.5</v>
      </c>
      <c r="H197">
        <v>0.35</v>
      </c>
      <c r="I197">
        <v>0.35</v>
      </c>
      <c r="J197">
        <v>0</v>
      </c>
      <c r="K197">
        <v>0</v>
      </c>
      <c r="L197" t="s">
        <v>894</v>
      </c>
      <c r="M197" t="s">
        <v>895</v>
      </c>
      <c r="N197">
        <v>0</v>
      </c>
      <c r="O197">
        <v>0</v>
      </c>
      <c r="P197">
        <v>0</v>
      </c>
    </row>
    <row r="198" hidden="1" spans="1:16">
      <c r="A198" t="s">
        <v>1021</v>
      </c>
      <c r="B198" t="e">
        <f>VLOOKUP(A198,出单词库排名!B:F,5,0)</f>
        <v>#N/A</v>
      </c>
      <c r="D198">
        <v>1</v>
      </c>
      <c r="E198">
        <v>1</v>
      </c>
      <c r="F198">
        <v>1</v>
      </c>
      <c r="G198">
        <v>1</v>
      </c>
      <c r="H198">
        <v>0.35</v>
      </c>
      <c r="I198">
        <v>0.35</v>
      </c>
      <c r="J198">
        <v>0</v>
      </c>
      <c r="K198">
        <v>0</v>
      </c>
      <c r="L198" t="s">
        <v>894</v>
      </c>
      <c r="M198" t="s">
        <v>895</v>
      </c>
      <c r="N198">
        <v>0</v>
      </c>
      <c r="O198">
        <v>0</v>
      </c>
      <c r="P198">
        <v>0</v>
      </c>
    </row>
    <row r="199" hidden="1" spans="1:16">
      <c r="A199" t="s">
        <v>1022</v>
      </c>
      <c r="B199" t="e">
        <f>VLOOKUP(A199,出单词库排名!B:F,5,0)</f>
        <v>#N/A</v>
      </c>
      <c r="D199">
        <v>1</v>
      </c>
      <c r="E199">
        <v>1</v>
      </c>
      <c r="F199">
        <v>1</v>
      </c>
      <c r="G199">
        <v>1</v>
      </c>
      <c r="H199">
        <v>0.33</v>
      </c>
      <c r="I199">
        <v>0.33</v>
      </c>
      <c r="J199">
        <v>0</v>
      </c>
      <c r="K199">
        <v>0</v>
      </c>
      <c r="L199" t="s">
        <v>894</v>
      </c>
      <c r="M199" t="s">
        <v>895</v>
      </c>
      <c r="N199">
        <v>0</v>
      </c>
      <c r="O199">
        <v>0</v>
      </c>
      <c r="P199">
        <v>0</v>
      </c>
    </row>
    <row r="200" hidden="1" spans="1:16">
      <c r="A200" t="s">
        <v>1023</v>
      </c>
      <c r="B200">
        <f>VLOOKUP(A200,出单词库排名!B:F,5,0)</f>
        <v>2458568</v>
      </c>
      <c r="D200">
        <v>1</v>
      </c>
      <c r="E200">
        <v>1</v>
      </c>
      <c r="F200">
        <v>1</v>
      </c>
      <c r="G200">
        <v>1</v>
      </c>
      <c r="H200">
        <v>0.45</v>
      </c>
      <c r="I200">
        <v>0.45</v>
      </c>
      <c r="J200">
        <v>0</v>
      </c>
      <c r="K200">
        <v>0</v>
      </c>
      <c r="L200" t="s">
        <v>894</v>
      </c>
      <c r="M200" t="s">
        <v>895</v>
      </c>
      <c r="N200">
        <v>0</v>
      </c>
      <c r="O200">
        <v>0</v>
      </c>
      <c r="P200">
        <v>0</v>
      </c>
    </row>
    <row r="201" hidden="1" spans="1:16">
      <c r="A201" t="s">
        <v>1318</v>
      </c>
      <c r="B201" t="e">
        <f>VLOOKUP(A201,出单词库排名!B:F,5,0)</f>
        <v>#N/A</v>
      </c>
      <c r="D201">
        <v>1</v>
      </c>
      <c r="E201">
        <v>2</v>
      </c>
      <c r="F201">
        <v>1</v>
      </c>
      <c r="G201">
        <v>0.5</v>
      </c>
      <c r="H201">
        <v>0.3</v>
      </c>
      <c r="I201">
        <v>0.3</v>
      </c>
      <c r="J201">
        <v>0</v>
      </c>
      <c r="K201">
        <v>0</v>
      </c>
      <c r="L201" t="s">
        <v>894</v>
      </c>
      <c r="M201" t="s">
        <v>895</v>
      </c>
      <c r="N201">
        <v>0</v>
      </c>
      <c r="O201">
        <v>0</v>
      </c>
      <c r="P201">
        <v>0</v>
      </c>
    </row>
    <row r="202" hidden="1" spans="1:16">
      <c r="A202" t="s">
        <v>1319</v>
      </c>
      <c r="B202" t="e">
        <f>VLOOKUP(A202,出单词库排名!B:F,5,0)</f>
        <v>#N/A</v>
      </c>
      <c r="D202">
        <v>1</v>
      </c>
      <c r="E202">
        <v>2</v>
      </c>
      <c r="F202">
        <v>1</v>
      </c>
      <c r="G202">
        <v>0.5</v>
      </c>
      <c r="H202">
        <v>0.3</v>
      </c>
      <c r="I202">
        <v>0.3</v>
      </c>
      <c r="J202">
        <v>0</v>
      </c>
      <c r="K202">
        <v>0</v>
      </c>
      <c r="L202" t="s">
        <v>894</v>
      </c>
      <c r="M202" t="s">
        <v>895</v>
      </c>
      <c r="N202">
        <v>0</v>
      </c>
      <c r="O202">
        <v>0</v>
      </c>
      <c r="P202">
        <v>0</v>
      </c>
    </row>
    <row r="203" hidden="1" spans="1:16">
      <c r="A203" t="s">
        <v>1320</v>
      </c>
      <c r="B203" t="e">
        <f>VLOOKUP(A203,出单词库排名!B:F,5,0)</f>
        <v>#N/A</v>
      </c>
      <c r="D203">
        <v>1</v>
      </c>
      <c r="E203">
        <v>2</v>
      </c>
      <c r="F203">
        <v>1</v>
      </c>
      <c r="G203">
        <v>0.5</v>
      </c>
      <c r="H203">
        <v>0.3</v>
      </c>
      <c r="I203">
        <v>0.3</v>
      </c>
      <c r="J203">
        <v>0</v>
      </c>
      <c r="K203">
        <v>0</v>
      </c>
      <c r="L203" t="s">
        <v>894</v>
      </c>
      <c r="M203" t="s">
        <v>895</v>
      </c>
      <c r="N203">
        <v>0</v>
      </c>
      <c r="O203">
        <v>0</v>
      </c>
      <c r="P203">
        <v>0</v>
      </c>
    </row>
    <row r="204" hidden="1" spans="1:16">
      <c r="A204" t="s">
        <v>1024</v>
      </c>
      <c r="B204" t="e">
        <f>VLOOKUP(A204,出单词库排名!B:F,5,0)</f>
        <v>#N/A</v>
      </c>
      <c r="D204">
        <v>1</v>
      </c>
      <c r="E204">
        <v>1</v>
      </c>
      <c r="F204">
        <v>1</v>
      </c>
      <c r="G204">
        <v>1</v>
      </c>
      <c r="H204">
        <v>0.35</v>
      </c>
      <c r="I204">
        <v>0.35</v>
      </c>
      <c r="J204">
        <v>0</v>
      </c>
      <c r="K204">
        <v>0</v>
      </c>
      <c r="L204" t="s">
        <v>894</v>
      </c>
      <c r="M204" t="s">
        <v>895</v>
      </c>
      <c r="N204">
        <v>0</v>
      </c>
      <c r="O204">
        <v>0</v>
      </c>
      <c r="P204">
        <v>0</v>
      </c>
    </row>
    <row r="205" hidden="1" spans="1:16">
      <c r="A205" t="s">
        <v>1025</v>
      </c>
      <c r="B205" t="e">
        <f>VLOOKUP(A205,出单词库排名!B:F,5,0)</f>
        <v>#N/A</v>
      </c>
      <c r="D205">
        <v>1</v>
      </c>
      <c r="E205">
        <v>1</v>
      </c>
      <c r="F205">
        <v>1</v>
      </c>
      <c r="G205">
        <v>1</v>
      </c>
      <c r="H205">
        <v>0.35</v>
      </c>
      <c r="I205">
        <v>0.35</v>
      </c>
      <c r="J205">
        <v>0</v>
      </c>
      <c r="K205">
        <v>0</v>
      </c>
      <c r="L205" t="s">
        <v>894</v>
      </c>
      <c r="M205" t="s">
        <v>895</v>
      </c>
      <c r="N205">
        <v>0</v>
      </c>
      <c r="O205">
        <v>0</v>
      </c>
      <c r="P205">
        <v>0</v>
      </c>
    </row>
    <row r="206" hidden="1" spans="1:16">
      <c r="A206" t="s">
        <v>1026</v>
      </c>
      <c r="B206" t="e">
        <f>VLOOKUP(A206,出单词库排名!B:F,5,0)</f>
        <v>#N/A</v>
      </c>
      <c r="D206">
        <v>1</v>
      </c>
      <c r="E206">
        <v>1</v>
      </c>
      <c r="F206">
        <v>1</v>
      </c>
      <c r="G206">
        <v>1</v>
      </c>
      <c r="H206">
        <v>0.35</v>
      </c>
      <c r="I206">
        <v>0.35</v>
      </c>
      <c r="J206">
        <v>0</v>
      </c>
      <c r="K206">
        <v>0</v>
      </c>
      <c r="L206" t="s">
        <v>894</v>
      </c>
      <c r="M206" t="s">
        <v>895</v>
      </c>
      <c r="N206">
        <v>0</v>
      </c>
      <c r="O206">
        <v>0</v>
      </c>
      <c r="P206">
        <v>0</v>
      </c>
    </row>
    <row r="207" hidden="1" spans="1:16">
      <c r="A207" t="s">
        <v>1027</v>
      </c>
      <c r="B207">
        <f>VLOOKUP(A207,出单词库排名!B:F,5,0)</f>
        <v>913385</v>
      </c>
      <c r="D207">
        <v>1</v>
      </c>
      <c r="E207">
        <v>2</v>
      </c>
      <c r="F207">
        <v>1</v>
      </c>
      <c r="G207">
        <v>0.5</v>
      </c>
      <c r="H207">
        <v>0.36</v>
      </c>
      <c r="I207">
        <v>0.36</v>
      </c>
      <c r="J207">
        <v>0</v>
      </c>
      <c r="K207">
        <v>0</v>
      </c>
      <c r="L207" t="s">
        <v>894</v>
      </c>
      <c r="M207" t="s">
        <v>895</v>
      </c>
      <c r="N207">
        <v>0</v>
      </c>
      <c r="O207">
        <v>0</v>
      </c>
      <c r="P207">
        <v>0</v>
      </c>
    </row>
    <row r="208" hidden="1" spans="1:16">
      <c r="A208" t="s">
        <v>1028</v>
      </c>
      <c r="B208" t="e">
        <f>VLOOKUP(A208,出单词库排名!B:F,5,0)</f>
        <v>#N/A</v>
      </c>
      <c r="D208">
        <v>1</v>
      </c>
      <c r="E208">
        <v>1</v>
      </c>
      <c r="F208">
        <v>1</v>
      </c>
      <c r="G208">
        <v>1</v>
      </c>
      <c r="H208">
        <v>0.36</v>
      </c>
      <c r="I208">
        <v>0.36</v>
      </c>
      <c r="J208">
        <v>0</v>
      </c>
      <c r="K208">
        <v>0</v>
      </c>
      <c r="L208" t="s">
        <v>894</v>
      </c>
      <c r="M208" t="s">
        <v>895</v>
      </c>
      <c r="N208">
        <v>0</v>
      </c>
      <c r="O208">
        <v>0</v>
      </c>
      <c r="P208">
        <v>0</v>
      </c>
    </row>
    <row r="209" hidden="1" spans="1:16">
      <c r="A209" t="s">
        <v>1321</v>
      </c>
      <c r="B209" t="e">
        <f>VLOOKUP(A209,出单词库排名!B:F,5,0)</f>
        <v>#N/A</v>
      </c>
      <c r="D209">
        <v>1</v>
      </c>
      <c r="E209">
        <v>2</v>
      </c>
      <c r="F209">
        <v>1</v>
      </c>
      <c r="G209">
        <v>0.5</v>
      </c>
      <c r="H209">
        <v>0.42</v>
      </c>
      <c r="I209">
        <v>0.42</v>
      </c>
      <c r="J209">
        <v>0</v>
      </c>
      <c r="K209">
        <v>0</v>
      </c>
      <c r="L209" t="s">
        <v>894</v>
      </c>
      <c r="M209" t="s">
        <v>895</v>
      </c>
      <c r="N209">
        <v>0</v>
      </c>
      <c r="O209">
        <v>0</v>
      </c>
      <c r="P209">
        <v>0</v>
      </c>
    </row>
    <row r="210" hidden="1" spans="1:16">
      <c r="A210" t="s">
        <v>1029</v>
      </c>
      <c r="B210" t="e">
        <f>VLOOKUP(A210,出单词库排名!B:F,5,0)</f>
        <v>#N/A</v>
      </c>
      <c r="D210">
        <v>1</v>
      </c>
      <c r="E210">
        <v>1</v>
      </c>
      <c r="F210">
        <v>1</v>
      </c>
      <c r="G210">
        <v>1</v>
      </c>
      <c r="H210">
        <v>0.4</v>
      </c>
      <c r="I210">
        <v>0.4</v>
      </c>
      <c r="J210">
        <v>0</v>
      </c>
      <c r="K210">
        <v>0</v>
      </c>
      <c r="L210" t="s">
        <v>894</v>
      </c>
      <c r="M210" t="s">
        <v>895</v>
      </c>
      <c r="N210">
        <v>0</v>
      </c>
      <c r="O210">
        <v>0</v>
      </c>
      <c r="P210">
        <v>0</v>
      </c>
    </row>
    <row r="211" hidden="1" spans="1:16">
      <c r="A211" t="s">
        <v>1030</v>
      </c>
      <c r="B211" t="e">
        <f>VLOOKUP(A211,出单词库排名!B:F,5,0)</f>
        <v>#N/A</v>
      </c>
      <c r="D211">
        <v>1</v>
      </c>
      <c r="E211">
        <v>1</v>
      </c>
      <c r="F211">
        <v>1</v>
      </c>
      <c r="G211">
        <v>1</v>
      </c>
      <c r="H211">
        <v>0.54</v>
      </c>
      <c r="I211">
        <v>0.54</v>
      </c>
      <c r="J211">
        <v>0</v>
      </c>
      <c r="K211">
        <v>0</v>
      </c>
      <c r="L211" t="s">
        <v>894</v>
      </c>
      <c r="M211" t="s">
        <v>895</v>
      </c>
      <c r="N211">
        <v>0</v>
      </c>
      <c r="O211">
        <v>0</v>
      </c>
      <c r="P211">
        <v>0</v>
      </c>
    </row>
    <row r="212" hidden="1" spans="1:16">
      <c r="A212" t="s">
        <v>1322</v>
      </c>
      <c r="B212" t="e">
        <f>VLOOKUP(A212,出单词库排名!B:F,5,0)</f>
        <v>#N/A</v>
      </c>
      <c r="D212">
        <v>1</v>
      </c>
      <c r="E212">
        <v>1</v>
      </c>
      <c r="F212">
        <v>1</v>
      </c>
      <c r="G212">
        <v>1</v>
      </c>
      <c r="H212">
        <v>0.39</v>
      </c>
      <c r="I212">
        <v>0.39</v>
      </c>
      <c r="J212">
        <v>0</v>
      </c>
      <c r="K212">
        <v>0</v>
      </c>
      <c r="L212" t="s">
        <v>894</v>
      </c>
      <c r="M212" t="s">
        <v>895</v>
      </c>
      <c r="N212">
        <v>0</v>
      </c>
      <c r="O212">
        <v>0</v>
      </c>
      <c r="P212">
        <v>0</v>
      </c>
    </row>
    <row r="213" hidden="1" spans="1:16">
      <c r="A213" t="s">
        <v>1031</v>
      </c>
      <c r="B213" t="e">
        <f>VLOOKUP(A213,出单词库排名!B:F,5,0)</f>
        <v>#N/A</v>
      </c>
      <c r="D213">
        <v>1</v>
      </c>
      <c r="E213">
        <v>1</v>
      </c>
      <c r="F213">
        <v>1</v>
      </c>
      <c r="G213">
        <v>1</v>
      </c>
      <c r="H213">
        <v>0.35</v>
      </c>
      <c r="I213">
        <v>0.35</v>
      </c>
      <c r="J213">
        <v>0</v>
      </c>
      <c r="K213">
        <v>0</v>
      </c>
      <c r="L213" t="s">
        <v>894</v>
      </c>
      <c r="M213" t="s">
        <v>895</v>
      </c>
      <c r="N213">
        <v>0</v>
      </c>
      <c r="O213">
        <v>0</v>
      </c>
      <c r="P213">
        <v>0</v>
      </c>
    </row>
    <row r="214" hidden="1" spans="1:16">
      <c r="A214" t="s">
        <v>1032</v>
      </c>
      <c r="B214" t="e">
        <f>VLOOKUP(A214,出单词库排名!B:F,5,0)</f>
        <v>#N/A</v>
      </c>
      <c r="D214">
        <v>1</v>
      </c>
      <c r="E214">
        <v>1</v>
      </c>
      <c r="F214">
        <v>1</v>
      </c>
      <c r="G214">
        <v>1</v>
      </c>
      <c r="H214">
        <v>0.36</v>
      </c>
      <c r="I214">
        <v>0.36</v>
      </c>
      <c r="J214">
        <v>0</v>
      </c>
      <c r="K214">
        <v>0</v>
      </c>
      <c r="L214" t="s">
        <v>894</v>
      </c>
      <c r="M214" t="s">
        <v>895</v>
      </c>
      <c r="N214">
        <v>0</v>
      </c>
      <c r="O214">
        <v>0</v>
      </c>
      <c r="P214">
        <v>0</v>
      </c>
    </row>
    <row r="215" hidden="1" spans="1:16">
      <c r="A215" t="s">
        <v>1323</v>
      </c>
      <c r="B215">
        <f>VLOOKUP(A215,出单词库排名!B:F,5,0)</f>
        <v>1522737</v>
      </c>
      <c r="D215">
        <v>1</v>
      </c>
      <c r="E215">
        <v>1</v>
      </c>
      <c r="F215">
        <v>1</v>
      </c>
      <c r="G215">
        <v>1</v>
      </c>
      <c r="H215">
        <v>0.3</v>
      </c>
      <c r="I215">
        <v>0.3</v>
      </c>
      <c r="J215">
        <v>0</v>
      </c>
      <c r="K215">
        <v>0</v>
      </c>
      <c r="L215" t="s">
        <v>894</v>
      </c>
      <c r="M215" t="s">
        <v>895</v>
      </c>
      <c r="N215">
        <v>0</v>
      </c>
      <c r="O215">
        <v>0</v>
      </c>
      <c r="P215">
        <v>0</v>
      </c>
    </row>
    <row r="216" hidden="1" spans="1:16">
      <c r="A216" t="s">
        <v>1033</v>
      </c>
      <c r="B216" t="e">
        <f>VLOOKUP(A216,出单词库排名!B:F,5,0)</f>
        <v>#N/A</v>
      </c>
      <c r="D216">
        <v>1</v>
      </c>
      <c r="E216">
        <v>3</v>
      </c>
      <c r="F216">
        <v>1</v>
      </c>
      <c r="G216">
        <v>0.3333</v>
      </c>
      <c r="H216">
        <v>0.36</v>
      </c>
      <c r="I216">
        <v>0.36</v>
      </c>
      <c r="J216">
        <v>0</v>
      </c>
      <c r="K216">
        <v>0</v>
      </c>
      <c r="L216" t="s">
        <v>894</v>
      </c>
      <c r="M216" t="s">
        <v>895</v>
      </c>
      <c r="N216">
        <v>0</v>
      </c>
      <c r="O216">
        <v>0</v>
      </c>
      <c r="P216">
        <v>0</v>
      </c>
    </row>
    <row r="217" hidden="1" spans="1:16">
      <c r="A217" t="s">
        <v>1324</v>
      </c>
      <c r="B217" t="e">
        <f>VLOOKUP(A217,出单词库排名!B:F,5,0)</f>
        <v>#N/A</v>
      </c>
      <c r="D217">
        <v>1</v>
      </c>
      <c r="E217">
        <v>1</v>
      </c>
      <c r="F217">
        <v>1</v>
      </c>
      <c r="G217">
        <v>1</v>
      </c>
      <c r="H217">
        <v>0.3</v>
      </c>
      <c r="I217">
        <v>0.3</v>
      </c>
      <c r="J217">
        <v>0</v>
      </c>
      <c r="K217">
        <v>0</v>
      </c>
      <c r="L217" t="s">
        <v>894</v>
      </c>
      <c r="M217" t="s">
        <v>895</v>
      </c>
      <c r="N217">
        <v>0</v>
      </c>
      <c r="O217">
        <v>0</v>
      </c>
      <c r="P217">
        <v>0</v>
      </c>
    </row>
    <row r="218" hidden="1" spans="1:16">
      <c r="A218" t="s">
        <v>1325</v>
      </c>
      <c r="B218">
        <f>VLOOKUP(A218,出单词库排名!B:F,5,0)</f>
        <v>2304496</v>
      </c>
      <c r="D218">
        <v>1</v>
      </c>
      <c r="E218">
        <v>5</v>
      </c>
      <c r="F218">
        <v>1</v>
      </c>
      <c r="G218">
        <v>0.2</v>
      </c>
      <c r="H218">
        <v>0.3</v>
      </c>
      <c r="I218">
        <v>0.3</v>
      </c>
      <c r="J218">
        <v>0</v>
      </c>
      <c r="K218">
        <v>0</v>
      </c>
      <c r="L218" t="s">
        <v>894</v>
      </c>
      <c r="M218" t="s">
        <v>895</v>
      </c>
      <c r="N218">
        <v>0</v>
      </c>
      <c r="O218">
        <v>0</v>
      </c>
      <c r="P218">
        <v>0</v>
      </c>
    </row>
    <row r="219" hidden="1" spans="1:16">
      <c r="A219" t="s">
        <v>1034</v>
      </c>
      <c r="B219" t="e">
        <f>VLOOKUP(A219,出单词库排名!B:F,5,0)</f>
        <v>#N/A</v>
      </c>
      <c r="D219">
        <v>1</v>
      </c>
      <c r="E219">
        <v>1</v>
      </c>
      <c r="F219">
        <v>1</v>
      </c>
      <c r="G219">
        <v>1</v>
      </c>
      <c r="H219">
        <v>0.33</v>
      </c>
      <c r="I219">
        <v>0.33</v>
      </c>
      <c r="J219">
        <v>0</v>
      </c>
      <c r="K219">
        <v>0</v>
      </c>
      <c r="L219" t="s">
        <v>894</v>
      </c>
      <c r="M219" t="s">
        <v>895</v>
      </c>
      <c r="N219">
        <v>0</v>
      </c>
      <c r="O219">
        <v>0</v>
      </c>
      <c r="P219">
        <v>0</v>
      </c>
    </row>
    <row r="220" hidden="1" spans="1:16">
      <c r="A220" t="s">
        <v>1035</v>
      </c>
      <c r="B220" t="e">
        <f>VLOOKUP(A220,出单词库排名!B:F,5,0)</f>
        <v>#N/A</v>
      </c>
      <c r="D220">
        <v>1</v>
      </c>
      <c r="E220">
        <v>1</v>
      </c>
      <c r="F220">
        <v>1</v>
      </c>
      <c r="G220">
        <v>1</v>
      </c>
      <c r="H220">
        <v>0.36</v>
      </c>
      <c r="I220">
        <v>0.36</v>
      </c>
      <c r="J220">
        <v>0</v>
      </c>
      <c r="K220">
        <v>0</v>
      </c>
      <c r="L220" t="s">
        <v>894</v>
      </c>
      <c r="M220" t="s">
        <v>895</v>
      </c>
      <c r="N220">
        <v>0</v>
      </c>
      <c r="O220">
        <v>0</v>
      </c>
      <c r="P220">
        <v>0</v>
      </c>
    </row>
    <row r="221" hidden="1" spans="1:16">
      <c r="A221" t="s">
        <v>1326</v>
      </c>
      <c r="B221" t="e">
        <f>VLOOKUP(A221,出单词库排名!B:F,5,0)</f>
        <v>#N/A</v>
      </c>
      <c r="D221">
        <v>1</v>
      </c>
      <c r="E221">
        <v>2</v>
      </c>
      <c r="F221">
        <v>1</v>
      </c>
      <c r="G221">
        <v>0.5</v>
      </c>
      <c r="H221">
        <v>0.35</v>
      </c>
      <c r="I221">
        <v>0.35</v>
      </c>
      <c r="J221">
        <v>0</v>
      </c>
      <c r="K221">
        <v>0</v>
      </c>
      <c r="L221" t="s">
        <v>894</v>
      </c>
      <c r="M221" t="s">
        <v>895</v>
      </c>
      <c r="N221">
        <v>0</v>
      </c>
      <c r="O221">
        <v>0</v>
      </c>
      <c r="P221">
        <v>0</v>
      </c>
    </row>
    <row r="222" hidden="1" spans="1:16">
      <c r="A222" t="s">
        <v>1036</v>
      </c>
      <c r="B222" t="e">
        <f>VLOOKUP(A222,出单词库排名!B:F,5,0)</f>
        <v>#N/A</v>
      </c>
      <c r="D222">
        <v>1</v>
      </c>
      <c r="E222">
        <v>2</v>
      </c>
      <c r="F222">
        <v>1</v>
      </c>
      <c r="G222">
        <v>0.5</v>
      </c>
      <c r="H222">
        <v>0.4</v>
      </c>
      <c r="I222">
        <v>0.4</v>
      </c>
      <c r="J222">
        <v>0</v>
      </c>
      <c r="K222">
        <v>0</v>
      </c>
      <c r="L222" t="s">
        <v>894</v>
      </c>
      <c r="M222" t="s">
        <v>895</v>
      </c>
      <c r="N222">
        <v>0</v>
      </c>
      <c r="O222">
        <v>0</v>
      </c>
      <c r="P222">
        <v>0</v>
      </c>
    </row>
    <row r="223" hidden="1" spans="1:16">
      <c r="A223" t="s">
        <v>1037</v>
      </c>
      <c r="B223" t="e">
        <f>VLOOKUP(A223,出单词库排名!B:F,5,0)</f>
        <v>#N/A</v>
      </c>
      <c r="D223">
        <v>1</v>
      </c>
      <c r="E223">
        <v>1</v>
      </c>
      <c r="F223">
        <v>1</v>
      </c>
      <c r="G223">
        <v>1</v>
      </c>
      <c r="H223">
        <v>0.36</v>
      </c>
      <c r="I223">
        <v>0.36</v>
      </c>
      <c r="J223">
        <v>0</v>
      </c>
      <c r="K223">
        <v>0</v>
      </c>
      <c r="L223" t="s">
        <v>894</v>
      </c>
      <c r="M223" t="s">
        <v>895</v>
      </c>
      <c r="N223">
        <v>0</v>
      </c>
      <c r="O223">
        <v>0</v>
      </c>
      <c r="P223">
        <v>0</v>
      </c>
    </row>
    <row r="224" hidden="1" spans="1:16">
      <c r="A224" t="s">
        <v>1038</v>
      </c>
      <c r="B224" t="e">
        <f>VLOOKUP(A224,出单词库排名!B:F,5,0)</f>
        <v>#N/A</v>
      </c>
      <c r="D224">
        <v>1</v>
      </c>
      <c r="E224">
        <v>1</v>
      </c>
      <c r="F224">
        <v>1</v>
      </c>
      <c r="G224">
        <v>1</v>
      </c>
      <c r="H224">
        <v>0.35</v>
      </c>
      <c r="I224">
        <v>0.35</v>
      </c>
      <c r="J224">
        <v>0</v>
      </c>
      <c r="K224">
        <v>0</v>
      </c>
      <c r="L224" t="s">
        <v>894</v>
      </c>
      <c r="M224" t="s">
        <v>895</v>
      </c>
      <c r="N224">
        <v>0</v>
      </c>
      <c r="O224">
        <v>0</v>
      </c>
      <c r="P224">
        <v>0</v>
      </c>
    </row>
    <row r="225" hidden="1" spans="1:16">
      <c r="A225" t="s">
        <v>1327</v>
      </c>
      <c r="B225" t="e">
        <f>VLOOKUP(A225,出单词库排名!B:F,5,0)</f>
        <v>#N/A</v>
      </c>
      <c r="D225">
        <v>1</v>
      </c>
      <c r="E225">
        <v>1</v>
      </c>
      <c r="F225">
        <v>1</v>
      </c>
      <c r="G225">
        <v>1</v>
      </c>
      <c r="H225">
        <v>0.46</v>
      </c>
      <c r="I225">
        <v>0.46</v>
      </c>
      <c r="J225">
        <v>0</v>
      </c>
      <c r="K225">
        <v>0</v>
      </c>
      <c r="L225" t="s">
        <v>894</v>
      </c>
      <c r="M225" t="s">
        <v>895</v>
      </c>
      <c r="N225">
        <v>0</v>
      </c>
      <c r="O225">
        <v>0</v>
      </c>
      <c r="P225">
        <v>0</v>
      </c>
    </row>
    <row r="226" hidden="1" spans="1:16">
      <c r="A226" t="s">
        <v>1039</v>
      </c>
      <c r="B226" t="e">
        <f>VLOOKUP(A226,出单词库排名!B:F,5,0)</f>
        <v>#N/A</v>
      </c>
      <c r="D226">
        <v>1</v>
      </c>
      <c r="E226">
        <v>1</v>
      </c>
      <c r="F226">
        <v>1</v>
      </c>
      <c r="G226">
        <v>1</v>
      </c>
      <c r="H226">
        <v>0.36</v>
      </c>
      <c r="I226">
        <v>0.36</v>
      </c>
      <c r="J226">
        <v>0</v>
      </c>
      <c r="K226">
        <v>0</v>
      </c>
      <c r="L226" t="s">
        <v>894</v>
      </c>
      <c r="M226" t="s">
        <v>895</v>
      </c>
      <c r="N226">
        <v>0</v>
      </c>
      <c r="O226">
        <v>0</v>
      </c>
      <c r="P226">
        <v>0</v>
      </c>
    </row>
    <row r="227" hidden="1" spans="1:16">
      <c r="A227" t="s">
        <v>1328</v>
      </c>
      <c r="B227" t="e">
        <f>VLOOKUP(A227,出单词库排名!B:F,5,0)</f>
        <v>#N/A</v>
      </c>
      <c r="D227">
        <v>1</v>
      </c>
      <c r="E227">
        <v>1</v>
      </c>
      <c r="F227">
        <v>1</v>
      </c>
      <c r="G227">
        <v>1</v>
      </c>
      <c r="H227">
        <v>0.25</v>
      </c>
      <c r="I227">
        <v>0.25</v>
      </c>
      <c r="J227">
        <v>0</v>
      </c>
      <c r="K227">
        <v>0</v>
      </c>
      <c r="L227" t="s">
        <v>894</v>
      </c>
      <c r="M227" t="s">
        <v>895</v>
      </c>
      <c r="N227">
        <v>0</v>
      </c>
      <c r="O227">
        <v>0</v>
      </c>
      <c r="P227">
        <v>0</v>
      </c>
    </row>
    <row r="228" hidden="1" spans="1:16">
      <c r="A228" t="s">
        <v>1040</v>
      </c>
      <c r="B228" t="e">
        <f>VLOOKUP(A228,出单词库排名!B:F,5,0)</f>
        <v>#N/A</v>
      </c>
      <c r="D228">
        <v>1</v>
      </c>
      <c r="E228">
        <v>2</v>
      </c>
      <c r="F228">
        <v>1</v>
      </c>
      <c r="G228">
        <v>0.5</v>
      </c>
      <c r="H228">
        <v>0.12</v>
      </c>
      <c r="I228">
        <v>0.12</v>
      </c>
      <c r="J228">
        <v>0</v>
      </c>
      <c r="K228">
        <v>0</v>
      </c>
      <c r="L228" t="s">
        <v>894</v>
      </c>
      <c r="M228" t="s">
        <v>895</v>
      </c>
      <c r="N228">
        <v>0</v>
      </c>
      <c r="O228">
        <v>0</v>
      </c>
      <c r="P228">
        <v>0</v>
      </c>
    </row>
    <row r="229" hidden="1" spans="1:16">
      <c r="A229" t="s">
        <v>1329</v>
      </c>
      <c r="B229" t="e">
        <f>VLOOKUP(A229,出单词库排名!B:F,5,0)</f>
        <v>#N/A</v>
      </c>
      <c r="D229">
        <v>1</v>
      </c>
      <c r="E229">
        <v>2</v>
      </c>
      <c r="F229">
        <v>1</v>
      </c>
      <c r="G229">
        <v>0.5</v>
      </c>
      <c r="H229">
        <v>0.3</v>
      </c>
      <c r="I229">
        <v>0.3</v>
      </c>
      <c r="J229">
        <v>0</v>
      </c>
      <c r="K229">
        <v>0</v>
      </c>
      <c r="L229" t="s">
        <v>894</v>
      </c>
      <c r="M229" t="s">
        <v>895</v>
      </c>
      <c r="N229">
        <v>0</v>
      </c>
      <c r="O229">
        <v>0</v>
      </c>
      <c r="P229">
        <v>0</v>
      </c>
    </row>
    <row r="230" hidden="1" spans="1:16">
      <c r="A230" t="s">
        <v>1041</v>
      </c>
      <c r="B230" t="e">
        <f>VLOOKUP(A230,出单词库排名!B:F,5,0)</f>
        <v>#N/A</v>
      </c>
      <c r="D230">
        <v>1</v>
      </c>
      <c r="E230">
        <v>2</v>
      </c>
      <c r="F230">
        <v>1</v>
      </c>
      <c r="G230">
        <v>0.5</v>
      </c>
      <c r="H230">
        <v>0.36</v>
      </c>
      <c r="I230">
        <v>0.36</v>
      </c>
      <c r="J230">
        <v>0</v>
      </c>
      <c r="K230">
        <v>0</v>
      </c>
      <c r="L230" t="s">
        <v>894</v>
      </c>
      <c r="M230" t="s">
        <v>895</v>
      </c>
      <c r="N230">
        <v>0</v>
      </c>
      <c r="O230">
        <v>0</v>
      </c>
      <c r="P230">
        <v>0</v>
      </c>
    </row>
    <row r="231" hidden="1" spans="1:16">
      <c r="A231" t="s">
        <v>1330</v>
      </c>
      <c r="B231" t="e">
        <f>VLOOKUP(A231,出单词库排名!B:F,5,0)</f>
        <v>#N/A</v>
      </c>
      <c r="D231">
        <v>1</v>
      </c>
      <c r="E231">
        <v>4</v>
      </c>
      <c r="F231">
        <v>1</v>
      </c>
      <c r="G231">
        <v>0.25</v>
      </c>
      <c r="H231">
        <v>0.3</v>
      </c>
      <c r="I231">
        <v>0.3</v>
      </c>
      <c r="J231">
        <v>0</v>
      </c>
      <c r="K231">
        <v>0</v>
      </c>
      <c r="L231" t="s">
        <v>894</v>
      </c>
      <c r="M231" t="s">
        <v>895</v>
      </c>
      <c r="N231">
        <v>0</v>
      </c>
      <c r="O231">
        <v>0</v>
      </c>
      <c r="P231">
        <v>0</v>
      </c>
    </row>
    <row r="232" hidden="1" spans="1:16">
      <c r="A232" t="s">
        <v>1042</v>
      </c>
      <c r="B232" t="e">
        <f>VLOOKUP(A232,出单词库排名!B:F,5,0)</f>
        <v>#N/A</v>
      </c>
      <c r="D232">
        <v>1</v>
      </c>
      <c r="E232">
        <v>1</v>
      </c>
      <c r="F232">
        <v>1</v>
      </c>
      <c r="G232">
        <v>1</v>
      </c>
      <c r="H232">
        <v>0.36</v>
      </c>
      <c r="I232">
        <v>0.36</v>
      </c>
      <c r="J232">
        <v>0</v>
      </c>
      <c r="K232">
        <v>0</v>
      </c>
      <c r="L232" t="s">
        <v>894</v>
      </c>
      <c r="M232" t="s">
        <v>895</v>
      </c>
      <c r="N232">
        <v>0</v>
      </c>
      <c r="O232">
        <v>0</v>
      </c>
      <c r="P232">
        <v>0</v>
      </c>
    </row>
    <row r="233" hidden="1" spans="1:16">
      <c r="A233" t="s">
        <v>1331</v>
      </c>
      <c r="B233" t="e">
        <f>VLOOKUP(A233,出单词库排名!B:F,5,0)</f>
        <v>#N/A</v>
      </c>
      <c r="D233">
        <v>1</v>
      </c>
      <c r="E233">
        <v>2</v>
      </c>
      <c r="F233">
        <v>1</v>
      </c>
      <c r="G233">
        <v>0.5</v>
      </c>
      <c r="H233">
        <v>0.3</v>
      </c>
      <c r="I233">
        <v>0.3</v>
      </c>
      <c r="J233">
        <v>0</v>
      </c>
      <c r="K233">
        <v>0</v>
      </c>
      <c r="L233" t="s">
        <v>894</v>
      </c>
      <c r="M233" t="s">
        <v>895</v>
      </c>
      <c r="N233">
        <v>0</v>
      </c>
      <c r="O233">
        <v>0</v>
      </c>
      <c r="P233">
        <v>0</v>
      </c>
    </row>
    <row r="234" hidden="1" spans="1:16">
      <c r="A234" t="s">
        <v>1043</v>
      </c>
      <c r="B234" t="e">
        <f>VLOOKUP(A234,出单词库排名!B:F,5,0)</f>
        <v>#N/A</v>
      </c>
      <c r="D234">
        <v>1</v>
      </c>
      <c r="E234">
        <v>1</v>
      </c>
      <c r="F234">
        <v>1</v>
      </c>
      <c r="G234">
        <v>1</v>
      </c>
      <c r="H234">
        <v>0.36</v>
      </c>
      <c r="I234">
        <v>0.36</v>
      </c>
      <c r="J234">
        <v>0</v>
      </c>
      <c r="K234">
        <v>0</v>
      </c>
      <c r="L234" t="s">
        <v>894</v>
      </c>
      <c r="M234" t="s">
        <v>895</v>
      </c>
      <c r="N234">
        <v>0</v>
      </c>
      <c r="O234">
        <v>0</v>
      </c>
      <c r="P234">
        <v>0</v>
      </c>
    </row>
    <row r="235" hidden="1" spans="1:16">
      <c r="A235" t="s">
        <v>1044</v>
      </c>
      <c r="B235" t="e">
        <f>VLOOKUP(A235,出单词库排名!B:F,5,0)</f>
        <v>#N/A</v>
      </c>
      <c r="D235">
        <v>1</v>
      </c>
      <c r="E235">
        <v>1</v>
      </c>
      <c r="F235">
        <v>1</v>
      </c>
      <c r="G235">
        <v>1</v>
      </c>
      <c r="H235">
        <v>0.4</v>
      </c>
      <c r="I235">
        <v>0.4</v>
      </c>
      <c r="J235">
        <v>0</v>
      </c>
      <c r="K235">
        <v>0</v>
      </c>
      <c r="L235" t="s">
        <v>894</v>
      </c>
      <c r="M235" t="s">
        <v>895</v>
      </c>
      <c r="N235">
        <v>0</v>
      </c>
      <c r="O235">
        <v>0</v>
      </c>
      <c r="P235">
        <v>0</v>
      </c>
    </row>
    <row r="236" hidden="1" spans="1:16">
      <c r="A236" t="s">
        <v>1045</v>
      </c>
      <c r="B236" t="e">
        <f>VLOOKUP(A236,出单词库排名!B:F,5,0)</f>
        <v>#N/A</v>
      </c>
      <c r="D236">
        <v>1</v>
      </c>
      <c r="E236">
        <v>1</v>
      </c>
      <c r="F236">
        <v>1</v>
      </c>
      <c r="G236">
        <v>1</v>
      </c>
      <c r="H236">
        <v>0.55</v>
      </c>
      <c r="I236">
        <v>0.55</v>
      </c>
      <c r="J236">
        <v>0</v>
      </c>
      <c r="K236">
        <v>0</v>
      </c>
      <c r="L236" t="s">
        <v>894</v>
      </c>
      <c r="M236" t="s">
        <v>895</v>
      </c>
      <c r="N236">
        <v>0</v>
      </c>
      <c r="O236">
        <v>0</v>
      </c>
      <c r="P236">
        <v>0</v>
      </c>
    </row>
    <row r="237" hidden="1" spans="1:16">
      <c r="A237" t="s">
        <v>1332</v>
      </c>
      <c r="B237" t="e">
        <f>VLOOKUP(A237,出单词库排名!B:F,5,0)</f>
        <v>#N/A</v>
      </c>
      <c r="D237">
        <v>1</v>
      </c>
      <c r="E237">
        <v>3</v>
      </c>
      <c r="F237">
        <v>1</v>
      </c>
      <c r="G237">
        <v>0.3333</v>
      </c>
      <c r="H237">
        <v>0.75</v>
      </c>
      <c r="I237">
        <v>0.75</v>
      </c>
      <c r="J237">
        <v>0</v>
      </c>
      <c r="K237">
        <v>0</v>
      </c>
      <c r="L237" t="s">
        <v>894</v>
      </c>
      <c r="M237" t="s">
        <v>895</v>
      </c>
      <c r="N237">
        <v>0</v>
      </c>
      <c r="O237">
        <v>0</v>
      </c>
      <c r="P237">
        <v>0</v>
      </c>
    </row>
    <row r="238" hidden="1" spans="1:16">
      <c r="A238" t="s">
        <v>1046</v>
      </c>
      <c r="B238" t="e">
        <f>VLOOKUP(A238,出单词库排名!B:F,5,0)</f>
        <v>#N/A</v>
      </c>
      <c r="D238">
        <v>1</v>
      </c>
      <c r="E238">
        <v>2</v>
      </c>
      <c r="F238">
        <v>1</v>
      </c>
      <c r="G238">
        <v>0.5</v>
      </c>
      <c r="H238">
        <v>0.42</v>
      </c>
      <c r="I238">
        <v>0.42</v>
      </c>
      <c r="J238">
        <v>0</v>
      </c>
      <c r="K238">
        <v>0</v>
      </c>
      <c r="L238" t="s">
        <v>894</v>
      </c>
      <c r="M238" t="s">
        <v>895</v>
      </c>
      <c r="N238">
        <v>0</v>
      </c>
      <c r="O238">
        <v>0</v>
      </c>
      <c r="P238">
        <v>0</v>
      </c>
    </row>
    <row r="239" hidden="1" spans="1:16">
      <c r="A239" t="s">
        <v>1047</v>
      </c>
      <c r="B239" t="e">
        <f>VLOOKUP(A239,出单词库排名!B:F,5,0)</f>
        <v>#N/A</v>
      </c>
      <c r="D239">
        <v>1</v>
      </c>
      <c r="E239">
        <v>1</v>
      </c>
      <c r="F239">
        <v>1</v>
      </c>
      <c r="G239">
        <v>1</v>
      </c>
      <c r="H239">
        <v>0.36</v>
      </c>
      <c r="I239">
        <v>0.36</v>
      </c>
      <c r="J239">
        <v>0</v>
      </c>
      <c r="K239">
        <v>0</v>
      </c>
      <c r="L239" t="s">
        <v>894</v>
      </c>
      <c r="M239" t="s">
        <v>895</v>
      </c>
      <c r="N239">
        <v>0</v>
      </c>
      <c r="O239">
        <v>0</v>
      </c>
      <c r="P239">
        <v>0</v>
      </c>
    </row>
    <row r="240" hidden="1" spans="1:16">
      <c r="A240" t="s">
        <v>1048</v>
      </c>
      <c r="B240" t="e">
        <f>VLOOKUP(A240,出单词库排名!B:F,5,0)</f>
        <v>#N/A</v>
      </c>
      <c r="D240">
        <v>1</v>
      </c>
      <c r="E240">
        <v>3</v>
      </c>
      <c r="F240">
        <v>1</v>
      </c>
      <c r="G240">
        <v>0.3333</v>
      </c>
      <c r="H240">
        <v>0.36</v>
      </c>
      <c r="I240">
        <v>0.36</v>
      </c>
      <c r="J240">
        <v>0</v>
      </c>
      <c r="K240">
        <v>0</v>
      </c>
      <c r="L240" t="s">
        <v>894</v>
      </c>
      <c r="M240" t="s">
        <v>895</v>
      </c>
      <c r="N240">
        <v>0</v>
      </c>
      <c r="O240">
        <v>0</v>
      </c>
      <c r="P240">
        <v>0</v>
      </c>
    </row>
    <row r="241" hidden="1" spans="1:16">
      <c r="A241" t="s">
        <v>1333</v>
      </c>
      <c r="B241" t="e">
        <f>VLOOKUP(A241,出单词库排名!B:F,5,0)</f>
        <v>#N/A</v>
      </c>
      <c r="D241">
        <v>1</v>
      </c>
      <c r="E241">
        <v>1</v>
      </c>
      <c r="F241">
        <v>1</v>
      </c>
      <c r="G241">
        <v>1</v>
      </c>
      <c r="H241">
        <v>0.32</v>
      </c>
      <c r="I241">
        <v>0.32</v>
      </c>
      <c r="J241">
        <v>0</v>
      </c>
      <c r="K241">
        <v>0</v>
      </c>
      <c r="L241" t="s">
        <v>894</v>
      </c>
      <c r="M241" t="s">
        <v>895</v>
      </c>
      <c r="N241">
        <v>0</v>
      </c>
      <c r="O241">
        <v>0</v>
      </c>
      <c r="P241">
        <v>0</v>
      </c>
    </row>
    <row r="242" hidden="1" spans="1:16">
      <c r="A242" t="s">
        <v>1049</v>
      </c>
      <c r="B242" t="e">
        <f>VLOOKUP(A242,出单词库排名!B:F,5,0)</f>
        <v>#N/A</v>
      </c>
      <c r="D242">
        <v>1</v>
      </c>
      <c r="E242">
        <v>3</v>
      </c>
      <c r="F242">
        <v>1</v>
      </c>
      <c r="G242">
        <v>0.3333</v>
      </c>
      <c r="H242">
        <v>0.33</v>
      </c>
      <c r="I242">
        <v>0.33</v>
      </c>
      <c r="J242">
        <v>0</v>
      </c>
      <c r="K242">
        <v>0</v>
      </c>
      <c r="L242" t="s">
        <v>894</v>
      </c>
      <c r="M242" t="s">
        <v>895</v>
      </c>
      <c r="N242">
        <v>0</v>
      </c>
      <c r="O242">
        <v>0</v>
      </c>
      <c r="P242">
        <v>0</v>
      </c>
    </row>
    <row r="243" hidden="1" spans="1:16">
      <c r="A243" t="s">
        <v>1334</v>
      </c>
      <c r="B243" t="e">
        <f>VLOOKUP(A243,出单词库排名!B:F,5,0)</f>
        <v>#N/A</v>
      </c>
      <c r="D243">
        <v>1</v>
      </c>
      <c r="E243">
        <v>1</v>
      </c>
      <c r="F243">
        <v>1</v>
      </c>
      <c r="G243">
        <v>1</v>
      </c>
      <c r="H243">
        <v>0.3</v>
      </c>
      <c r="I243">
        <v>0.3</v>
      </c>
      <c r="J243">
        <v>0</v>
      </c>
      <c r="K243">
        <v>0</v>
      </c>
      <c r="L243" t="s">
        <v>894</v>
      </c>
      <c r="M243" t="s">
        <v>895</v>
      </c>
      <c r="N243">
        <v>0</v>
      </c>
      <c r="O243">
        <v>0</v>
      </c>
      <c r="P243">
        <v>0</v>
      </c>
    </row>
    <row r="244" hidden="1" spans="1:16">
      <c r="A244" t="s">
        <v>1050</v>
      </c>
      <c r="B244" t="e">
        <f>VLOOKUP(A244,出单词库排名!B:F,5,0)</f>
        <v>#N/A</v>
      </c>
      <c r="D244">
        <v>1</v>
      </c>
      <c r="E244">
        <v>2</v>
      </c>
      <c r="F244">
        <v>1</v>
      </c>
      <c r="G244">
        <v>0.5</v>
      </c>
      <c r="H244">
        <v>0.36</v>
      </c>
      <c r="I244">
        <v>0.36</v>
      </c>
      <c r="J244">
        <v>0</v>
      </c>
      <c r="K244">
        <v>0</v>
      </c>
      <c r="L244" t="s">
        <v>894</v>
      </c>
      <c r="M244" t="s">
        <v>895</v>
      </c>
      <c r="N244">
        <v>0</v>
      </c>
      <c r="O244">
        <v>0</v>
      </c>
      <c r="P244">
        <v>0</v>
      </c>
    </row>
    <row r="245" hidden="1" spans="1:16">
      <c r="A245" t="s">
        <v>1051</v>
      </c>
      <c r="B245" t="e">
        <f>VLOOKUP(A245,出单词库排名!B:F,5,0)</f>
        <v>#N/A</v>
      </c>
      <c r="D245">
        <v>1</v>
      </c>
      <c r="E245">
        <v>1</v>
      </c>
      <c r="F245">
        <v>1</v>
      </c>
      <c r="G245">
        <v>1</v>
      </c>
      <c r="H245">
        <v>0.33</v>
      </c>
      <c r="I245">
        <v>0.33</v>
      </c>
      <c r="J245">
        <v>0</v>
      </c>
      <c r="K245">
        <v>0</v>
      </c>
      <c r="L245" t="s">
        <v>894</v>
      </c>
      <c r="M245" t="s">
        <v>895</v>
      </c>
      <c r="N245">
        <v>0</v>
      </c>
      <c r="O245">
        <v>0</v>
      </c>
      <c r="P245">
        <v>0</v>
      </c>
    </row>
    <row r="246" hidden="1" spans="1:16">
      <c r="A246" t="s">
        <v>1052</v>
      </c>
      <c r="B246" t="e">
        <f>VLOOKUP(A246,出单词库排名!B:F,5,0)</f>
        <v>#N/A</v>
      </c>
      <c r="D246">
        <v>1</v>
      </c>
      <c r="E246">
        <v>2</v>
      </c>
      <c r="F246">
        <v>1</v>
      </c>
      <c r="G246">
        <v>0.5</v>
      </c>
      <c r="H246">
        <v>0.4</v>
      </c>
      <c r="I246">
        <v>0.4</v>
      </c>
      <c r="J246">
        <v>0</v>
      </c>
      <c r="K246">
        <v>0</v>
      </c>
      <c r="L246" t="s">
        <v>894</v>
      </c>
      <c r="M246" t="s">
        <v>895</v>
      </c>
      <c r="N246">
        <v>0</v>
      </c>
      <c r="O246">
        <v>0</v>
      </c>
      <c r="P246">
        <v>0</v>
      </c>
    </row>
    <row r="247" hidden="1" spans="1:16">
      <c r="A247" t="s">
        <v>1053</v>
      </c>
      <c r="B247" t="e">
        <f>VLOOKUP(A247,出单词库排名!B:F,5,0)</f>
        <v>#N/A</v>
      </c>
      <c r="D247">
        <v>1</v>
      </c>
      <c r="E247">
        <v>1</v>
      </c>
      <c r="F247">
        <v>1</v>
      </c>
      <c r="G247">
        <v>1</v>
      </c>
      <c r="H247">
        <v>0.36</v>
      </c>
      <c r="I247">
        <v>0.36</v>
      </c>
      <c r="J247">
        <v>0</v>
      </c>
      <c r="K247">
        <v>0</v>
      </c>
      <c r="L247" t="s">
        <v>894</v>
      </c>
      <c r="M247" t="s">
        <v>895</v>
      </c>
      <c r="N247">
        <v>0</v>
      </c>
      <c r="O247">
        <v>0</v>
      </c>
      <c r="P247">
        <v>0</v>
      </c>
    </row>
    <row r="248" hidden="1" spans="1:16">
      <c r="A248" t="s">
        <v>1335</v>
      </c>
      <c r="B248" t="e">
        <f>VLOOKUP(A248,出单词库排名!B:F,5,0)</f>
        <v>#N/A</v>
      </c>
      <c r="D248">
        <v>1</v>
      </c>
      <c r="E248">
        <v>1</v>
      </c>
      <c r="F248">
        <v>1</v>
      </c>
      <c r="G248">
        <v>1</v>
      </c>
      <c r="H248">
        <v>0.3</v>
      </c>
      <c r="I248">
        <v>0.3</v>
      </c>
      <c r="J248">
        <v>0</v>
      </c>
      <c r="K248">
        <v>0</v>
      </c>
      <c r="L248" t="s">
        <v>894</v>
      </c>
      <c r="M248" t="s">
        <v>895</v>
      </c>
      <c r="N248">
        <v>0</v>
      </c>
      <c r="O248">
        <v>0</v>
      </c>
      <c r="P248">
        <v>0</v>
      </c>
    </row>
    <row r="249" hidden="1" spans="1:16">
      <c r="A249" t="s">
        <v>1054</v>
      </c>
      <c r="B249" t="e">
        <f>VLOOKUP(A249,出单词库排名!B:F,5,0)</f>
        <v>#N/A</v>
      </c>
      <c r="D249">
        <v>1</v>
      </c>
      <c r="E249">
        <v>3</v>
      </c>
      <c r="F249">
        <v>1</v>
      </c>
      <c r="G249">
        <v>0.3333</v>
      </c>
      <c r="H249">
        <v>0.36</v>
      </c>
      <c r="I249">
        <v>0.36</v>
      </c>
      <c r="J249">
        <v>0</v>
      </c>
      <c r="K249">
        <v>0</v>
      </c>
      <c r="L249" t="s">
        <v>894</v>
      </c>
      <c r="M249" t="s">
        <v>895</v>
      </c>
      <c r="N249">
        <v>0</v>
      </c>
      <c r="O249">
        <v>0</v>
      </c>
      <c r="P249">
        <v>0</v>
      </c>
    </row>
    <row r="250" hidden="1" spans="1:16">
      <c r="A250" t="s">
        <v>1336</v>
      </c>
      <c r="B250" t="e">
        <f>VLOOKUP(A250,出单词库排名!B:F,5,0)</f>
        <v>#N/A</v>
      </c>
      <c r="D250">
        <v>1</v>
      </c>
      <c r="E250">
        <v>1</v>
      </c>
      <c r="F250">
        <v>1</v>
      </c>
      <c r="G250">
        <v>1</v>
      </c>
      <c r="H250">
        <v>0.3</v>
      </c>
      <c r="I250">
        <v>0.3</v>
      </c>
      <c r="J250">
        <v>0</v>
      </c>
      <c r="K250">
        <v>0</v>
      </c>
      <c r="L250" t="s">
        <v>894</v>
      </c>
      <c r="M250" t="s">
        <v>895</v>
      </c>
      <c r="N250">
        <v>0</v>
      </c>
      <c r="O250">
        <v>0</v>
      </c>
      <c r="P250">
        <v>0</v>
      </c>
    </row>
    <row r="251" hidden="1" spans="1:16">
      <c r="A251" t="s">
        <v>1337</v>
      </c>
      <c r="B251" t="e">
        <f>VLOOKUP(A251,出单词库排名!B:F,5,0)</f>
        <v>#N/A</v>
      </c>
      <c r="D251">
        <v>1</v>
      </c>
      <c r="E251">
        <v>1</v>
      </c>
      <c r="F251">
        <v>1</v>
      </c>
      <c r="G251">
        <v>1</v>
      </c>
      <c r="H251">
        <v>0.3</v>
      </c>
      <c r="I251">
        <v>0.3</v>
      </c>
      <c r="J251">
        <v>0</v>
      </c>
      <c r="K251">
        <v>0</v>
      </c>
      <c r="L251" t="s">
        <v>894</v>
      </c>
      <c r="M251" t="s">
        <v>895</v>
      </c>
      <c r="N251">
        <v>0</v>
      </c>
      <c r="O251">
        <v>0</v>
      </c>
      <c r="P251">
        <v>0</v>
      </c>
    </row>
    <row r="252" hidden="1" spans="1:16">
      <c r="A252" t="s">
        <v>1338</v>
      </c>
      <c r="B252">
        <f>VLOOKUP(A252,出单词库排名!B:F,5,0)</f>
        <v>674416</v>
      </c>
      <c r="D252">
        <v>1</v>
      </c>
      <c r="E252">
        <v>10</v>
      </c>
      <c r="F252">
        <v>1</v>
      </c>
      <c r="G252">
        <v>0.1</v>
      </c>
      <c r="H252">
        <v>0.4</v>
      </c>
      <c r="I252">
        <v>0.4</v>
      </c>
      <c r="J252">
        <v>0</v>
      </c>
      <c r="K252">
        <v>0</v>
      </c>
      <c r="L252" t="s">
        <v>894</v>
      </c>
      <c r="M252" t="s">
        <v>895</v>
      </c>
      <c r="N252">
        <v>0</v>
      </c>
      <c r="O252">
        <v>0</v>
      </c>
      <c r="P252">
        <v>0</v>
      </c>
    </row>
    <row r="253" hidden="1" spans="1:16">
      <c r="A253" t="s">
        <v>1055</v>
      </c>
      <c r="B253" t="e">
        <f>VLOOKUP(A253,出单词库排名!B:F,5,0)</f>
        <v>#N/A</v>
      </c>
      <c r="D253">
        <v>1</v>
      </c>
      <c r="E253">
        <v>1</v>
      </c>
      <c r="F253">
        <v>1</v>
      </c>
      <c r="G253">
        <v>1</v>
      </c>
      <c r="H253">
        <v>0.35</v>
      </c>
      <c r="I253">
        <v>0.35</v>
      </c>
      <c r="J253">
        <v>0</v>
      </c>
      <c r="K253">
        <v>0</v>
      </c>
      <c r="L253" t="s">
        <v>894</v>
      </c>
      <c r="M253" t="s">
        <v>895</v>
      </c>
      <c r="N253">
        <v>0</v>
      </c>
      <c r="O253">
        <v>0</v>
      </c>
      <c r="P253">
        <v>0</v>
      </c>
    </row>
    <row r="254" hidden="1" spans="1:16">
      <c r="A254" t="s">
        <v>1056</v>
      </c>
      <c r="B254" t="e">
        <f>VLOOKUP(A254,出单词库排名!B:F,5,0)</f>
        <v>#N/A</v>
      </c>
      <c r="D254">
        <v>1</v>
      </c>
      <c r="E254">
        <v>1</v>
      </c>
      <c r="F254">
        <v>1</v>
      </c>
      <c r="G254">
        <v>1</v>
      </c>
      <c r="H254">
        <v>0.28</v>
      </c>
      <c r="I254">
        <v>0.28</v>
      </c>
      <c r="J254">
        <v>0</v>
      </c>
      <c r="K254">
        <v>0</v>
      </c>
      <c r="L254" t="s">
        <v>894</v>
      </c>
      <c r="M254" t="s">
        <v>895</v>
      </c>
      <c r="N254">
        <v>0</v>
      </c>
      <c r="O254">
        <v>0</v>
      </c>
      <c r="P254">
        <v>0</v>
      </c>
    </row>
    <row r="255" hidden="1" spans="1:16">
      <c r="A255" t="s">
        <v>1057</v>
      </c>
      <c r="B255" t="e">
        <f>VLOOKUP(A255,出单词库排名!B:F,5,0)</f>
        <v>#N/A</v>
      </c>
      <c r="D255">
        <v>1</v>
      </c>
      <c r="E255">
        <v>1</v>
      </c>
      <c r="F255">
        <v>1</v>
      </c>
      <c r="G255">
        <v>1</v>
      </c>
      <c r="H255">
        <v>0.36</v>
      </c>
      <c r="I255">
        <v>0.36</v>
      </c>
      <c r="J255">
        <v>0</v>
      </c>
      <c r="K255">
        <v>0</v>
      </c>
      <c r="L255" t="s">
        <v>894</v>
      </c>
      <c r="M255" t="s">
        <v>895</v>
      </c>
      <c r="N255">
        <v>0</v>
      </c>
      <c r="O255">
        <v>0</v>
      </c>
      <c r="P255">
        <v>0</v>
      </c>
    </row>
    <row r="256" hidden="1" spans="1:16">
      <c r="A256" t="s">
        <v>1058</v>
      </c>
      <c r="B256" t="e">
        <f>VLOOKUP(A256,出单词库排名!B:F,5,0)</f>
        <v>#N/A</v>
      </c>
      <c r="D256">
        <v>1</v>
      </c>
      <c r="E256">
        <v>1</v>
      </c>
      <c r="F256">
        <v>1</v>
      </c>
      <c r="G256">
        <v>1</v>
      </c>
      <c r="H256">
        <v>0.35</v>
      </c>
      <c r="I256">
        <v>0.35</v>
      </c>
      <c r="J256">
        <v>0</v>
      </c>
      <c r="K256">
        <v>0</v>
      </c>
      <c r="L256" t="s">
        <v>894</v>
      </c>
      <c r="M256" t="s">
        <v>895</v>
      </c>
      <c r="N256">
        <v>0</v>
      </c>
      <c r="O256">
        <v>0</v>
      </c>
      <c r="P256">
        <v>0</v>
      </c>
    </row>
    <row r="257" hidden="1" spans="1:16">
      <c r="A257" t="s">
        <v>1059</v>
      </c>
      <c r="B257" t="e">
        <f>VLOOKUP(A257,出单词库排名!B:F,5,0)</f>
        <v>#N/A</v>
      </c>
      <c r="D257">
        <v>1</v>
      </c>
      <c r="E257">
        <v>1</v>
      </c>
      <c r="F257">
        <v>1</v>
      </c>
      <c r="G257">
        <v>1</v>
      </c>
      <c r="H257">
        <v>0.45</v>
      </c>
      <c r="I257">
        <v>0.45</v>
      </c>
      <c r="J257">
        <v>0</v>
      </c>
      <c r="K257">
        <v>0</v>
      </c>
      <c r="L257" t="s">
        <v>894</v>
      </c>
      <c r="M257" t="s">
        <v>895</v>
      </c>
      <c r="N257">
        <v>0</v>
      </c>
      <c r="O257">
        <v>0</v>
      </c>
      <c r="P257">
        <v>0</v>
      </c>
    </row>
    <row r="258" hidden="1" spans="1:16">
      <c r="A258" t="s">
        <v>1060</v>
      </c>
      <c r="B258" t="e">
        <f>VLOOKUP(A258,出单词库排名!B:F,5,0)</f>
        <v>#N/A</v>
      </c>
      <c r="D258">
        <v>1</v>
      </c>
      <c r="E258">
        <v>6</v>
      </c>
      <c r="F258">
        <v>1</v>
      </c>
      <c r="G258">
        <v>0.1667</v>
      </c>
      <c r="H258">
        <v>0.54</v>
      </c>
      <c r="I258">
        <v>0.54</v>
      </c>
      <c r="J258">
        <v>0</v>
      </c>
      <c r="K258">
        <v>0</v>
      </c>
      <c r="L258" t="s">
        <v>894</v>
      </c>
      <c r="M258" t="s">
        <v>895</v>
      </c>
      <c r="N258">
        <v>0</v>
      </c>
      <c r="O258">
        <v>0</v>
      </c>
      <c r="P258">
        <v>0</v>
      </c>
    </row>
    <row r="259" hidden="1" spans="1:16">
      <c r="A259" t="s">
        <v>1339</v>
      </c>
      <c r="B259" t="e">
        <f>VLOOKUP(A259,出单词库排名!B:F,5,0)</f>
        <v>#N/A</v>
      </c>
      <c r="D259">
        <v>1</v>
      </c>
      <c r="E259">
        <v>3</v>
      </c>
      <c r="F259">
        <v>1</v>
      </c>
      <c r="G259">
        <v>0.3333</v>
      </c>
      <c r="H259">
        <v>0.45</v>
      </c>
      <c r="I259">
        <v>0.45</v>
      </c>
      <c r="J259">
        <v>0</v>
      </c>
      <c r="K259">
        <v>0</v>
      </c>
      <c r="L259" t="s">
        <v>894</v>
      </c>
      <c r="M259" t="s">
        <v>895</v>
      </c>
      <c r="N259">
        <v>0</v>
      </c>
      <c r="O259">
        <v>0</v>
      </c>
      <c r="P259">
        <v>0</v>
      </c>
    </row>
    <row r="260" hidden="1" spans="1:16">
      <c r="A260" t="s">
        <v>1340</v>
      </c>
      <c r="B260" t="e">
        <f>VLOOKUP(A260,出单词库排名!B:F,5,0)</f>
        <v>#N/A</v>
      </c>
      <c r="D260">
        <v>1</v>
      </c>
      <c r="E260">
        <v>1</v>
      </c>
      <c r="F260">
        <v>1</v>
      </c>
      <c r="G260">
        <v>1</v>
      </c>
      <c r="H260">
        <v>0.3</v>
      </c>
      <c r="I260">
        <v>0.3</v>
      </c>
      <c r="J260">
        <v>0</v>
      </c>
      <c r="K260">
        <v>0</v>
      </c>
      <c r="L260" t="s">
        <v>894</v>
      </c>
      <c r="M260" t="s">
        <v>895</v>
      </c>
      <c r="N260">
        <v>0</v>
      </c>
      <c r="O260">
        <v>0</v>
      </c>
      <c r="P260">
        <v>0</v>
      </c>
    </row>
    <row r="261" hidden="1" spans="1:16">
      <c r="A261" t="s">
        <v>1341</v>
      </c>
      <c r="B261" t="e">
        <f>VLOOKUP(A261,出单词库排名!B:F,5,0)</f>
        <v>#N/A</v>
      </c>
      <c r="D261">
        <v>1</v>
      </c>
      <c r="E261">
        <v>6</v>
      </c>
      <c r="F261">
        <v>1</v>
      </c>
      <c r="G261">
        <v>0.1667</v>
      </c>
      <c r="H261">
        <v>0.3</v>
      </c>
      <c r="I261">
        <v>0.3</v>
      </c>
      <c r="J261">
        <v>0</v>
      </c>
      <c r="K261">
        <v>0</v>
      </c>
      <c r="L261" t="s">
        <v>894</v>
      </c>
      <c r="M261" t="s">
        <v>895</v>
      </c>
      <c r="N261">
        <v>0</v>
      </c>
      <c r="O261">
        <v>0</v>
      </c>
      <c r="P261">
        <v>0</v>
      </c>
    </row>
    <row r="262" hidden="1" spans="1:16">
      <c r="A262" t="s">
        <v>1061</v>
      </c>
      <c r="B262" t="e">
        <f>VLOOKUP(A262,出单词库排名!B:F,5,0)</f>
        <v>#N/A</v>
      </c>
      <c r="D262">
        <v>1</v>
      </c>
      <c r="E262">
        <v>1</v>
      </c>
      <c r="F262">
        <v>1</v>
      </c>
      <c r="G262">
        <v>1</v>
      </c>
      <c r="H262">
        <v>0.4</v>
      </c>
      <c r="I262">
        <v>0.4</v>
      </c>
      <c r="J262">
        <v>0</v>
      </c>
      <c r="K262">
        <v>0</v>
      </c>
      <c r="L262" t="s">
        <v>894</v>
      </c>
      <c r="M262" t="s">
        <v>895</v>
      </c>
      <c r="N262">
        <v>0</v>
      </c>
      <c r="O262">
        <v>0</v>
      </c>
      <c r="P262">
        <v>0</v>
      </c>
    </row>
    <row r="263" hidden="1" spans="1:16">
      <c r="A263" t="s">
        <v>1062</v>
      </c>
      <c r="B263" t="e">
        <f>VLOOKUP(A263,出单词库排名!B:F,5,0)</f>
        <v>#N/A</v>
      </c>
      <c r="D263">
        <v>1</v>
      </c>
      <c r="E263">
        <v>1</v>
      </c>
      <c r="F263">
        <v>1</v>
      </c>
      <c r="G263">
        <v>1</v>
      </c>
      <c r="H263">
        <v>0.3</v>
      </c>
      <c r="I263">
        <v>0.3</v>
      </c>
      <c r="J263">
        <v>0</v>
      </c>
      <c r="K263">
        <v>0</v>
      </c>
      <c r="L263" t="s">
        <v>894</v>
      </c>
      <c r="M263" t="s">
        <v>895</v>
      </c>
      <c r="N263">
        <v>0</v>
      </c>
      <c r="O263">
        <v>0</v>
      </c>
      <c r="P263">
        <v>0</v>
      </c>
    </row>
    <row r="264" hidden="1" spans="1:16">
      <c r="A264" t="s">
        <v>760</v>
      </c>
      <c r="B264" t="e">
        <f>VLOOKUP(A264,出单词库排名!B:F,5,0)</f>
        <v>#N/A</v>
      </c>
      <c r="D264">
        <v>1</v>
      </c>
      <c r="E264">
        <v>3</v>
      </c>
      <c r="F264">
        <v>1</v>
      </c>
      <c r="G264">
        <v>0.3333</v>
      </c>
      <c r="H264">
        <v>0.3</v>
      </c>
      <c r="I264">
        <v>0.3</v>
      </c>
      <c r="J264">
        <v>0</v>
      </c>
      <c r="K264">
        <v>0</v>
      </c>
      <c r="L264" t="s">
        <v>894</v>
      </c>
      <c r="M264" t="s">
        <v>895</v>
      </c>
      <c r="N264">
        <v>0</v>
      </c>
      <c r="O264">
        <v>0</v>
      </c>
      <c r="P264">
        <v>0</v>
      </c>
    </row>
    <row r="265" hidden="1" spans="1:16">
      <c r="A265" t="s">
        <v>1063</v>
      </c>
      <c r="B265" t="e">
        <f>VLOOKUP(A265,出单词库排名!B:F,5,0)</f>
        <v>#N/A</v>
      </c>
      <c r="D265">
        <v>1</v>
      </c>
      <c r="E265">
        <v>1</v>
      </c>
      <c r="F265">
        <v>1</v>
      </c>
      <c r="G265">
        <v>1</v>
      </c>
      <c r="H265">
        <v>0.36</v>
      </c>
      <c r="I265">
        <v>0.36</v>
      </c>
      <c r="J265">
        <v>0</v>
      </c>
      <c r="K265">
        <v>0</v>
      </c>
      <c r="L265" t="s">
        <v>894</v>
      </c>
      <c r="M265" t="s">
        <v>895</v>
      </c>
      <c r="N265">
        <v>0</v>
      </c>
      <c r="O265">
        <v>0</v>
      </c>
      <c r="P265">
        <v>0</v>
      </c>
    </row>
    <row r="266" hidden="1" spans="1:16">
      <c r="A266" t="s">
        <v>1064</v>
      </c>
      <c r="B266" t="e">
        <f>VLOOKUP(A266,出单词库排名!B:F,5,0)</f>
        <v>#N/A</v>
      </c>
      <c r="D266">
        <v>1</v>
      </c>
      <c r="E266">
        <v>1</v>
      </c>
      <c r="F266">
        <v>1</v>
      </c>
      <c r="G266">
        <v>1</v>
      </c>
      <c r="H266">
        <v>0.3</v>
      </c>
      <c r="I266">
        <v>0.3</v>
      </c>
      <c r="J266">
        <v>0</v>
      </c>
      <c r="K266">
        <v>0</v>
      </c>
      <c r="L266" t="s">
        <v>894</v>
      </c>
      <c r="M266" t="s">
        <v>895</v>
      </c>
      <c r="N266">
        <v>0</v>
      </c>
      <c r="O266">
        <v>0</v>
      </c>
      <c r="P266">
        <v>0</v>
      </c>
    </row>
    <row r="267" hidden="1" spans="1:16">
      <c r="A267" t="s">
        <v>1065</v>
      </c>
      <c r="B267" t="e">
        <f>VLOOKUP(A267,出单词库排名!B:F,5,0)</f>
        <v>#N/A</v>
      </c>
      <c r="D267">
        <v>4</v>
      </c>
      <c r="E267">
        <v>6</v>
      </c>
      <c r="F267">
        <v>4</v>
      </c>
      <c r="G267">
        <v>0.6667</v>
      </c>
      <c r="H267">
        <v>0.41</v>
      </c>
      <c r="I267">
        <v>1.63</v>
      </c>
      <c r="J267">
        <v>0</v>
      </c>
      <c r="K267">
        <v>0</v>
      </c>
      <c r="L267" t="s">
        <v>894</v>
      </c>
      <c r="M267" t="s">
        <v>895</v>
      </c>
      <c r="N267">
        <v>0</v>
      </c>
      <c r="O267">
        <v>0</v>
      </c>
      <c r="P267">
        <v>0</v>
      </c>
    </row>
    <row r="268" hidden="1" spans="1:16">
      <c r="A268" t="s">
        <v>1066</v>
      </c>
      <c r="B268" t="e">
        <f>VLOOKUP(A268,出单词库排名!B:F,5,0)</f>
        <v>#N/A</v>
      </c>
      <c r="D268">
        <v>1</v>
      </c>
      <c r="E268">
        <v>1</v>
      </c>
      <c r="F268">
        <v>1</v>
      </c>
      <c r="G268">
        <v>1</v>
      </c>
      <c r="H268">
        <v>0.4</v>
      </c>
      <c r="I268">
        <v>0.4</v>
      </c>
      <c r="J268">
        <v>0</v>
      </c>
      <c r="K268">
        <v>0</v>
      </c>
      <c r="L268" t="s">
        <v>894</v>
      </c>
      <c r="M268" t="s">
        <v>895</v>
      </c>
      <c r="N268">
        <v>0</v>
      </c>
      <c r="O268">
        <v>0</v>
      </c>
      <c r="P268">
        <v>0</v>
      </c>
    </row>
    <row r="269" hidden="1" spans="1:16">
      <c r="A269" t="s">
        <v>1067</v>
      </c>
      <c r="B269" t="e">
        <f>VLOOKUP(A269,出单词库排名!B:F,5,0)</f>
        <v>#N/A</v>
      </c>
      <c r="D269">
        <v>1</v>
      </c>
      <c r="E269">
        <v>3</v>
      </c>
      <c r="F269">
        <v>1</v>
      </c>
      <c r="G269">
        <v>0.3333</v>
      </c>
      <c r="H269">
        <v>0.36</v>
      </c>
      <c r="I269">
        <v>0.36</v>
      </c>
      <c r="J269">
        <v>0</v>
      </c>
      <c r="K269">
        <v>0</v>
      </c>
      <c r="L269" t="s">
        <v>894</v>
      </c>
      <c r="M269" t="s">
        <v>895</v>
      </c>
      <c r="N269">
        <v>0</v>
      </c>
      <c r="O269">
        <v>0</v>
      </c>
      <c r="P269">
        <v>0</v>
      </c>
    </row>
    <row r="270" hidden="1" spans="1:16">
      <c r="A270" t="s">
        <v>648</v>
      </c>
      <c r="B270">
        <f>VLOOKUP(A270,出单词库排名!B:F,5,0)</f>
        <v>674416</v>
      </c>
      <c r="D270">
        <v>1</v>
      </c>
      <c r="E270">
        <v>3</v>
      </c>
      <c r="F270">
        <v>1</v>
      </c>
      <c r="G270">
        <v>0.3333</v>
      </c>
      <c r="H270">
        <v>0.45</v>
      </c>
      <c r="I270">
        <v>0.45</v>
      </c>
      <c r="J270">
        <v>0</v>
      </c>
      <c r="K270">
        <v>0</v>
      </c>
      <c r="L270" t="s">
        <v>894</v>
      </c>
      <c r="M270" t="s">
        <v>895</v>
      </c>
      <c r="N270">
        <v>0</v>
      </c>
      <c r="O270">
        <v>0</v>
      </c>
      <c r="P270">
        <v>0</v>
      </c>
    </row>
    <row r="271" hidden="1" spans="1:16">
      <c r="A271" t="s">
        <v>504</v>
      </c>
      <c r="B271">
        <f>VLOOKUP(A271,出单词库排名!B:F,5,0)</f>
        <v>447565</v>
      </c>
      <c r="D271">
        <v>1</v>
      </c>
      <c r="E271">
        <v>2</v>
      </c>
      <c r="F271">
        <v>1</v>
      </c>
      <c r="G271">
        <v>0.5</v>
      </c>
      <c r="H271">
        <v>0.35</v>
      </c>
      <c r="I271">
        <v>0.35</v>
      </c>
      <c r="J271">
        <v>0</v>
      </c>
      <c r="K271">
        <v>0</v>
      </c>
      <c r="L271" t="s">
        <v>894</v>
      </c>
      <c r="M271" t="s">
        <v>895</v>
      </c>
      <c r="N271">
        <v>0</v>
      </c>
      <c r="O271">
        <v>0</v>
      </c>
      <c r="P271">
        <v>0</v>
      </c>
    </row>
    <row r="272" hidden="1" spans="1:16">
      <c r="A272" t="s">
        <v>1068</v>
      </c>
      <c r="B272" t="e">
        <f>VLOOKUP(A272,出单词库排名!B:F,5,0)</f>
        <v>#N/A</v>
      </c>
      <c r="D272">
        <v>1</v>
      </c>
      <c r="E272">
        <v>1</v>
      </c>
      <c r="F272">
        <v>1</v>
      </c>
      <c r="G272">
        <v>1</v>
      </c>
      <c r="H272">
        <v>0.42</v>
      </c>
      <c r="I272">
        <v>0.42</v>
      </c>
      <c r="J272">
        <v>0</v>
      </c>
      <c r="K272">
        <v>0</v>
      </c>
      <c r="L272" t="s">
        <v>894</v>
      </c>
      <c r="M272" t="s">
        <v>895</v>
      </c>
      <c r="N272">
        <v>0</v>
      </c>
      <c r="O272">
        <v>0</v>
      </c>
      <c r="P272">
        <v>0</v>
      </c>
    </row>
    <row r="273" hidden="1" spans="1:16">
      <c r="A273" t="s">
        <v>1069</v>
      </c>
      <c r="B273" t="e">
        <f>VLOOKUP(A273,出单词库排名!B:F,5,0)</f>
        <v>#N/A</v>
      </c>
      <c r="D273">
        <v>1</v>
      </c>
      <c r="E273">
        <v>1</v>
      </c>
      <c r="F273">
        <v>1</v>
      </c>
      <c r="G273">
        <v>1</v>
      </c>
      <c r="H273">
        <v>0.36</v>
      </c>
      <c r="I273">
        <v>0.36</v>
      </c>
      <c r="J273">
        <v>0</v>
      </c>
      <c r="K273">
        <v>0</v>
      </c>
      <c r="L273" t="s">
        <v>894</v>
      </c>
      <c r="M273" t="s">
        <v>895</v>
      </c>
      <c r="N273">
        <v>0</v>
      </c>
      <c r="O273">
        <v>0</v>
      </c>
      <c r="P273">
        <v>0</v>
      </c>
    </row>
    <row r="274" hidden="1" spans="1:16">
      <c r="A274" t="s">
        <v>1070</v>
      </c>
      <c r="B274" t="e">
        <f>VLOOKUP(A274,出单词库排名!B:F,5,0)</f>
        <v>#N/A</v>
      </c>
      <c r="D274">
        <v>1</v>
      </c>
      <c r="E274">
        <v>1</v>
      </c>
      <c r="F274">
        <v>1</v>
      </c>
      <c r="G274">
        <v>1</v>
      </c>
      <c r="H274">
        <v>0.33</v>
      </c>
      <c r="I274">
        <v>0.33</v>
      </c>
      <c r="J274">
        <v>0</v>
      </c>
      <c r="K274">
        <v>0</v>
      </c>
      <c r="L274" t="s">
        <v>894</v>
      </c>
      <c r="M274" t="s">
        <v>895</v>
      </c>
      <c r="N274">
        <v>0</v>
      </c>
      <c r="O274">
        <v>0</v>
      </c>
      <c r="P274">
        <v>0</v>
      </c>
    </row>
    <row r="275" hidden="1" spans="1:16">
      <c r="A275" t="s">
        <v>1071</v>
      </c>
      <c r="B275" t="e">
        <f>VLOOKUP(A275,出单词库排名!B:F,5,0)</f>
        <v>#N/A</v>
      </c>
      <c r="D275">
        <v>1</v>
      </c>
      <c r="E275">
        <v>2</v>
      </c>
      <c r="F275">
        <v>1</v>
      </c>
      <c r="G275">
        <v>0.5</v>
      </c>
      <c r="H275">
        <v>0.36</v>
      </c>
      <c r="I275">
        <v>0.36</v>
      </c>
      <c r="J275">
        <v>0</v>
      </c>
      <c r="K275">
        <v>0</v>
      </c>
      <c r="L275" t="s">
        <v>894</v>
      </c>
      <c r="M275" t="s">
        <v>895</v>
      </c>
      <c r="N275">
        <v>0</v>
      </c>
      <c r="O275">
        <v>0</v>
      </c>
      <c r="P275">
        <v>0</v>
      </c>
    </row>
    <row r="276" hidden="1" spans="1:16">
      <c r="A276" t="s">
        <v>607</v>
      </c>
      <c r="B276">
        <f>VLOOKUP(A276,出单词库排名!B:F,5,0)</f>
        <v>1400144</v>
      </c>
      <c r="D276">
        <v>1</v>
      </c>
      <c r="E276">
        <v>1</v>
      </c>
      <c r="F276">
        <v>1</v>
      </c>
      <c r="G276">
        <v>1</v>
      </c>
      <c r="H276">
        <v>0.25</v>
      </c>
      <c r="I276">
        <v>0.25</v>
      </c>
      <c r="J276">
        <v>0</v>
      </c>
      <c r="K276">
        <v>0</v>
      </c>
      <c r="L276" t="s">
        <v>894</v>
      </c>
      <c r="M276" t="s">
        <v>895</v>
      </c>
      <c r="N276">
        <v>0</v>
      </c>
      <c r="O276">
        <v>0</v>
      </c>
      <c r="P276">
        <v>0</v>
      </c>
    </row>
    <row r="277" hidden="1" spans="1:16">
      <c r="A277" t="s">
        <v>1072</v>
      </c>
      <c r="B277" t="e">
        <f>VLOOKUP(A277,出单词库排名!B:F,5,0)</f>
        <v>#N/A</v>
      </c>
      <c r="D277">
        <v>1</v>
      </c>
      <c r="E277">
        <v>1</v>
      </c>
      <c r="F277">
        <v>1</v>
      </c>
      <c r="G277">
        <v>1</v>
      </c>
      <c r="H277">
        <v>0.36</v>
      </c>
      <c r="I277">
        <v>0.36</v>
      </c>
      <c r="J277">
        <v>0</v>
      </c>
      <c r="K277">
        <v>0</v>
      </c>
      <c r="L277" t="s">
        <v>894</v>
      </c>
      <c r="M277" t="s">
        <v>895</v>
      </c>
      <c r="N277">
        <v>0</v>
      </c>
      <c r="O277">
        <v>0</v>
      </c>
      <c r="P277">
        <v>0</v>
      </c>
    </row>
    <row r="278" hidden="1" spans="1:16">
      <c r="A278" t="s">
        <v>326</v>
      </c>
      <c r="B278">
        <f>VLOOKUP(A278,出单词库排名!B:F,5,0)</f>
        <v>362153</v>
      </c>
      <c r="D278">
        <v>3</v>
      </c>
      <c r="E278">
        <v>28</v>
      </c>
      <c r="F278">
        <v>3</v>
      </c>
      <c r="G278">
        <v>0.1071</v>
      </c>
      <c r="H278">
        <v>0.32</v>
      </c>
      <c r="I278">
        <v>0.97</v>
      </c>
      <c r="J278">
        <v>0</v>
      </c>
      <c r="K278">
        <v>0</v>
      </c>
      <c r="L278" t="s">
        <v>894</v>
      </c>
      <c r="M278" t="s">
        <v>895</v>
      </c>
      <c r="N278">
        <v>0</v>
      </c>
      <c r="O278">
        <v>0</v>
      </c>
      <c r="P278">
        <v>0</v>
      </c>
    </row>
    <row r="279" hidden="1" spans="1:16">
      <c r="A279" t="s">
        <v>1342</v>
      </c>
      <c r="B279" t="e">
        <f>VLOOKUP(A279,出单词库排名!B:F,5,0)</f>
        <v>#N/A</v>
      </c>
      <c r="D279">
        <v>1</v>
      </c>
      <c r="E279">
        <v>16</v>
      </c>
      <c r="F279">
        <v>2</v>
      </c>
      <c r="G279">
        <v>0.125</v>
      </c>
      <c r="H279">
        <v>0.3</v>
      </c>
      <c r="I279">
        <v>0.6</v>
      </c>
      <c r="J279">
        <v>0</v>
      </c>
      <c r="K279">
        <v>0</v>
      </c>
      <c r="L279" t="s">
        <v>894</v>
      </c>
      <c r="M279" t="s">
        <v>895</v>
      </c>
      <c r="N279">
        <v>0</v>
      </c>
      <c r="O279">
        <v>0</v>
      </c>
      <c r="P279">
        <v>0</v>
      </c>
    </row>
    <row r="280" hidden="1" spans="1:16">
      <c r="A280" t="s">
        <v>1073</v>
      </c>
      <c r="B280" t="e">
        <f>VLOOKUP(A280,出单词库排名!B:F,5,0)</f>
        <v>#N/A</v>
      </c>
      <c r="D280">
        <v>1</v>
      </c>
      <c r="E280">
        <v>9</v>
      </c>
      <c r="F280">
        <v>1</v>
      </c>
      <c r="G280">
        <v>0.1111</v>
      </c>
      <c r="H280">
        <v>0.42</v>
      </c>
      <c r="I280">
        <v>0.42</v>
      </c>
      <c r="J280">
        <v>0</v>
      </c>
      <c r="K280">
        <v>0</v>
      </c>
      <c r="L280" t="s">
        <v>894</v>
      </c>
      <c r="M280" t="s">
        <v>895</v>
      </c>
      <c r="N280">
        <v>0</v>
      </c>
      <c r="O280">
        <v>0</v>
      </c>
      <c r="P280">
        <v>0</v>
      </c>
    </row>
    <row r="281" hidden="1" spans="1:16">
      <c r="A281" t="s">
        <v>1343</v>
      </c>
      <c r="B281" t="e">
        <f>VLOOKUP(A281,出单词库排名!B:F,5,0)</f>
        <v>#N/A</v>
      </c>
      <c r="D281">
        <v>1</v>
      </c>
      <c r="E281">
        <v>1</v>
      </c>
      <c r="F281">
        <v>1</v>
      </c>
      <c r="G281">
        <v>1</v>
      </c>
      <c r="H281">
        <v>0.3</v>
      </c>
      <c r="I281">
        <v>0.3</v>
      </c>
      <c r="J281">
        <v>0</v>
      </c>
      <c r="K281">
        <v>0</v>
      </c>
      <c r="L281" t="s">
        <v>894</v>
      </c>
      <c r="M281" t="s">
        <v>895</v>
      </c>
      <c r="N281">
        <v>0</v>
      </c>
      <c r="O281">
        <v>0</v>
      </c>
      <c r="P281">
        <v>0</v>
      </c>
    </row>
    <row r="282" hidden="1" spans="1:16">
      <c r="A282" t="s">
        <v>1074</v>
      </c>
      <c r="B282" t="e">
        <f>VLOOKUP(A282,出单词库排名!B:F,5,0)</f>
        <v>#N/A</v>
      </c>
      <c r="D282">
        <v>1</v>
      </c>
      <c r="E282">
        <v>2</v>
      </c>
      <c r="F282">
        <v>2</v>
      </c>
      <c r="G282">
        <v>1</v>
      </c>
      <c r="H282">
        <v>0.52</v>
      </c>
      <c r="I282">
        <v>1.04</v>
      </c>
      <c r="J282">
        <v>0</v>
      </c>
      <c r="K282">
        <v>0</v>
      </c>
      <c r="L282" t="s">
        <v>894</v>
      </c>
      <c r="M282" t="s">
        <v>895</v>
      </c>
      <c r="N282">
        <v>0</v>
      </c>
      <c r="O282">
        <v>0</v>
      </c>
      <c r="P282">
        <v>0</v>
      </c>
    </row>
    <row r="283" hidden="1" spans="1:16">
      <c r="A283" t="s">
        <v>1075</v>
      </c>
      <c r="B283" t="e">
        <f>VLOOKUP(A283,出单词库排名!B:F,5,0)</f>
        <v>#N/A</v>
      </c>
      <c r="D283">
        <v>1</v>
      </c>
      <c r="E283">
        <v>1</v>
      </c>
      <c r="F283">
        <v>1</v>
      </c>
      <c r="G283">
        <v>1</v>
      </c>
      <c r="H283">
        <v>0.35</v>
      </c>
      <c r="I283">
        <v>0.35</v>
      </c>
      <c r="J283">
        <v>0</v>
      </c>
      <c r="K283">
        <v>0</v>
      </c>
      <c r="L283" t="s">
        <v>894</v>
      </c>
      <c r="M283" t="s">
        <v>895</v>
      </c>
      <c r="N283">
        <v>0</v>
      </c>
      <c r="O283">
        <v>0</v>
      </c>
      <c r="P283">
        <v>0</v>
      </c>
    </row>
    <row r="284" hidden="1" spans="1:16">
      <c r="A284" t="s">
        <v>1076</v>
      </c>
      <c r="B284">
        <f>VLOOKUP(A284,出单词库排名!B:F,5,0)</f>
        <v>1320244</v>
      </c>
      <c r="D284">
        <v>1</v>
      </c>
      <c r="E284">
        <v>7</v>
      </c>
      <c r="F284">
        <v>1</v>
      </c>
      <c r="G284">
        <v>0.1429</v>
      </c>
      <c r="H284">
        <v>0.48</v>
      </c>
      <c r="I284">
        <v>0.48</v>
      </c>
      <c r="J284">
        <v>0</v>
      </c>
      <c r="K284">
        <v>0</v>
      </c>
      <c r="L284" t="s">
        <v>894</v>
      </c>
      <c r="M284" t="s">
        <v>895</v>
      </c>
      <c r="N284">
        <v>0</v>
      </c>
      <c r="O284">
        <v>0</v>
      </c>
      <c r="P284">
        <v>0</v>
      </c>
    </row>
    <row r="285" hidden="1" spans="1:16">
      <c r="A285" t="s">
        <v>482</v>
      </c>
      <c r="B285">
        <f>VLOOKUP(A285,出单词库排名!B:F,5,0)</f>
        <v>2458568</v>
      </c>
      <c r="D285">
        <v>1</v>
      </c>
      <c r="E285">
        <v>4</v>
      </c>
      <c r="F285">
        <v>1</v>
      </c>
      <c r="G285">
        <v>0.25</v>
      </c>
      <c r="H285">
        <v>0.3</v>
      </c>
      <c r="I285">
        <v>0.3</v>
      </c>
      <c r="J285">
        <v>0</v>
      </c>
      <c r="K285">
        <v>0</v>
      </c>
      <c r="L285" t="s">
        <v>894</v>
      </c>
      <c r="M285" t="s">
        <v>895</v>
      </c>
      <c r="N285">
        <v>0</v>
      </c>
      <c r="O285">
        <v>0</v>
      </c>
      <c r="P285">
        <v>0</v>
      </c>
    </row>
    <row r="286" hidden="1" spans="1:16">
      <c r="A286" t="s">
        <v>1344</v>
      </c>
      <c r="B286">
        <f>VLOOKUP(A286,出单词库排名!B:F,5,0)</f>
        <v>317502</v>
      </c>
      <c r="D286">
        <v>1</v>
      </c>
      <c r="E286">
        <v>3</v>
      </c>
      <c r="F286">
        <v>1</v>
      </c>
      <c r="G286">
        <v>0.3333</v>
      </c>
      <c r="H286">
        <v>0.35</v>
      </c>
      <c r="I286">
        <v>0.35</v>
      </c>
      <c r="J286">
        <v>0</v>
      </c>
      <c r="K286">
        <v>0</v>
      </c>
      <c r="L286" t="s">
        <v>894</v>
      </c>
      <c r="M286" t="s">
        <v>895</v>
      </c>
      <c r="N286">
        <v>0</v>
      </c>
      <c r="O286">
        <v>0</v>
      </c>
      <c r="P286">
        <v>0</v>
      </c>
    </row>
    <row r="287" hidden="1" spans="1:16">
      <c r="A287" t="s">
        <v>1077</v>
      </c>
      <c r="B287" t="e">
        <f>VLOOKUP(A287,出单词库排名!B:F,5,0)</f>
        <v>#N/A</v>
      </c>
      <c r="D287">
        <v>1</v>
      </c>
      <c r="E287">
        <v>1</v>
      </c>
      <c r="F287">
        <v>1</v>
      </c>
      <c r="G287">
        <v>1</v>
      </c>
      <c r="H287">
        <v>0.4</v>
      </c>
      <c r="I287">
        <v>0.4</v>
      </c>
      <c r="J287">
        <v>0</v>
      </c>
      <c r="K287">
        <v>0</v>
      </c>
      <c r="L287" t="s">
        <v>894</v>
      </c>
      <c r="M287" t="s">
        <v>895</v>
      </c>
      <c r="N287">
        <v>0</v>
      </c>
      <c r="O287">
        <v>0</v>
      </c>
      <c r="P287">
        <v>0</v>
      </c>
    </row>
    <row r="288" hidden="1" spans="1:16">
      <c r="A288" t="s">
        <v>1345</v>
      </c>
      <c r="B288" t="e">
        <f>VLOOKUP(A288,出单词库排名!B:F,5,0)</f>
        <v>#N/A</v>
      </c>
      <c r="D288">
        <v>1</v>
      </c>
      <c r="E288">
        <v>1</v>
      </c>
      <c r="F288">
        <v>1</v>
      </c>
      <c r="G288">
        <v>1</v>
      </c>
      <c r="H288">
        <v>0.45</v>
      </c>
      <c r="I288">
        <v>0.45</v>
      </c>
      <c r="J288">
        <v>0</v>
      </c>
      <c r="K288">
        <v>0</v>
      </c>
      <c r="L288" t="s">
        <v>894</v>
      </c>
      <c r="M288" t="s">
        <v>895</v>
      </c>
      <c r="N288">
        <v>0</v>
      </c>
      <c r="O288">
        <v>0</v>
      </c>
      <c r="P288">
        <v>0</v>
      </c>
    </row>
    <row r="289" hidden="1" spans="1:16">
      <c r="A289" t="s">
        <v>1346</v>
      </c>
      <c r="B289" t="e">
        <f>VLOOKUP(A289,出单词库排名!B:F,5,0)</f>
        <v>#N/A</v>
      </c>
      <c r="D289">
        <v>1</v>
      </c>
      <c r="E289">
        <v>1</v>
      </c>
      <c r="F289">
        <v>1</v>
      </c>
      <c r="G289">
        <v>1</v>
      </c>
      <c r="H289">
        <v>0.3</v>
      </c>
      <c r="I289">
        <v>0.3</v>
      </c>
      <c r="J289">
        <v>0</v>
      </c>
      <c r="K289">
        <v>0</v>
      </c>
      <c r="L289" t="s">
        <v>894</v>
      </c>
      <c r="M289" t="s">
        <v>895</v>
      </c>
      <c r="N289">
        <v>0</v>
      </c>
      <c r="O289">
        <v>0</v>
      </c>
      <c r="P289">
        <v>0</v>
      </c>
    </row>
    <row r="290" hidden="1" spans="1:16">
      <c r="A290" t="s">
        <v>697</v>
      </c>
      <c r="B290">
        <f>VLOOKUP(A290,出单词库排名!B:F,5,0)</f>
        <v>2458568</v>
      </c>
      <c r="D290">
        <v>1</v>
      </c>
      <c r="E290">
        <v>4</v>
      </c>
      <c r="F290">
        <v>1</v>
      </c>
      <c r="G290">
        <v>0.25</v>
      </c>
      <c r="H290">
        <v>0.37</v>
      </c>
      <c r="I290">
        <v>0.37</v>
      </c>
      <c r="J290">
        <v>0</v>
      </c>
      <c r="K290">
        <v>0</v>
      </c>
      <c r="L290" t="s">
        <v>894</v>
      </c>
      <c r="M290" t="s">
        <v>895</v>
      </c>
      <c r="N290">
        <v>0</v>
      </c>
      <c r="O290">
        <v>0</v>
      </c>
      <c r="P290">
        <v>0</v>
      </c>
    </row>
    <row r="291" hidden="1" spans="1:16">
      <c r="A291" t="s">
        <v>1347</v>
      </c>
      <c r="B291" t="e">
        <f>VLOOKUP(A291,出单词库排名!B:F,5,0)</f>
        <v>#N/A</v>
      </c>
      <c r="D291">
        <v>1</v>
      </c>
      <c r="E291">
        <v>1</v>
      </c>
      <c r="F291">
        <v>1</v>
      </c>
      <c r="G291">
        <v>1</v>
      </c>
      <c r="H291">
        <v>0.3</v>
      </c>
      <c r="I291">
        <v>0.3</v>
      </c>
      <c r="J291">
        <v>0</v>
      </c>
      <c r="K291">
        <v>0</v>
      </c>
      <c r="L291" t="s">
        <v>894</v>
      </c>
      <c r="M291" t="s">
        <v>895</v>
      </c>
      <c r="N291">
        <v>0</v>
      </c>
      <c r="O291">
        <v>0</v>
      </c>
      <c r="P291">
        <v>0</v>
      </c>
    </row>
    <row r="292" hidden="1" spans="1:16">
      <c r="A292" t="s">
        <v>1078</v>
      </c>
      <c r="B292" t="e">
        <f>VLOOKUP(A292,出单词库排名!B:F,5,0)</f>
        <v>#N/A</v>
      </c>
      <c r="D292">
        <v>1</v>
      </c>
      <c r="E292">
        <v>1</v>
      </c>
      <c r="F292">
        <v>1</v>
      </c>
      <c r="G292">
        <v>1</v>
      </c>
      <c r="H292">
        <v>0.33</v>
      </c>
      <c r="I292">
        <v>0.33</v>
      </c>
      <c r="J292">
        <v>0</v>
      </c>
      <c r="K292">
        <v>0</v>
      </c>
      <c r="L292" t="s">
        <v>894</v>
      </c>
      <c r="M292" t="s">
        <v>895</v>
      </c>
      <c r="N292">
        <v>0</v>
      </c>
      <c r="O292">
        <v>0</v>
      </c>
      <c r="P292">
        <v>0</v>
      </c>
    </row>
    <row r="293" hidden="1" spans="1:16">
      <c r="A293" t="s">
        <v>1079</v>
      </c>
      <c r="B293">
        <f>VLOOKUP(A293,出单词库排名!B:F,5,0)</f>
        <v>624835</v>
      </c>
      <c r="D293">
        <v>1</v>
      </c>
      <c r="E293">
        <v>4</v>
      </c>
      <c r="F293">
        <v>1</v>
      </c>
      <c r="G293">
        <v>0.25</v>
      </c>
      <c r="H293">
        <v>0.37</v>
      </c>
      <c r="I293">
        <v>0.37</v>
      </c>
      <c r="J293">
        <v>0</v>
      </c>
      <c r="K293">
        <v>0</v>
      </c>
      <c r="L293" t="s">
        <v>894</v>
      </c>
      <c r="M293" t="s">
        <v>895</v>
      </c>
      <c r="N293">
        <v>0</v>
      </c>
      <c r="O293">
        <v>0</v>
      </c>
      <c r="P293">
        <v>0</v>
      </c>
    </row>
    <row r="294" hidden="1" spans="1:16">
      <c r="A294" t="s">
        <v>1080</v>
      </c>
      <c r="B294">
        <f>VLOOKUP(A294,出单词库排名!B:F,5,0)</f>
        <v>877529</v>
      </c>
      <c r="D294">
        <v>1</v>
      </c>
      <c r="E294">
        <v>88</v>
      </c>
      <c r="F294">
        <v>3</v>
      </c>
      <c r="G294">
        <v>0.0341</v>
      </c>
      <c r="H294">
        <v>0.4</v>
      </c>
      <c r="I294">
        <v>1.2</v>
      </c>
      <c r="J294">
        <v>0</v>
      </c>
      <c r="K294">
        <v>0</v>
      </c>
      <c r="L294" t="s">
        <v>894</v>
      </c>
      <c r="M294" t="s">
        <v>895</v>
      </c>
      <c r="N294">
        <v>0</v>
      </c>
      <c r="O294">
        <v>0</v>
      </c>
      <c r="P294">
        <v>0</v>
      </c>
    </row>
    <row r="295" hidden="1" spans="1:16">
      <c r="A295" t="s">
        <v>1081</v>
      </c>
      <c r="B295" t="e">
        <f>VLOOKUP(A295,出单词库排名!B:F,5,0)</f>
        <v>#N/A</v>
      </c>
      <c r="D295">
        <v>1</v>
      </c>
      <c r="E295">
        <v>2</v>
      </c>
      <c r="F295">
        <v>1</v>
      </c>
      <c r="G295">
        <v>0.5</v>
      </c>
      <c r="H295">
        <v>0.12</v>
      </c>
      <c r="I295">
        <v>0.12</v>
      </c>
      <c r="J295">
        <v>0</v>
      </c>
      <c r="K295">
        <v>0</v>
      </c>
      <c r="L295" t="s">
        <v>894</v>
      </c>
      <c r="M295" t="s">
        <v>895</v>
      </c>
      <c r="N295">
        <v>0</v>
      </c>
      <c r="O295">
        <v>0</v>
      </c>
      <c r="P295">
        <v>0</v>
      </c>
    </row>
    <row r="296" hidden="1" spans="1:16">
      <c r="A296" t="s">
        <v>1348</v>
      </c>
      <c r="B296" t="e">
        <f>VLOOKUP(A296,出单词库排名!B:F,5,0)</f>
        <v>#N/A</v>
      </c>
      <c r="D296">
        <v>1</v>
      </c>
      <c r="E296">
        <v>1</v>
      </c>
      <c r="F296">
        <v>1</v>
      </c>
      <c r="G296">
        <v>1</v>
      </c>
      <c r="H296">
        <v>0.35</v>
      </c>
      <c r="I296">
        <v>0.35</v>
      </c>
      <c r="J296">
        <v>0</v>
      </c>
      <c r="K296">
        <v>0</v>
      </c>
      <c r="L296" t="s">
        <v>894</v>
      </c>
      <c r="M296" t="s">
        <v>895</v>
      </c>
      <c r="N296">
        <v>0</v>
      </c>
      <c r="O296">
        <v>0</v>
      </c>
      <c r="P296">
        <v>0</v>
      </c>
    </row>
    <row r="297" hidden="1" spans="1:16">
      <c r="A297" t="s">
        <v>1349</v>
      </c>
      <c r="B297" t="e">
        <f>VLOOKUP(A297,出单词库排名!B:F,5,0)</f>
        <v>#N/A</v>
      </c>
      <c r="D297">
        <v>1</v>
      </c>
      <c r="E297">
        <v>1</v>
      </c>
      <c r="F297">
        <v>1</v>
      </c>
      <c r="G297">
        <v>1</v>
      </c>
      <c r="H297">
        <v>0.3</v>
      </c>
      <c r="I297">
        <v>0.3</v>
      </c>
      <c r="J297">
        <v>0</v>
      </c>
      <c r="K297">
        <v>0</v>
      </c>
      <c r="L297" t="s">
        <v>894</v>
      </c>
      <c r="M297" t="s">
        <v>895</v>
      </c>
      <c r="N297">
        <v>0</v>
      </c>
      <c r="O297">
        <v>0</v>
      </c>
      <c r="P297">
        <v>0</v>
      </c>
    </row>
    <row r="298" hidden="1" spans="1:16">
      <c r="A298" t="s">
        <v>1082</v>
      </c>
      <c r="B298" t="e">
        <f>VLOOKUP(A298,出单词库排名!B:F,5,0)</f>
        <v>#N/A</v>
      </c>
      <c r="D298">
        <v>1</v>
      </c>
      <c r="E298">
        <v>2</v>
      </c>
      <c r="F298">
        <v>2</v>
      </c>
      <c r="G298">
        <v>1</v>
      </c>
      <c r="H298">
        <v>0.38</v>
      </c>
      <c r="I298">
        <v>0.76</v>
      </c>
      <c r="J298">
        <v>0</v>
      </c>
      <c r="K298">
        <v>0</v>
      </c>
      <c r="L298" t="s">
        <v>894</v>
      </c>
      <c r="M298" t="s">
        <v>895</v>
      </c>
      <c r="N298">
        <v>0</v>
      </c>
      <c r="O298">
        <v>0</v>
      </c>
      <c r="P298">
        <v>0</v>
      </c>
    </row>
    <row r="299" hidden="1" spans="1:16">
      <c r="A299" t="s">
        <v>654</v>
      </c>
      <c r="B299">
        <f>VLOOKUP(A299,出单词库排名!B:F,5,0)</f>
        <v>2634214</v>
      </c>
      <c r="D299">
        <v>1</v>
      </c>
      <c r="E299">
        <v>4</v>
      </c>
      <c r="F299">
        <v>1</v>
      </c>
      <c r="G299">
        <v>0.25</v>
      </c>
      <c r="H299">
        <v>0.36</v>
      </c>
      <c r="I299">
        <v>0.36</v>
      </c>
      <c r="J299">
        <v>0</v>
      </c>
      <c r="K299">
        <v>0</v>
      </c>
      <c r="L299" t="s">
        <v>894</v>
      </c>
      <c r="M299" t="s">
        <v>895</v>
      </c>
      <c r="N299">
        <v>0</v>
      </c>
      <c r="O299">
        <v>0</v>
      </c>
      <c r="P299">
        <v>0</v>
      </c>
    </row>
    <row r="300" hidden="1" spans="1:16">
      <c r="A300" t="s">
        <v>657</v>
      </c>
      <c r="B300" t="e">
        <f>VLOOKUP(A300,出单词库排名!B:F,5,0)</f>
        <v>#N/A</v>
      </c>
      <c r="D300">
        <v>1</v>
      </c>
      <c r="E300">
        <v>1</v>
      </c>
      <c r="F300">
        <v>1</v>
      </c>
      <c r="G300">
        <v>1</v>
      </c>
      <c r="H300">
        <v>0.36</v>
      </c>
      <c r="I300">
        <v>0.36</v>
      </c>
      <c r="J300">
        <v>0</v>
      </c>
      <c r="K300">
        <v>0</v>
      </c>
      <c r="L300" t="s">
        <v>894</v>
      </c>
      <c r="M300" t="s">
        <v>895</v>
      </c>
      <c r="N300">
        <v>0</v>
      </c>
      <c r="O300">
        <v>0</v>
      </c>
      <c r="P300">
        <v>0</v>
      </c>
    </row>
    <row r="301" hidden="1" spans="1:16">
      <c r="A301" t="s">
        <v>1083</v>
      </c>
      <c r="B301" t="e">
        <f>VLOOKUP(A301,出单词库排名!B:F,5,0)</f>
        <v>#N/A</v>
      </c>
      <c r="D301">
        <v>1</v>
      </c>
      <c r="E301">
        <v>2</v>
      </c>
      <c r="F301">
        <v>2</v>
      </c>
      <c r="G301">
        <v>1</v>
      </c>
      <c r="H301">
        <v>0.33</v>
      </c>
      <c r="I301">
        <v>0.66</v>
      </c>
      <c r="J301">
        <v>0</v>
      </c>
      <c r="K301">
        <v>0</v>
      </c>
      <c r="L301" t="s">
        <v>894</v>
      </c>
      <c r="M301" t="s">
        <v>895</v>
      </c>
      <c r="N301">
        <v>0</v>
      </c>
      <c r="O301">
        <v>0</v>
      </c>
      <c r="P301">
        <v>0</v>
      </c>
    </row>
    <row r="302" hidden="1" spans="1:16">
      <c r="A302" t="s">
        <v>1350</v>
      </c>
      <c r="B302" t="e">
        <f>VLOOKUP(A302,出单词库排名!B:F,5,0)</f>
        <v>#N/A</v>
      </c>
      <c r="D302">
        <v>1</v>
      </c>
      <c r="E302">
        <v>2</v>
      </c>
      <c r="F302">
        <v>1</v>
      </c>
      <c r="G302">
        <v>0.5</v>
      </c>
      <c r="H302">
        <v>0.3</v>
      </c>
      <c r="I302">
        <v>0.3</v>
      </c>
      <c r="J302">
        <v>0</v>
      </c>
      <c r="K302">
        <v>0</v>
      </c>
      <c r="L302" t="s">
        <v>894</v>
      </c>
      <c r="M302" t="s">
        <v>895</v>
      </c>
      <c r="N302">
        <v>0</v>
      </c>
      <c r="O302">
        <v>0</v>
      </c>
      <c r="P302">
        <v>0</v>
      </c>
    </row>
    <row r="303" hidden="1" spans="1:16">
      <c r="A303" t="s">
        <v>1351</v>
      </c>
      <c r="B303" t="e">
        <f>VLOOKUP(A303,出单词库排名!B:F,5,0)</f>
        <v>#N/A</v>
      </c>
      <c r="D303">
        <v>1</v>
      </c>
      <c r="E303">
        <v>1</v>
      </c>
      <c r="F303">
        <v>1</v>
      </c>
      <c r="G303">
        <v>1</v>
      </c>
      <c r="H303">
        <v>0.36</v>
      </c>
      <c r="I303">
        <v>0.36</v>
      </c>
      <c r="J303">
        <v>0</v>
      </c>
      <c r="K303">
        <v>0</v>
      </c>
      <c r="L303" t="s">
        <v>894</v>
      </c>
      <c r="M303" t="s">
        <v>895</v>
      </c>
      <c r="N303">
        <v>0</v>
      </c>
      <c r="O303">
        <v>0</v>
      </c>
      <c r="P303">
        <v>0</v>
      </c>
    </row>
    <row r="304" hidden="1" spans="1:16">
      <c r="A304" t="s">
        <v>1084</v>
      </c>
      <c r="B304" t="e">
        <f>VLOOKUP(A304,出单词库排名!B:F,5,0)</f>
        <v>#N/A</v>
      </c>
      <c r="D304">
        <v>1</v>
      </c>
      <c r="E304">
        <v>2</v>
      </c>
      <c r="F304">
        <v>1</v>
      </c>
      <c r="G304">
        <v>0.5</v>
      </c>
      <c r="H304">
        <v>0.36</v>
      </c>
      <c r="I304">
        <v>0.36</v>
      </c>
      <c r="J304">
        <v>0</v>
      </c>
      <c r="K304">
        <v>0</v>
      </c>
      <c r="L304" t="s">
        <v>894</v>
      </c>
      <c r="M304" t="s">
        <v>895</v>
      </c>
      <c r="N304">
        <v>0</v>
      </c>
      <c r="O304">
        <v>0</v>
      </c>
      <c r="P304">
        <v>0</v>
      </c>
    </row>
    <row r="305" hidden="1" spans="1:16">
      <c r="A305" t="s">
        <v>1352</v>
      </c>
      <c r="B305" t="e">
        <f>VLOOKUP(A305,出单词库排名!B:F,5,0)</f>
        <v>#N/A</v>
      </c>
      <c r="D305">
        <v>1</v>
      </c>
      <c r="E305">
        <v>1</v>
      </c>
      <c r="F305">
        <v>1</v>
      </c>
      <c r="G305">
        <v>1</v>
      </c>
      <c r="H305">
        <v>0.35</v>
      </c>
      <c r="I305">
        <v>0.35</v>
      </c>
      <c r="J305">
        <v>0</v>
      </c>
      <c r="K305">
        <v>0</v>
      </c>
      <c r="L305" t="s">
        <v>894</v>
      </c>
      <c r="M305" t="s">
        <v>895</v>
      </c>
      <c r="N305">
        <v>0</v>
      </c>
      <c r="O305">
        <v>0</v>
      </c>
      <c r="P305">
        <v>0</v>
      </c>
    </row>
    <row r="306" hidden="1" spans="1:16">
      <c r="A306" t="s">
        <v>706</v>
      </c>
      <c r="B306" t="e">
        <f>VLOOKUP(A306,出单词库排名!B:F,5,0)</f>
        <v>#N/A</v>
      </c>
      <c r="D306">
        <v>2</v>
      </c>
      <c r="E306">
        <v>10</v>
      </c>
      <c r="F306">
        <v>2</v>
      </c>
      <c r="G306">
        <v>0.2</v>
      </c>
      <c r="H306">
        <v>0.33</v>
      </c>
      <c r="I306">
        <v>0.65</v>
      </c>
      <c r="J306">
        <v>0</v>
      </c>
      <c r="K306">
        <v>0</v>
      </c>
      <c r="L306" t="s">
        <v>894</v>
      </c>
      <c r="M306" t="s">
        <v>895</v>
      </c>
      <c r="N306">
        <v>0</v>
      </c>
      <c r="O306">
        <v>0</v>
      </c>
      <c r="P306">
        <v>0</v>
      </c>
    </row>
    <row r="307" hidden="1" spans="1:16">
      <c r="A307" t="s">
        <v>1353</v>
      </c>
      <c r="B307" t="e">
        <f>VLOOKUP(A307,出单词库排名!B:F,5,0)</f>
        <v>#N/A</v>
      </c>
      <c r="D307">
        <v>1</v>
      </c>
      <c r="E307">
        <v>1</v>
      </c>
      <c r="F307">
        <v>1</v>
      </c>
      <c r="G307">
        <v>1</v>
      </c>
      <c r="H307">
        <v>0.45</v>
      </c>
      <c r="I307">
        <v>0.45</v>
      </c>
      <c r="J307">
        <v>0</v>
      </c>
      <c r="K307">
        <v>0</v>
      </c>
      <c r="L307" t="s">
        <v>894</v>
      </c>
      <c r="M307" t="s">
        <v>895</v>
      </c>
      <c r="N307">
        <v>0</v>
      </c>
      <c r="O307">
        <v>0</v>
      </c>
      <c r="P307">
        <v>0</v>
      </c>
    </row>
    <row r="308" hidden="1" spans="1:16">
      <c r="A308" t="s">
        <v>1354</v>
      </c>
      <c r="B308" t="e">
        <f>VLOOKUP(A308,出单词库排名!B:F,5,0)</f>
        <v>#N/A</v>
      </c>
      <c r="D308">
        <v>1</v>
      </c>
      <c r="E308">
        <v>1</v>
      </c>
      <c r="F308">
        <v>1</v>
      </c>
      <c r="G308">
        <v>1</v>
      </c>
      <c r="H308">
        <v>0.35</v>
      </c>
      <c r="I308">
        <v>0.35</v>
      </c>
      <c r="J308">
        <v>0</v>
      </c>
      <c r="K308">
        <v>0</v>
      </c>
      <c r="L308" t="s">
        <v>894</v>
      </c>
      <c r="M308" t="s">
        <v>895</v>
      </c>
      <c r="N308">
        <v>0</v>
      </c>
      <c r="O308">
        <v>0</v>
      </c>
      <c r="P308">
        <v>0</v>
      </c>
    </row>
    <row r="309" hidden="1" spans="1:16">
      <c r="A309" t="s">
        <v>1085</v>
      </c>
      <c r="B309" t="e">
        <f>VLOOKUP(A309,出单词库排名!B:F,5,0)</f>
        <v>#N/A</v>
      </c>
      <c r="D309">
        <v>1</v>
      </c>
      <c r="E309">
        <v>2</v>
      </c>
      <c r="F309">
        <v>1</v>
      </c>
      <c r="G309">
        <v>0.5</v>
      </c>
      <c r="H309">
        <v>0.35</v>
      </c>
      <c r="I309">
        <v>0.35</v>
      </c>
      <c r="J309">
        <v>0</v>
      </c>
      <c r="K309">
        <v>0</v>
      </c>
      <c r="L309" t="s">
        <v>894</v>
      </c>
      <c r="M309" t="s">
        <v>895</v>
      </c>
      <c r="N309">
        <v>0</v>
      </c>
      <c r="O309">
        <v>0</v>
      </c>
      <c r="P309">
        <v>0</v>
      </c>
    </row>
    <row r="310" hidden="1" spans="1:16">
      <c r="A310" t="s">
        <v>1355</v>
      </c>
      <c r="B310" t="e">
        <f>VLOOKUP(A310,出单词库排名!B:F,5,0)</f>
        <v>#N/A</v>
      </c>
      <c r="D310">
        <v>1</v>
      </c>
      <c r="E310">
        <v>1</v>
      </c>
      <c r="F310">
        <v>1</v>
      </c>
      <c r="G310">
        <v>1</v>
      </c>
      <c r="H310">
        <v>0.3</v>
      </c>
      <c r="I310">
        <v>0.3</v>
      </c>
      <c r="J310">
        <v>0</v>
      </c>
      <c r="K310">
        <v>0</v>
      </c>
      <c r="L310" t="s">
        <v>894</v>
      </c>
      <c r="M310" t="s">
        <v>895</v>
      </c>
      <c r="N310">
        <v>0</v>
      </c>
      <c r="O310">
        <v>0</v>
      </c>
      <c r="P310">
        <v>0</v>
      </c>
    </row>
    <row r="311" hidden="1" spans="1:16">
      <c r="A311" t="s">
        <v>1356</v>
      </c>
      <c r="B311" t="e">
        <f>VLOOKUP(A311,出单词库排名!B:F,5,0)</f>
        <v>#N/A</v>
      </c>
      <c r="D311">
        <v>1</v>
      </c>
      <c r="E311">
        <v>2</v>
      </c>
      <c r="F311">
        <v>1</v>
      </c>
      <c r="G311">
        <v>0.5</v>
      </c>
      <c r="H311">
        <v>0.42</v>
      </c>
      <c r="I311">
        <v>0.42</v>
      </c>
      <c r="J311">
        <v>0</v>
      </c>
      <c r="K311">
        <v>0</v>
      </c>
      <c r="L311" t="s">
        <v>894</v>
      </c>
      <c r="M311" t="s">
        <v>895</v>
      </c>
      <c r="N311">
        <v>0</v>
      </c>
      <c r="O311">
        <v>0</v>
      </c>
      <c r="P311">
        <v>0</v>
      </c>
    </row>
    <row r="312" hidden="1" spans="1:16">
      <c r="A312" t="s">
        <v>1357</v>
      </c>
      <c r="B312" t="e">
        <f>VLOOKUP(A312,出单词库排名!B:F,5,0)</f>
        <v>#N/A</v>
      </c>
      <c r="D312">
        <v>1</v>
      </c>
      <c r="E312">
        <v>2</v>
      </c>
      <c r="F312">
        <v>1</v>
      </c>
      <c r="G312">
        <v>0.5</v>
      </c>
      <c r="H312">
        <v>0.3</v>
      </c>
      <c r="I312">
        <v>0.3</v>
      </c>
      <c r="J312">
        <v>0</v>
      </c>
      <c r="K312">
        <v>0</v>
      </c>
      <c r="L312" t="s">
        <v>894</v>
      </c>
      <c r="M312" t="s">
        <v>895</v>
      </c>
      <c r="N312">
        <v>0</v>
      </c>
      <c r="O312">
        <v>0</v>
      </c>
      <c r="P312">
        <v>0</v>
      </c>
    </row>
    <row r="313" hidden="1" spans="1:16">
      <c r="A313" t="s">
        <v>1358</v>
      </c>
      <c r="B313" t="e">
        <f>VLOOKUP(A313,出单词库排名!B:F,5,0)</f>
        <v>#N/A</v>
      </c>
      <c r="D313">
        <v>1</v>
      </c>
      <c r="E313">
        <v>1</v>
      </c>
      <c r="F313">
        <v>1</v>
      </c>
      <c r="G313">
        <v>1</v>
      </c>
      <c r="H313">
        <v>0.32</v>
      </c>
      <c r="I313">
        <v>0.32</v>
      </c>
      <c r="J313">
        <v>0</v>
      </c>
      <c r="K313">
        <v>0</v>
      </c>
      <c r="L313" t="s">
        <v>894</v>
      </c>
      <c r="M313" t="s">
        <v>895</v>
      </c>
      <c r="N313">
        <v>0</v>
      </c>
      <c r="O313">
        <v>0</v>
      </c>
      <c r="P313">
        <v>0</v>
      </c>
    </row>
    <row r="314" hidden="1" spans="1:16">
      <c r="A314" t="s">
        <v>1359</v>
      </c>
      <c r="B314" t="e">
        <f>VLOOKUP(A314,出单词库排名!B:F,5,0)</f>
        <v>#N/A</v>
      </c>
      <c r="D314">
        <v>1</v>
      </c>
      <c r="E314">
        <v>1</v>
      </c>
      <c r="F314">
        <v>1</v>
      </c>
      <c r="G314">
        <v>1</v>
      </c>
      <c r="H314">
        <v>0.39</v>
      </c>
      <c r="I314">
        <v>0.39</v>
      </c>
      <c r="J314">
        <v>0</v>
      </c>
      <c r="K314">
        <v>0</v>
      </c>
      <c r="L314" t="s">
        <v>894</v>
      </c>
      <c r="M314" t="s">
        <v>895</v>
      </c>
      <c r="N314">
        <v>0</v>
      </c>
      <c r="O314">
        <v>0</v>
      </c>
      <c r="P314">
        <v>0</v>
      </c>
    </row>
    <row r="315" hidden="1" spans="1:16">
      <c r="A315" t="s">
        <v>1360</v>
      </c>
      <c r="B315" t="e">
        <f>VLOOKUP(A315,出单词库排名!B:F,5,0)</f>
        <v>#N/A</v>
      </c>
      <c r="D315">
        <v>1</v>
      </c>
      <c r="E315">
        <v>10</v>
      </c>
      <c r="F315">
        <v>2</v>
      </c>
      <c r="G315">
        <v>0.2</v>
      </c>
      <c r="H315">
        <v>0.42</v>
      </c>
      <c r="I315">
        <v>0.84</v>
      </c>
      <c r="J315">
        <v>0</v>
      </c>
      <c r="K315">
        <v>0</v>
      </c>
      <c r="L315" t="s">
        <v>894</v>
      </c>
      <c r="M315" t="s">
        <v>895</v>
      </c>
      <c r="N315">
        <v>0</v>
      </c>
      <c r="O315">
        <v>0</v>
      </c>
      <c r="P315">
        <v>0</v>
      </c>
    </row>
    <row r="316" hidden="1" spans="1:16">
      <c r="A316" t="s">
        <v>1086</v>
      </c>
      <c r="B316" t="e">
        <f>VLOOKUP(A316,出单词库排名!B:F,5,0)</f>
        <v>#N/A</v>
      </c>
      <c r="D316">
        <v>1</v>
      </c>
      <c r="E316">
        <v>1</v>
      </c>
      <c r="F316">
        <v>1</v>
      </c>
      <c r="G316">
        <v>1</v>
      </c>
      <c r="H316">
        <v>0.33</v>
      </c>
      <c r="I316">
        <v>0.33</v>
      </c>
      <c r="J316">
        <v>0</v>
      </c>
      <c r="K316">
        <v>0</v>
      </c>
      <c r="L316" t="s">
        <v>894</v>
      </c>
      <c r="M316" t="s">
        <v>895</v>
      </c>
      <c r="N316">
        <v>0</v>
      </c>
      <c r="O316">
        <v>0</v>
      </c>
      <c r="P316">
        <v>0</v>
      </c>
    </row>
    <row r="317" hidden="1" spans="1:16">
      <c r="A317" t="s">
        <v>1087</v>
      </c>
      <c r="B317" t="e">
        <f>VLOOKUP(A317,出单词库排名!B:F,5,0)</f>
        <v>#N/A</v>
      </c>
      <c r="D317">
        <v>1</v>
      </c>
      <c r="E317">
        <v>1</v>
      </c>
      <c r="F317">
        <v>1</v>
      </c>
      <c r="G317">
        <v>1</v>
      </c>
      <c r="H317">
        <v>0.35</v>
      </c>
      <c r="I317">
        <v>0.35</v>
      </c>
      <c r="J317">
        <v>0</v>
      </c>
      <c r="K317">
        <v>0</v>
      </c>
      <c r="L317" t="s">
        <v>894</v>
      </c>
      <c r="M317" t="s">
        <v>895</v>
      </c>
      <c r="N317">
        <v>0</v>
      </c>
      <c r="O317">
        <v>0</v>
      </c>
      <c r="P317">
        <v>0</v>
      </c>
    </row>
    <row r="318" hidden="1" spans="1:16">
      <c r="A318" t="s">
        <v>1088</v>
      </c>
      <c r="B318">
        <f>VLOOKUP(A318,出单词库排名!B:F,5,0)</f>
        <v>2233966</v>
      </c>
      <c r="D318">
        <v>1</v>
      </c>
      <c r="E318">
        <v>43</v>
      </c>
      <c r="F318">
        <v>3</v>
      </c>
      <c r="G318">
        <v>0.0698</v>
      </c>
      <c r="H318">
        <v>0.39</v>
      </c>
      <c r="I318">
        <v>1.17</v>
      </c>
      <c r="J318">
        <v>0</v>
      </c>
      <c r="K318">
        <v>0</v>
      </c>
      <c r="L318" t="s">
        <v>894</v>
      </c>
      <c r="M318" t="s">
        <v>895</v>
      </c>
      <c r="N318">
        <v>0</v>
      </c>
      <c r="O318">
        <v>0</v>
      </c>
      <c r="P318">
        <v>0</v>
      </c>
    </row>
    <row r="319" hidden="1" spans="1:16">
      <c r="A319" t="s">
        <v>1089</v>
      </c>
      <c r="B319" t="e">
        <f>VLOOKUP(A319,出单词库排名!B:F,5,0)</f>
        <v>#N/A</v>
      </c>
      <c r="D319">
        <v>1</v>
      </c>
      <c r="E319">
        <v>1</v>
      </c>
      <c r="F319">
        <v>1</v>
      </c>
      <c r="G319">
        <v>1</v>
      </c>
      <c r="H319">
        <v>0.36</v>
      </c>
      <c r="I319">
        <v>0.36</v>
      </c>
      <c r="J319">
        <v>0</v>
      </c>
      <c r="K319">
        <v>0</v>
      </c>
      <c r="L319" t="s">
        <v>894</v>
      </c>
      <c r="M319" t="s">
        <v>895</v>
      </c>
      <c r="N319">
        <v>0</v>
      </c>
      <c r="O319">
        <v>0</v>
      </c>
      <c r="P319">
        <v>0</v>
      </c>
    </row>
    <row r="320" hidden="1" spans="1:16">
      <c r="A320" t="s">
        <v>1090</v>
      </c>
      <c r="B320" t="e">
        <f>VLOOKUP(A320,出单词库排名!B:F,5,0)</f>
        <v>#N/A</v>
      </c>
      <c r="D320">
        <v>1</v>
      </c>
      <c r="E320">
        <v>1</v>
      </c>
      <c r="F320">
        <v>1</v>
      </c>
      <c r="G320">
        <v>1</v>
      </c>
      <c r="H320">
        <v>0.36</v>
      </c>
      <c r="I320">
        <v>0.36</v>
      </c>
      <c r="J320">
        <v>0</v>
      </c>
      <c r="K320">
        <v>0</v>
      </c>
      <c r="L320" t="s">
        <v>894</v>
      </c>
      <c r="M320" t="s">
        <v>895</v>
      </c>
      <c r="N320">
        <v>0</v>
      </c>
      <c r="O320">
        <v>0</v>
      </c>
      <c r="P320">
        <v>0</v>
      </c>
    </row>
    <row r="321" hidden="1" spans="1:16">
      <c r="A321" t="s">
        <v>1091</v>
      </c>
      <c r="B321">
        <f>VLOOKUP(A321,出单词库排名!B:F,5,0)</f>
        <v>2233966</v>
      </c>
      <c r="D321">
        <v>2</v>
      </c>
      <c r="E321">
        <v>5</v>
      </c>
      <c r="F321">
        <v>2</v>
      </c>
      <c r="G321">
        <v>0.4</v>
      </c>
      <c r="H321">
        <v>0.35</v>
      </c>
      <c r="I321">
        <v>0.7</v>
      </c>
      <c r="J321">
        <v>0</v>
      </c>
      <c r="K321">
        <v>0</v>
      </c>
      <c r="L321" t="s">
        <v>894</v>
      </c>
      <c r="M321" t="s">
        <v>895</v>
      </c>
      <c r="N321">
        <v>0</v>
      </c>
      <c r="O321">
        <v>0</v>
      </c>
      <c r="P321">
        <v>0</v>
      </c>
    </row>
    <row r="322" hidden="1" spans="1:16">
      <c r="A322" t="s">
        <v>1361</v>
      </c>
      <c r="B322" t="e">
        <f>VLOOKUP(A322,出单词库排名!B:F,5,0)</f>
        <v>#N/A</v>
      </c>
      <c r="D322">
        <v>1</v>
      </c>
      <c r="E322">
        <v>3</v>
      </c>
      <c r="F322">
        <v>1</v>
      </c>
      <c r="G322">
        <v>0.3333</v>
      </c>
      <c r="H322">
        <v>0.3</v>
      </c>
      <c r="I322">
        <v>0.3</v>
      </c>
      <c r="J322">
        <v>0</v>
      </c>
      <c r="K322">
        <v>0</v>
      </c>
      <c r="L322" t="s">
        <v>894</v>
      </c>
      <c r="M322" t="s">
        <v>895</v>
      </c>
      <c r="N322">
        <v>0</v>
      </c>
      <c r="O322">
        <v>0</v>
      </c>
      <c r="P322">
        <v>0</v>
      </c>
    </row>
    <row r="323" hidden="1" spans="1:16">
      <c r="A323" t="s">
        <v>363</v>
      </c>
      <c r="B323">
        <f>VLOOKUP(A323,出单词库排名!B:F,5,0)</f>
        <v>775391</v>
      </c>
      <c r="D323">
        <v>2</v>
      </c>
      <c r="E323">
        <v>17</v>
      </c>
      <c r="F323">
        <v>3</v>
      </c>
      <c r="G323">
        <v>0.1765</v>
      </c>
      <c r="H323">
        <v>0.32</v>
      </c>
      <c r="I323">
        <v>0.97</v>
      </c>
      <c r="J323">
        <v>0</v>
      </c>
      <c r="K323">
        <v>0</v>
      </c>
      <c r="L323" t="s">
        <v>894</v>
      </c>
      <c r="M323" t="s">
        <v>895</v>
      </c>
      <c r="N323">
        <v>0</v>
      </c>
      <c r="O323">
        <v>0</v>
      </c>
      <c r="P323">
        <v>0</v>
      </c>
    </row>
    <row r="324" hidden="1" spans="1:16">
      <c r="A324" t="s">
        <v>1362</v>
      </c>
      <c r="B324" t="e">
        <f>VLOOKUP(A324,出单词库排名!B:F,5,0)</f>
        <v>#N/A</v>
      </c>
      <c r="D324">
        <v>1</v>
      </c>
      <c r="E324">
        <v>2</v>
      </c>
      <c r="F324">
        <v>1</v>
      </c>
      <c r="G324">
        <v>0.5</v>
      </c>
      <c r="H324">
        <v>0.3</v>
      </c>
      <c r="I324">
        <v>0.3</v>
      </c>
      <c r="J324">
        <v>0</v>
      </c>
      <c r="K324">
        <v>0</v>
      </c>
      <c r="L324" t="s">
        <v>894</v>
      </c>
      <c r="M324" t="s">
        <v>895</v>
      </c>
      <c r="N324">
        <v>0</v>
      </c>
      <c r="O324">
        <v>0</v>
      </c>
      <c r="P324">
        <v>0</v>
      </c>
    </row>
    <row r="325" hidden="1" spans="1:16">
      <c r="A325" t="s">
        <v>1092</v>
      </c>
      <c r="B325">
        <f>VLOOKUP(A325,出单词库排名!B:F,5,0)</f>
        <v>1791921</v>
      </c>
      <c r="D325">
        <v>1</v>
      </c>
      <c r="E325">
        <v>8</v>
      </c>
      <c r="F325">
        <v>1</v>
      </c>
      <c r="G325">
        <v>0.125</v>
      </c>
      <c r="H325">
        <v>0.36</v>
      </c>
      <c r="I325">
        <v>0.36</v>
      </c>
      <c r="J325">
        <v>0</v>
      </c>
      <c r="K325">
        <v>0</v>
      </c>
      <c r="L325" t="s">
        <v>894</v>
      </c>
      <c r="M325" t="s">
        <v>895</v>
      </c>
      <c r="N325">
        <v>0</v>
      </c>
      <c r="O325">
        <v>0</v>
      </c>
      <c r="P325">
        <v>0</v>
      </c>
    </row>
    <row r="326" hidden="1" spans="1:16">
      <c r="A326" t="s">
        <v>1093</v>
      </c>
      <c r="B326" t="e">
        <f>VLOOKUP(A326,出单词库排名!B:F,5,0)</f>
        <v>#N/A</v>
      </c>
      <c r="D326">
        <v>1</v>
      </c>
      <c r="E326">
        <v>1</v>
      </c>
      <c r="F326">
        <v>1</v>
      </c>
      <c r="G326">
        <v>1</v>
      </c>
      <c r="H326">
        <v>0.36</v>
      </c>
      <c r="I326">
        <v>0.36</v>
      </c>
      <c r="J326">
        <v>0</v>
      </c>
      <c r="K326">
        <v>0</v>
      </c>
      <c r="L326" t="s">
        <v>894</v>
      </c>
      <c r="M326" t="s">
        <v>895</v>
      </c>
      <c r="N326">
        <v>0</v>
      </c>
      <c r="O326">
        <v>0</v>
      </c>
      <c r="P326">
        <v>0</v>
      </c>
    </row>
    <row r="327" hidden="1" spans="1:16">
      <c r="A327" t="s">
        <v>721</v>
      </c>
      <c r="B327" t="e">
        <f>VLOOKUP(A327,出单词库排名!B:F,5,0)</f>
        <v>#N/A</v>
      </c>
      <c r="D327">
        <v>1</v>
      </c>
      <c r="E327">
        <v>20</v>
      </c>
      <c r="F327">
        <v>3</v>
      </c>
      <c r="G327">
        <v>0.15</v>
      </c>
      <c r="H327">
        <v>0.34</v>
      </c>
      <c r="I327">
        <v>1.03</v>
      </c>
      <c r="J327">
        <v>0</v>
      </c>
      <c r="K327">
        <v>0</v>
      </c>
      <c r="L327" t="s">
        <v>894</v>
      </c>
      <c r="M327" t="s">
        <v>895</v>
      </c>
      <c r="N327">
        <v>0</v>
      </c>
      <c r="O327">
        <v>0</v>
      </c>
      <c r="P327">
        <v>0</v>
      </c>
    </row>
    <row r="328" hidden="1" spans="1:16">
      <c r="A328" t="s">
        <v>1094</v>
      </c>
      <c r="B328" t="e">
        <f>VLOOKUP(A328,出单词库排名!B:F,5,0)</f>
        <v>#N/A</v>
      </c>
      <c r="D328">
        <v>1</v>
      </c>
      <c r="E328">
        <v>1</v>
      </c>
      <c r="F328">
        <v>1</v>
      </c>
      <c r="G328">
        <v>1</v>
      </c>
      <c r="H328">
        <v>0.3</v>
      </c>
      <c r="I328">
        <v>0.3</v>
      </c>
      <c r="J328">
        <v>0</v>
      </c>
      <c r="K328">
        <v>0</v>
      </c>
      <c r="L328" t="s">
        <v>894</v>
      </c>
      <c r="M328" t="s">
        <v>895</v>
      </c>
      <c r="N328">
        <v>0</v>
      </c>
      <c r="O328">
        <v>0</v>
      </c>
      <c r="P328">
        <v>0</v>
      </c>
    </row>
    <row r="329" hidden="1" spans="1:16">
      <c r="A329" t="s">
        <v>1363</v>
      </c>
      <c r="B329" t="e">
        <f>VLOOKUP(A329,出单词库排名!B:F,5,0)</f>
        <v>#N/A</v>
      </c>
      <c r="D329">
        <v>2</v>
      </c>
      <c r="E329">
        <v>8</v>
      </c>
      <c r="F329">
        <v>2</v>
      </c>
      <c r="G329">
        <v>0.25</v>
      </c>
      <c r="H329">
        <v>0.5</v>
      </c>
      <c r="I329">
        <v>1</v>
      </c>
      <c r="J329">
        <v>0</v>
      </c>
      <c r="K329">
        <v>0</v>
      </c>
      <c r="L329" t="s">
        <v>894</v>
      </c>
      <c r="M329" t="s">
        <v>895</v>
      </c>
      <c r="N329">
        <v>0</v>
      </c>
      <c r="O329">
        <v>0</v>
      </c>
      <c r="P329">
        <v>0</v>
      </c>
    </row>
    <row r="330" hidden="1" spans="1:16">
      <c r="A330" t="s">
        <v>1095</v>
      </c>
      <c r="B330" t="e">
        <f>VLOOKUP(A330,出单词库排名!B:F,5,0)</f>
        <v>#N/A</v>
      </c>
      <c r="D330">
        <v>1</v>
      </c>
      <c r="E330">
        <v>1</v>
      </c>
      <c r="F330">
        <v>1</v>
      </c>
      <c r="G330">
        <v>1</v>
      </c>
      <c r="H330">
        <v>0.4</v>
      </c>
      <c r="I330">
        <v>0.4</v>
      </c>
      <c r="J330">
        <v>0</v>
      </c>
      <c r="K330">
        <v>0</v>
      </c>
      <c r="L330" t="s">
        <v>894</v>
      </c>
      <c r="M330" t="s">
        <v>895</v>
      </c>
      <c r="N330">
        <v>0</v>
      </c>
      <c r="O330">
        <v>0</v>
      </c>
      <c r="P330">
        <v>0</v>
      </c>
    </row>
    <row r="331" hidden="1" spans="1:16">
      <c r="A331" t="s">
        <v>610</v>
      </c>
      <c r="B331" t="e">
        <f>VLOOKUP(A331,出单词库排名!B:F,5,0)</f>
        <v>#N/A</v>
      </c>
      <c r="D331">
        <v>1</v>
      </c>
      <c r="E331">
        <v>1</v>
      </c>
      <c r="F331">
        <v>1</v>
      </c>
      <c r="G331">
        <v>1</v>
      </c>
      <c r="H331">
        <v>0.35</v>
      </c>
      <c r="I331">
        <v>0.35</v>
      </c>
      <c r="J331">
        <v>0</v>
      </c>
      <c r="K331">
        <v>0</v>
      </c>
      <c r="L331" t="s">
        <v>894</v>
      </c>
      <c r="M331" t="s">
        <v>895</v>
      </c>
      <c r="N331">
        <v>0</v>
      </c>
      <c r="O331">
        <v>0</v>
      </c>
      <c r="P331">
        <v>0</v>
      </c>
    </row>
    <row r="332" hidden="1" spans="1:16">
      <c r="A332" t="s">
        <v>1364</v>
      </c>
      <c r="B332" t="e">
        <f>VLOOKUP(A332,出单词库排名!B:F,5,0)</f>
        <v>#N/A</v>
      </c>
      <c r="D332">
        <v>1</v>
      </c>
      <c r="E332">
        <v>1</v>
      </c>
      <c r="F332">
        <v>1</v>
      </c>
      <c r="G332">
        <v>1</v>
      </c>
      <c r="H332">
        <v>0.39</v>
      </c>
      <c r="I332">
        <v>0.39</v>
      </c>
      <c r="J332">
        <v>0</v>
      </c>
      <c r="K332">
        <v>0</v>
      </c>
      <c r="L332" t="s">
        <v>894</v>
      </c>
      <c r="M332" t="s">
        <v>895</v>
      </c>
      <c r="N332">
        <v>0</v>
      </c>
      <c r="O332">
        <v>0</v>
      </c>
      <c r="P332">
        <v>0</v>
      </c>
    </row>
    <row r="333" hidden="1" spans="1:16">
      <c r="A333" t="s">
        <v>307</v>
      </c>
      <c r="B333">
        <f>VLOOKUP(A333,出单词库排名!B:F,5,0)</f>
        <v>225957</v>
      </c>
      <c r="D333">
        <v>5</v>
      </c>
      <c r="E333">
        <v>401</v>
      </c>
      <c r="F333">
        <v>15</v>
      </c>
      <c r="G333">
        <v>0.0374</v>
      </c>
      <c r="H333">
        <v>0.38</v>
      </c>
      <c r="I333">
        <v>5.73</v>
      </c>
      <c r="J333">
        <v>0</v>
      </c>
      <c r="K333">
        <v>0</v>
      </c>
      <c r="L333" t="s">
        <v>894</v>
      </c>
      <c r="M333" t="s">
        <v>895</v>
      </c>
      <c r="N333">
        <v>0</v>
      </c>
      <c r="O333">
        <v>0</v>
      </c>
      <c r="P333">
        <v>0</v>
      </c>
    </row>
    <row r="334" hidden="1" spans="1:16">
      <c r="A334" t="s">
        <v>1365</v>
      </c>
      <c r="B334" t="e">
        <f>VLOOKUP(A334,出单词库排名!B:F,5,0)</f>
        <v>#N/A</v>
      </c>
      <c r="D334">
        <v>1</v>
      </c>
      <c r="E334">
        <v>1</v>
      </c>
      <c r="F334">
        <v>1</v>
      </c>
      <c r="G334">
        <v>1</v>
      </c>
      <c r="H334">
        <v>0.45</v>
      </c>
      <c r="I334">
        <v>0.45</v>
      </c>
      <c r="J334">
        <v>0</v>
      </c>
      <c r="K334">
        <v>0</v>
      </c>
      <c r="L334" t="s">
        <v>894</v>
      </c>
      <c r="M334" t="s">
        <v>895</v>
      </c>
      <c r="N334">
        <v>0</v>
      </c>
      <c r="O334">
        <v>0</v>
      </c>
      <c r="P334">
        <v>0</v>
      </c>
    </row>
    <row r="335" hidden="1" spans="1:16">
      <c r="A335" t="s">
        <v>379</v>
      </c>
      <c r="B335">
        <f>VLOOKUP(A335,出单词库排名!B:F,5,0)</f>
        <v>1055745</v>
      </c>
      <c r="D335">
        <v>2</v>
      </c>
      <c r="E335">
        <v>3</v>
      </c>
      <c r="F335">
        <v>2</v>
      </c>
      <c r="G335">
        <v>0.6667</v>
      </c>
      <c r="H335">
        <v>0.44</v>
      </c>
      <c r="I335">
        <v>0.88</v>
      </c>
      <c r="J335">
        <v>0</v>
      </c>
      <c r="K335">
        <v>0</v>
      </c>
      <c r="L335" t="s">
        <v>894</v>
      </c>
      <c r="M335" t="s">
        <v>895</v>
      </c>
      <c r="N335">
        <v>0</v>
      </c>
      <c r="O335">
        <v>0</v>
      </c>
      <c r="P335">
        <v>0</v>
      </c>
    </row>
    <row r="336" hidden="1" spans="1:16">
      <c r="A336" t="s">
        <v>1097</v>
      </c>
      <c r="B336" t="e">
        <f>VLOOKUP(A336,出单词库排名!B:F,5,0)</f>
        <v>#N/A</v>
      </c>
      <c r="D336">
        <v>1</v>
      </c>
      <c r="E336">
        <v>8</v>
      </c>
      <c r="F336">
        <v>2</v>
      </c>
      <c r="G336">
        <v>0.25</v>
      </c>
      <c r="H336">
        <v>0.33</v>
      </c>
      <c r="I336">
        <v>0.66</v>
      </c>
      <c r="J336">
        <v>0</v>
      </c>
      <c r="K336">
        <v>0</v>
      </c>
      <c r="L336" t="s">
        <v>894</v>
      </c>
      <c r="M336" t="s">
        <v>895</v>
      </c>
      <c r="N336">
        <v>0</v>
      </c>
      <c r="O336">
        <v>0</v>
      </c>
      <c r="P336">
        <v>0</v>
      </c>
    </row>
    <row r="337" hidden="1" spans="1:16">
      <c r="A337" t="s">
        <v>774</v>
      </c>
      <c r="B337" t="e">
        <f>VLOOKUP(A337,出单词库排名!B:F,5,0)</f>
        <v>#N/A</v>
      </c>
      <c r="D337">
        <v>1</v>
      </c>
      <c r="E337">
        <v>1</v>
      </c>
      <c r="F337">
        <v>1</v>
      </c>
      <c r="G337">
        <v>1</v>
      </c>
      <c r="H337">
        <v>0.4</v>
      </c>
      <c r="I337">
        <v>0.4</v>
      </c>
      <c r="J337">
        <v>0</v>
      </c>
      <c r="K337">
        <v>0</v>
      </c>
      <c r="L337" t="s">
        <v>894</v>
      </c>
      <c r="M337" t="s">
        <v>895</v>
      </c>
      <c r="N337">
        <v>0</v>
      </c>
      <c r="O337">
        <v>0</v>
      </c>
      <c r="P337">
        <v>0</v>
      </c>
    </row>
    <row r="338" hidden="1" spans="1:16">
      <c r="A338" t="s">
        <v>1098</v>
      </c>
      <c r="B338">
        <f>VLOOKUP(A338,出单词库排名!B:F,5,0)</f>
        <v>2634214</v>
      </c>
      <c r="D338">
        <v>4</v>
      </c>
      <c r="E338">
        <v>963</v>
      </c>
      <c r="F338">
        <v>7</v>
      </c>
      <c r="G338">
        <v>0.0073</v>
      </c>
      <c r="H338">
        <v>0.48</v>
      </c>
      <c r="I338">
        <v>3.38</v>
      </c>
      <c r="J338">
        <v>0</v>
      </c>
      <c r="K338">
        <v>0</v>
      </c>
      <c r="L338" t="s">
        <v>894</v>
      </c>
      <c r="M338" t="s">
        <v>895</v>
      </c>
      <c r="N338">
        <v>0</v>
      </c>
      <c r="O338">
        <v>0</v>
      </c>
      <c r="P338">
        <v>0</v>
      </c>
    </row>
    <row r="339" hidden="1" spans="1:16">
      <c r="A339" t="s">
        <v>1099</v>
      </c>
      <c r="B339" t="e">
        <f>VLOOKUP(A339,出单词库排名!B:F,5,0)</f>
        <v>#N/A</v>
      </c>
      <c r="D339">
        <v>2</v>
      </c>
      <c r="E339">
        <v>21</v>
      </c>
      <c r="F339">
        <v>4</v>
      </c>
      <c r="G339">
        <v>0.1905</v>
      </c>
      <c r="H339">
        <v>0.41</v>
      </c>
      <c r="I339">
        <v>1.63</v>
      </c>
      <c r="J339">
        <v>0</v>
      </c>
      <c r="K339">
        <v>0</v>
      </c>
      <c r="L339" t="s">
        <v>894</v>
      </c>
      <c r="M339" t="s">
        <v>895</v>
      </c>
      <c r="N339">
        <v>0</v>
      </c>
      <c r="O339">
        <v>0</v>
      </c>
      <c r="P339">
        <v>0</v>
      </c>
    </row>
    <row r="340" hidden="1" spans="1:16">
      <c r="A340" t="s">
        <v>1100</v>
      </c>
      <c r="B340">
        <f>VLOOKUP(A340,出单词库排名!B:F,5,0)</f>
        <v>1248923</v>
      </c>
      <c r="D340">
        <v>1</v>
      </c>
      <c r="E340">
        <v>8</v>
      </c>
      <c r="F340">
        <v>3</v>
      </c>
      <c r="G340">
        <v>0.375</v>
      </c>
      <c r="H340">
        <v>0.32</v>
      </c>
      <c r="I340">
        <v>0.95</v>
      </c>
      <c r="J340">
        <v>0</v>
      </c>
      <c r="K340">
        <v>0</v>
      </c>
      <c r="L340" t="s">
        <v>894</v>
      </c>
      <c r="M340" t="s">
        <v>895</v>
      </c>
      <c r="N340">
        <v>0</v>
      </c>
      <c r="O340">
        <v>0</v>
      </c>
      <c r="P340">
        <v>0</v>
      </c>
    </row>
    <row r="341" hidden="1" spans="1:16">
      <c r="A341" t="s">
        <v>1366</v>
      </c>
      <c r="B341" t="e">
        <f>VLOOKUP(A341,出单词库排名!B:F,5,0)</f>
        <v>#N/A</v>
      </c>
      <c r="D341">
        <v>1</v>
      </c>
      <c r="E341">
        <v>5</v>
      </c>
      <c r="F341">
        <v>1</v>
      </c>
      <c r="G341">
        <v>0.2</v>
      </c>
      <c r="H341">
        <v>0.45</v>
      </c>
      <c r="I341">
        <v>0.45</v>
      </c>
      <c r="J341">
        <v>0</v>
      </c>
      <c r="K341">
        <v>0</v>
      </c>
      <c r="L341" t="s">
        <v>894</v>
      </c>
      <c r="M341" t="s">
        <v>895</v>
      </c>
      <c r="N341">
        <v>0</v>
      </c>
      <c r="O341">
        <v>0</v>
      </c>
      <c r="P341">
        <v>0</v>
      </c>
    </row>
    <row r="342" hidden="1" spans="1:16">
      <c r="A342" t="s">
        <v>1367</v>
      </c>
      <c r="B342" t="e">
        <f>VLOOKUP(A342,出单词库排名!B:F,5,0)</f>
        <v>#N/A</v>
      </c>
      <c r="D342">
        <v>1</v>
      </c>
      <c r="E342">
        <v>5</v>
      </c>
      <c r="F342">
        <v>2</v>
      </c>
      <c r="G342">
        <v>0.4</v>
      </c>
      <c r="H342">
        <v>0.42</v>
      </c>
      <c r="I342">
        <v>0.84</v>
      </c>
      <c r="J342">
        <v>0</v>
      </c>
      <c r="K342">
        <v>0</v>
      </c>
      <c r="L342" t="s">
        <v>894</v>
      </c>
      <c r="M342" t="s">
        <v>895</v>
      </c>
      <c r="N342">
        <v>0</v>
      </c>
      <c r="O342">
        <v>0</v>
      </c>
      <c r="P342">
        <v>0</v>
      </c>
    </row>
    <row r="343" hidden="1" spans="1:16">
      <c r="A343" t="s">
        <v>1368</v>
      </c>
      <c r="B343" t="e">
        <f>VLOOKUP(A343,出单词库排名!B:F,5,0)</f>
        <v>#N/A</v>
      </c>
      <c r="D343">
        <v>1</v>
      </c>
      <c r="E343">
        <v>3</v>
      </c>
      <c r="F343">
        <v>2</v>
      </c>
      <c r="G343">
        <v>0.6667</v>
      </c>
      <c r="H343">
        <v>0.45</v>
      </c>
      <c r="I343">
        <v>0.9</v>
      </c>
      <c r="J343">
        <v>0</v>
      </c>
      <c r="K343">
        <v>0</v>
      </c>
      <c r="L343" t="s">
        <v>894</v>
      </c>
      <c r="M343" t="s">
        <v>895</v>
      </c>
      <c r="N343">
        <v>0</v>
      </c>
      <c r="O343">
        <v>0</v>
      </c>
      <c r="P343">
        <v>0</v>
      </c>
    </row>
    <row r="344" hidden="1" spans="1:16">
      <c r="A344" t="s">
        <v>1369</v>
      </c>
      <c r="B344" t="e">
        <f>VLOOKUP(A344,出单词库排名!B:F,5,0)</f>
        <v>#N/A</v>
      </c>
      <c r="D344">
        <v>1</v>
      </c>
      <c r="E344">
        <v>4</v>
      </c>
      <c r="F344">
        <v>1</v>
      </c>
      <c r="G344">
        <v>0.25</v>
      </c>
      <c r="H344">
        <v>0.45</v>
      </c>
      <c r="I344">
        <v>0.45</v>
      </c>
      <c r="J344">
        <v>0</v>
      </c>
      <c r="K344">
        <v>0</v>
      </c>
      <c r="L344" t="s">
        <v>894</v>
      </c>
      <c r="M344" t="s">
        <v>895</v>
      </c>
      <c r="N344">
        <v>0</v>
      </c>
      <c r="O344">
        <v>0</v>
      </c>
      <c r="P344">
        <v>0</v>
      </c>
    </row>
    <row r="345" hidden="1" spans="1:16">
      <c r="A345" t="s">
        <v>1370</v>
      </c>
      <c r="B345" t="e">
        <f>VLOOKUP(A345,出单词库排名!B:F,5,0)</f>
        <v>#N/A</v>
      </c>
      <c r="D345">
        <v>1</v>
      </c>
      <c r="E345">
        <v>9</v>
      </c>
      <c r="F345">
        <v>3</v>
      </c>
      <c r="G345">
        <v>0.3333</v>
      </c>
      <c r="H345">
        <v>0.51</v>
      </c>
      <c r="I345">
        <v>1.52</v>
      </c>
      <c r="J345">
        <v>0</v>
      </c>
      <c r="K345">
        <v>0</v>
      </c>
      <c r="L345" t="s">
        <v>894</v>
      </c>
      <c r="M345" t="s">
        <v>895</v>
      </c>
      <c r="N345">
        <v>0</v>
      </c>
      <c r="O345">
        <v>0</v>
      </c>
      <c r="P345">
        <v>0</v>
      </c>
    </row>
    <row r="346" hidden="1" spans="1:16">
      <c r="A346" t="s">
        <v>453</v>
      </c>
      <c r="B346">
        <f>VLOOKUP(A346,出单词库排名!B:F,5,0)</f>
        <v>1204791</v>
      </c>
      <c r="D346">
        <v>1</v>
      </c>
      <c r="E346">
        <v>6</v>
      </c>
      <c r="F346">
        <v>1</v>
      </c>
      <c r="G346">
        <v>0.1667</v>
      </c>
      <c r="H346">
        <v>0.37</v>
      </c>
      <c r="I346">
        <v>0.37</v>
      </c>
      <c r="J346">
        <v>0</v>
      </c>
      <c r="K346">
        <v>0</v>
      </c>
      <c r="L346" t="s">
        <v>894</v>
      </c>
      <c r="M346" t="s">
        <v>895</v>
      </c>
      <c r="N346">
        <v>0</v>
      </c>
      <c r="O346">
        <v>0</v>
      </c>
      <c r="P346">
        <v>0</v>
      </c>
    </row>
    <row r="347" hidden="1" spans="1:16">
      <c r="A347" t="s">
        <v>1101</v>
      </c>
      <c r="B347" t="e">
        <f>VLOOKUP(A347,出单词库排名!B:F,5,0)</f>
        <v>#N/A</v>
      </c>
      <c r="D347">
        <v>1</v>
      </c>
      <c r="E347">
        <v>1</v>
      </c>
      <c r="F347">
        <v>1</v>
      </c>
      <c r="G347">
        <v>1</v>
      </c>
      <c r="H347">
        <v>0.36</v>
      </c>
      <c r="I347">
        <v>0.36</v>
      </c>
      <c r="J347">
        <v>0</v>
      </c>
      <c r="K347">
        <v>0</v>
      </c>
      <c r="L347" t="s">
        <v>894</v>
      </c>
      <c r="M347" t="s">
        <v>895</v>
      </c>
      <c r="N347">
        <v>0</v>
      </c>
      <c r="O347">
        <v>0</v>
      </c>
      <c r="P347">
        <v>0</v>
      </c>
    </row>
    <row r="348" hidden="1" spans="1:16">
      <c r="A348" t="s">
        <v>1102</v>
      </c>
      <c r="B348" t="e">
        <f>VLOOKUP(A348,出单词库排名!B:F,5,0)</f>
        <v>#N/A</v>
      </c>
      <c r="D348">
        <v>1</v>
      </c>
      <c r="E348">
        <v>1</v>
      </c>
      <c r="F348">
        <v>1</v>
      </c>
      <c r="G348">
        <v>1</v>
      </c>
      <c r="H348">
        <v>0.35</v>
      </c>
      <c r="I348">
        <v>0.35</v>
      </c>
      <c r="J348">
        <v>0</v>
      </c>
      <c r="K348">
        <v>0</v>
      </c>
      <c r="L348" t="s">
        <v>894</v>
      </c>
      <c r="M348" t="s">
        <v>895</v>
      </c>
      <c r="N348">
        <v>0</v>
      </c>
      <c r="O348">
        <v>0</v>
      </c>
      <c r="P348">
        <v>0</v>
      </c>
    </row>
    <row r="349" hidden="1" spans="1:16">
      <c r="A349" t="s">
        <v>1103</v>
      </c>
      <c r="B349" t="e">
        <f>VLOOKUP(A349,出单词库排名!B:F,5,0)</f>
        <v>#N/A</v>
      </c>
      <c r="D349">
        <v>1</v>
      </c>
      <c r="E349">
        <v>1</v>
      </c>
      <c r="F349">
        <v>1</v>
      </c>
      <c r="G349">
        <v>1</v>
      </c>
      <c r="H349">
        <v>0.33</v>
      </c>
      <c r="I349">
        <v>0.33</v>
      </c>
      <c r="J349">
        <v>0</v>
      </c>
      <c r="K349">
        <v>0</v>
      </c>
      <c r="L349" t="s">
        <v>894</v>
      </c>
      <c r="M349" t="s">
        <v>895</v>
      </c>
      <c r="N349">
        <v>0</v>
      </c>
      <c r="O349">
        <v>0</v>
      </c>
      <c r="P349">
        <v>0</v>
      </c>
    </row>
    <row r="350" hidden="1" spans="1:16">
      <c r="A350" t="s">
        <v>1371</v>
      </c>
      <c r="B350" t="e">
        <f>VLOOKUP(A350,出单词库排名!B:F,5,0)</f>
        <v>#N/A</v>
      </c>
      <c r="D350">
        <v>1</v>
      </c>
      <c r="E350">
        <v>1</v>
      </c>
      <c r="F350">
        <v>1</v>
      </c>
      <c r="G350">
        <v>1</v>
      </c>
      <c r="H350">
        <v>0.3</v>
      </c>
      <c r="I350">
        <v>0.3</v>
      </c>
      <c r="J350">
        <v>0</v>
      </c>
      <c r="K350">
        <v>0</v>
      </c>
      <c r="L350" t="s">
        <v>894</v>
      </c>
      <c r="M350" t="s">
        <v>895</v>
      </c>
      <c r="N350">
        <v>0</v>
      </c>
      <c r="O350">
        <v>0</v>
      </c>
      <c r="P350">
        <v>0</v>
      </c>
    </row>
    <row r="351" hidden="1" spans="1:16">
      <c r="A351" t="s">
        <v>1104</v>
      </c>
      <c r="B351" t="e">
        <f>VLOOKUP(A351,出单词库排名!B:F,5,0)</f>
        <v>#N/A</v>
      </c>
      <c r="D351">
        <v>2</v>
      </c>
      <c r="E351">
        <v>2</v>
      </c>
      <c r="F351">
        <v>2</v>
      </c>
      <c r="G351">
        <v>1</v>
      </c>
      <c r="H351">
        <v>0.35</v>
      </c>
      <c r="I351">
        <v>0.69</v>
      </c>
      <c r="J351">
        <v>0</v>
      </c>
      <c r="K351">
        <v>0</v>
      </c>
      <c r="L351" t="s">
        <v>894</v>
      </c>
      <c r="M351" t="s">
        <v>895</v>
      </c>
      <c r="N351">
        <v>0</v>
      </c>
      <c r="O351">
        <v>0</v>
      </c>
      <c r="P351">
        <v>0</v>
      </c>
    </row>
    <row r="352" hidden="1" spans="1:16">
      <c r="A352" t="s">
        <v>1372</v>
      </c>
      <c r="B352" t="e">
        <f>VLOOKUP(A352,出单词库排名!B:F,5,0)</f>
        <v>#N/A</v>
      </c>
      <c r="D352">
        <v>1</v>
      </c>
      <c r="E352">
        <v>1</v>
      </c>
      <c r="F352">
        <v>1</v>
      </c>
      <c r="G352">
        <v>1</v>
      </c>
      <c r="H352">
        <v>0.3</v>
      </c>
      <c r="I352">
        <v>0.3</v>
      </c>
      <c r="J352">
        <v>0</v>
      </c>
      <c r="K352">
        <v>0</v>
      </c>
      <c r="L352" t="s">
        <v>894</v>
      </c>
      <c r="M352" t="s">
        <v>895</v>
      </c>
      <c r="N352">
        <v>0</v>
      </c>
      <c r="O352">
        <v>0</v>
      </c>
      <c r="P352">
        <v>0</v>
      </c>
    </row>
    <row r="353" hidden="1" spans="1:16">
      <c r="A353" t="s">
        <v>1105</v>
      </c>
      <c r="B353" t="e">
        <f>VLOOKUP(A353,出单词库排名!B:F,5,0)</f>
        <v>#N/A</v>
      </c>
      <c r="D353">
        <v>1</v>
      </c>
      <c r="E353">
        <v>1</v>
      </c>
      <c r="F353">
        <v>1</v>
      </c>
      <c r="G353">
        <v>1</v>
      </c>
      <c r="H353">
        <v>0.32</v>
      </c>
      <c r="I353">
        <v>0.32</v>
      </c>
      <c r="J353">
        <v>0</v>
      </c>
      <c r="K353">
        <v>0</v>
      </c>
      <c r="L353" t="s">
        <v>894</v>
      </c>
      <c r="M353" t="s">
        <v>895</v>
      </c>
      <c r="N353">
        <v>0</v>
      </c>
      <c r="O353">
        <v>0</v>
      </c>
      <c r="P353">
        <v>0</v>
      </c>
    </row>
    <row r="354" hidden="1" spans="1:16">
      <c r="A354" t="s">
        <v>1106</v>
      </c>
      <c r="B354">
        <f>VLOOKUP(A354,出单词库排名!B:F,5,0)</f>
        <v>1295511</v>
      </c>
      <c r="D354">
        <v>1</v>
      </c>
      <c r="E354">
        <v>14</v>
      </c>
      <c r="F354">
        <v>3</v>
      </c>
      <c r="G354">
        <v>0.2143</v>
      </c>
      <c r="H354">
        <v>0.34</v>
      </c>
      <c r="I354">
        <v>1.02</v>
      </c>
      <c r="J354">
        <v>0</v>
      </c>
      <c r="K354">
        <v>0</v>
      </c>
      <c r="L354" t="s">
        <v>894</v>
      </c>
      <c r="M354" t="s">
        <v>895</v>
      </c>
      <c r="N354">
        <v>0</v>
      </c>
      <c r="O354">
        <v>0</v>
      </c>
      <c r="P354">
        <v>0</v>
      </c>
    </row>
    <row r="355" hidden="1" spans="1:16">
      <c r="A355" t="s">
        <v>1373</v>
      </c>
      <c r="B355" t="e">
        <f>VLOOKUP(A355,出单词库排名!B:F,5,0)</f>
        <v>#N/A</v>
      </c>
      <c r="D355">
        <v>1</v>
      </c>
      <c r="E355">
        <v>2</v>
      </c>
      <c r="F355">
        <v>1</v>
      </c>
      <c r="G355">
        <v>0.5</v>
      </c>
      <c r="H355">
        <v>0.3</v>
      </c>
      <c r="I355">
        <v>0.3</v>
      </c>
      <c r="J355">
        <v>0</v>
      </c>
      <c r="K355">
        <v>0</v>
      </c>
      <c r="L355" t="s">
        <v>894</v>
      </c>
      <c r="M355" t="s">
        <v>895</v>
      </c>
      <c r="N355">
        <v>0</v>
      </c>
      <c r="O355">
        <v>0</v>
      </c>
      <c r="P355">
        <v>0</v>
      </c>
    </row>
    <row r="356" hidden="1" spans="1:16">
      <c r="A356" t="s">
        <v>1374</v>
      </c>
      <c r="B356" t="e">
        <f>VLOOKUP(A356,出单词库排名!B:F,5,0)</f>
        <v>#N/A</v>
      </c>
      <c r="D356">
        <v>1</v>
      </c>
      <c r="E356">
        <v>1</v>
      </c>
      <c r="F356">
        <v>1</v>
      </c>
      <c r="G356">
        <v>1</v>
      </c>
      <c r="H356">
        <v>0.15</v>
      </c>
      <c r="I356">
        <v>0.15</v>
      </c>
      <c r="J356">
        <v>0</v>
      </c>
      <c r="K356">
        <v>0</v>
      </c>
      <c r="L356" t="s">
        <v>894</v>
      </c>
      <c r="M356" t="s">
        <v>895</v>
      </c>
      <c r="N356">
        <v>0</v>
      </c>
      <c r="O356">
        <v>0</v>
      </c>
      <c r="P356">
        <v>0</v>
      </c>
    </row>
    <row r="357" hidden="1" spans="1:16">
      <c r="A357" t="s">
        <v>1375</v>
      </c>
      <c r="B357" t="e">
        <f>VLOOKUP(A357,出单词库排名!B:F,5,0)</f>
        <v>#N/A</v>
      </c>
      <c r="D357">
        <v>1</v>
      </c>
      <c r="E357">
        <v>1</v>
      </c>
      <c r="F357">
        <v>1</v>
      </c>
      <c r="G357">
        <v>1</v>
      </c>
      <c r="H357">
        <v>0.3</v>
      </c>
      <c r="I357">
        <v>0.3</v>
      </c>
      <c r="J357">
        <v>0</v>
      </c>
      <c r="K357">
        <v>0</v>
      </c>
      <c r="L357" t="s">
        <v>894</v>
      </c>
      <c r="M357" t="s">
        <v>895</v>
      </c>
      <c r="N357">
        <v>0</v>
      </c>
      <c r="O357">
        <v>0</v>
      </c>
      <c r="P357">
        <v>0</v>
      </c>
    </row>
    <row r="358" hidden="1" spans="1:16">
      <c r="A358" t="s">
        <v>1376</v>
      </c>
      <c r="B358" t="e">
        <f>VLOOKUP(A358,出单词库排名!B:F,5,0)</f>
        <v>#N/A</v>
      </c>
      <c r="D358">
        <v>1</v>
      </c>
      <c r="E358">
        <v>10</v>
      </c>
      <c r="F358">
        <v>1</v>
      </c>
      <c r="G358">
        <v>0.1</v>
      </c>
      <c r="H358">
        <v>0.3</v>
      </c>
      <c r="I358">
        <v>0.3</v>
      </c>
      <c r="J358">
        <v>0</v>
      </c>
      <c r="K358">
        <v>0</v>
      </c>
      <c r="L358" t="s">
        <v>894</v>
      </c>
      <c r="M358" t="s">
        <v>895</v>
      </c>
      <c r="N358">
        <v>0</v>
      </c>
      <c r="O358">
        <v>0</v>
      </c>
      <c r="P358">
        <v>0</v>
      </c>
    </row>
    <row r="359" hidden="1" spans="1:16">
      <c r="A359" t="s">
        <v>1107</v>
      </c>
      <c r="B359" t="e">
        <f>VLOOKUP(A359,出单词库排名!B:F,5,0)</f>
        <v>#N/A</v>
      </c>
      <c r="D359">
        <v>1</v>
      </c>
      <c r="E359">
        <v>1</v>
      </c>
      <c r="F359">
        <v>1</v>
      </c>
      <c r="G359">
        <v>1</v>
      </c>
      <c r="H359">
        <v>0.4</v>
      </c>
      <c r="I359">
        <v>0.4</v>
      </c>
      <c r="J359">
        <v>0</v>
      </c>
      <c r="K359">
        <v>0</v>
      </c>
      <c r="L359" t="s">
        <v>894</v>
      </c>
      <c r="M359" t="s">
        <v>895</v>
      </c>
      <c r="N359">
        <v>0</v>
      </c>
      <c r="O359">
        <v>0</v>
      </c>
      <c r="P359">
        <v>0</v>
      </c>
    </row>
    <row r="360" hidden="1" spans="1:16">
      <c r="A360" t="s">
        <v>1377</v>
      </c>
      <c r="B360" t="e">
        <f>VLOOKUP(A360,出单词库排名!B:F,5,0)</f>
        <v>#N/A</v>
      </c>
      <c r="D360">
        <v>1</v>
      </c>
      <c r="E360">
        <v>1</v>
      </c>
      <c r="F360">
        <v>1</v>
      </c>
      <c r="G360">
        <v>1</v>
      </c>
      <c r="H360">
        <v>0.15</v>
      </c>
      <c r="I360">
        <v>0.15</v>
      </c>
      <c r="J360">
        <v>0</v>
      </c>
      <c r="K360">
        <v>0</v>
      </c>
      <c r="L360" t="s">
        <v>894</v>
      </c>
      <c r="M360" t="s">
        <v>895</v>
      </c>
      <c r="N360">
        <v>0</v>
      </c>
      <c r="O360">
        <v>0</v>
      </c>
      <c r="P360">
        <v>0</v>
      </c>
    </row>
    <row r="361" hidden="1" spans="1:16">
      <c r="A361" t="s">
        <v>1378</v>
      </c>
      <c r="B361" t="e">
        <f>VLOOKUP(A361,出单词库排名!B:F,5,0)</f>
        <v>#N/A</v>
      </c>
      <c r="D361">
        <v>1</v>
      </c>
      <c r="E361">
        <v>1</v>
      </c>
      <c r="F361">
        <v>1</v>
      </c>
      <c r="G361">
        <v>1</v>
      </c>
      <c r="H361">
        <v>0.3</v>
      </c>
      <c r="I361">
        <v>0.3</v>
      </c>
      <c r="J361">
        <v>0</v>
      </c>
      <c r="K361">
        <v>0</v>
      </c>
      <c r="L361" t="s">
        <v>894</v>
      </c>
      <c r="M361" t="s">
        <v>895</v>
      </c>
      <c r="N361">
        <v>0</v>
      </c>
      <c r="O361">
        <v>0</v>
      </c>
      <c r="P361">
        <v>0</v>
      </c>
    </row>
    <row r="362" hidden="1" spans="1:16">
      <c r="A362" t="s">
        <v>1379</v>
      </c>
      <c r="B362" t="e">
        <f>VLOOKUP(A362,出单词库排名!B:F,5,0)</f>
        <v>#N/A</v>
      </c>
      <c r="D362">
        <v>1</v>
      </c>
      <c r="E362">
        <v>1</v>
      </c>
      <c r="F362">
        <v>1</v>
      </c>
      <c r="G362">
        <v>1</v>
      </c>
      <c r="H362">
        <v>0.3</v>
      </c>
      <c r="I362">
        <v>0.3</v>
      </c>
      <c r="J362">
        <v>0</v>
      </c>
      <c r="K362">
        <v>0</v>
      </c>
      <c r="L362" t="s">
        <v>894</v>
      </c>
      <c r="M362" t="s">
        <v>895</v>
      </c>
      <c r="N362">
        <v>0</v>
      </c>
      <c r="O362">
        <v>0</v>
      </c>
      <c r="P362">
        <v>0</v>
      </c>
    </row>
    <row r="363" hidden="1" spans="1:16">
      <c r="A363" t="s">
        <v>319</v>
      </c>
      <c r="B363">
        <f>VLOOKUP(A363,出单词库排名!B:F,5,0)</f>
        <v>270589</v>
      </c>
      <c r="D363">
        <v>3</v>
      </c>
      <c r="E363">
        <v>20</v>
      </c>
      <c r="F363">
        <v>3</v>
      </c>
      <c r="G363">
        <v>0.15</v>
      </c>
      <c r="H363">
        <v>0.55</v>
      </c>
      <c r="I363">
        <v>1.65</v>
      </c>
      <c r="J363">
        <v>0</v>
      </c>
      <c r="K363">
        <v>0</v>
      </c>
      <c r="L363" t="s">
        <v>894</v>
      </c>
      <c r="M363" t="s">
        <v>895</v>
      </c>
      <c r="N363">
        <v>0</v>
      </c>
      <c r="O363">
        <v>0</v>
      </c>
      <c r="P363">
        <v>0</v>
      </c>
    </row>
    <row r="364" hidden="1" spans="1:16">
      <c r="A364" t="s">
        <v>756</v>
      </c>
      <c r="B364">
        <f>VLOOKUP(A364,出单词库排名!B:F,5,0)</f>
        <v>1226403</v>
      </c>
      <c r="D364">
        <v>1</v>
      </c>
      <c r="E364">
        <v>16</v>
      </c>
      <c r="F364">
        <v>1</v>
      </c>
      <c r="G364">
        <v>0.0625</v>
      </c>
      <c r="H364">
        <v>0.3</v>
      </c>
      <c r="I364">
        <v>0.3</v>
      </c>
      <c r="J364">
        <v>0</v>
      </c>
      <c r="K364">
        <v>0</v>
      </c>
      <c r="L364" t="s">
        <v>894</v>
      </c>
      <c r="M364" t="s">
        <v>895</v>
      </c>
      <c r="N364">
        <v>0</v>
      </c>
      <c r="O364">
        <v>0</v>
      </c>
      <c r="P364">
        <v>0</v>
      </c>
    </row>
    <row r="365" hidden="1" spans="1:16">
      <c r="A365" t="s">
        <v>1108</v>
      </c>
      <c r="B365" t="e">
        <f>VLOOKUP(A365,出单词库排名!B:F,5,0)</f>
        <v>#N/A</v>
      </c>
      <c r="D365">
        <v>1</v>
      </c>
      <c r="E365">
        <v>1</v>
      </c>
      <c r="F365">
        <v>1</v>
      </c>
      <c r="G365">
        <v>1</v>
      </c>
      <c r="H365">
        <v>0.33</v>
      </c>
      <c r="I365">
        <v>0.33</v>
      </c>
      <c r="J365">
        <v>0</v>
      </c>
      <c r="K365">
        <v>0</v>
      </c>
      <c r="L365" t="s">
        <v>894</v>
      </c>
      <c r="M365" t="s">
        <v>895</v>
      </c>
      <c r="N365">
        <v>0</v>
      </c>
      <c r="O365">
        <v>0</v>
      </c>
      <c r="P365">
        <v>0</v>
      </c>
    </row>
    <row r="366" hidden="1" spans="1:16">
      <c r="A366" t="s">
        <v>750</v>
      </c>
      <c r="B366">
        <f>VLOOKUP(A366,出单词库排名!B:F,5,0)</f>
        <v>1320244</v>
      </c>
      <c r="D366">
        <v>1</v>
      </c>
      <c r="E366">
        <v>7</v>
      </c>
      <c r="F366">
        <v>2</v>
      </c>
      <c r="G366">
        <v>0.2857</v>
      </c>
      <c r="H366">
        <v>0.48</v>
      </c>
      <c r="I366">
        <v>0.96</v>
      </c>
      <c r="J366">
        <v>0</v>
      </c>
      <c r="K366">
        <v>0</v>
      </c>
      <c r="L366" t="s">
        <v>894</v>
      </c>
      <c r="M366" t="s">
        <v>895</v>
      </c>
      <c r="N366">
        <v>0</v>
      </c>
      <c r="O366">
        <v>0</v>
      </c>
      <c r="P366">
        <v>0</v>
      </c>
    </row>
    <row r="367" hidden="1" spans="1:16">
      <c r="A367" t="s">
        <v>1109</v>
      </c>
      <c r="B367" t="e">
        <f>VLOOKUP(A367,出单词库排名!B:F,5,0)</f>
        <v>#N/A</v>
      </c>
      <c r="D367">
        <v>2</v>
      </c>
      <c r="E367">
        <v>8</v>
      </c>
      <c r="F367">
        <v>2</v>
      </c>
      <c r="G367">
        <v>0.25</v>
      </c>
      <c r="H367">
        <v>0.41</v>
      </c>
      <c r="I367">
        <v>0.82</v>
      </c>
      <c r="J367">
        <v>0</v>
      </c>
      <c r="K367">
        <v>0</v>
      </c>
      <c r="L367" t="s">
        <v>894</v>
      </c>
      <c r="M367" t="s">
        <v>895</v>
      </c>
      <c r="N367">
        <v>0</v>
      </c>
      <c r="O367">
        <v>0</v>
      </c>
      <c r="P367">
        <v>0</v>
      </c>
    </row>
    <row r="368" hidden="1" spans="1:16">
      <c r="A368" t="s">
        <v>282</v>
      </c>
      <c r="B368">
        <f>VLOOKUP(A368,出单词库排名!B:F,5,0)</f>
        <v>207929</v>
      </c>
      <c r="D368">
        <v>2</v>
      </c>
      <c r="E368">
        <v>31</v>
      </c>
      <c r="F368">
        <v>3</v>
      </c>
      <c r="G368">
        <v>0.0968</v>
      </c>
      <c r="H368">
        <v>0.39</v>
      </c>
      <c r="I368">
        <v>1.16</v>
      </c>
      <c r="J368">
        <v>0</v>
      </c>
      <c r="K368">
        <v>0</v>
      </c>
      <c r="L368" t="s">
        <v>894</v>
      </c>
      <c r="M368" t="s">
        <v>895</v>
      </c>
      <c r="N368">
        <v>0</v>
      </c>
      <c r="O368">
        <v>0</v>
      </c>
      <c r="P368">
        <v>0</v>
      </c>
    </row>
    <row r="369" hidden="1" spans="1:16">
      <c r="A369" t="s">
        <v>795</v>
      </c>
      <c r="B369" t="e">
        <f>VLOOKUP(A369,出单词库排名!B:F,5,0)</f>
        <v>#N/A</v>
      </c>
      <c r="D369">
        <v>1</v>
      </c>
      <c r="E369">
        <v>7</v>
      </c>
      <c r="F369">
        <v>1</v>
      </c>
      <c r="G369">
        <v>0.1429</v>
      </c>
      <c r="H369">
        <v>0.3</v>
      </c>
      <c r="I369">
        <v>0.3</v>
      </c>
      <c r="J369">
        <v>0</v>
      </c>
      <c r="K369">
        <v>0</v>
      </c>
      <c r="L369" t="s">
        <v>894</v>
      </c>
      <c r="M369" t="s">
        <v>895</v>
      </c>
      <c r="N369">
        <v>0</v>
      </c>
      <c r="O369">
        <v>0</v>
      </c>
      <c r="P369">
        <v>0</v>
      </c>
    </row>
    <row r="370" hidden="1" spans="1:16">
      <c r="A370" t="s">
        <v>1110</v>
      </c>
      <c r="B370" t="e">
        <f>VLOOKUP(A370,出单词库排名!B:F,5,0)</f>
        <v>#N/A</v>
      </c>
      <c r="D370">
        <v>1</v>
      </c>
      <c r="E370">
        <v>4</v>
      </c>
      <c r="F370">
        <v>1</v>
      </c>
      <c r="G370">
        <v>0.25</v>
      </c>
      <c r="H370">
        <v>0.37</v>
      </c>
      <c r="I370">
        <v>0.37</v>
      </c>
      <c r="J370">
        <v>0</v>
      </c>
      <c r="K370">
        <v>0</v>
      </c>
      <c r="L370" t="s">
        <v>894</v>
      </c>
      <c r="M370" t="s">
        <v>895</v>
      </c>
      <c r="N370">
        <v>0</v>
      </c>
      <c r="O370">
        <v>0</v>
      </c>
      <c r="P370">
        <v>0</v>
      </c>
    </row>
    <row r="371" hidden="1" spans="1:16">
      <c r="A371" t="s">
        <v>1111</v>
      </c>
      <c r="B371" t="e">
        <f>VLOOKUP(A371,出单词库排名!B:F,5,0)</f>
        <v>#N/A</v>
      </c>
      <c r="D371">
        <v>1</v>
      </c>
      <c r="E371">
        <v>3</v>
      </c>
      <c r="F371">
        <v>1</v>
      </c>
      <c r="G371">
        <v>0.3333</v>
      </c>
      <c r="H371">
        <v>0.36</v>
      </c>
      <c r="I371">
        <v>0.36</v>
      </c>
      <c r="J371">
        <v>0</v>
      </c>
      <c r="K371">
        <v>0</v>
      </c>
      <c r="L371" t="s">
        <v>894</v>
      </c>
      <c r="M371" t="s">
        <v>895</v>
      </c>
      <c r="N371">
        <v>0</v>
      </c>
      <c r="O371">
        <v>0</v>
      </c>
      <c r="P371">
        <v>0</v>
      </c>
    </row>
    <row r="372" hidden="1" spans="1:16">
      <c r="A372" s="8" t="s">
        <v>371</v>
      </c>
      <c r="B372">
        <f>VLOOKUP(A372,出单词库排名!B:F,5,0)</f>
        <v>938911</v>
      </c>
      <c r="C372" t="s">
        <v>1235</v>
      </c>
      <c r="D372">
        <v>8</v>
      </c>
      <c r="E372">
        <v>337</v>
      </c>
      <c r="F372">
        <v>14</v>
      </c>
      <c r="G372">
        <v>0.0415</v>
      </c>
      <c r="H372">
        <v>0.4</v>
      </c>
      <c r="I372">
        <v>5.55</v>
      </c>
      <c r="J372">
        <v>0</v>
      </c>
      <c r="K372">
        <v>0</v>
      </c>
      <c r="L372" t="s">
        <v>894</v>
      </c>
      <c r="M372" t="s">
        <v>895</v>
      </c>
      <c r="N372">
        <v>0</v>
      </c>
      <c r="O372">
        <v>0</v>
      </c>
      <c r="P372">
        <v>0</v>
      </c>
    </row>
    <row r="373" hidden="1" spans="1:16">
      <c r="A373" t="s">
        <v>1112</v>
      </c>
      <c r="B373" t="e">
        <f>VLOOKUP(A373,出单词库排名!B:F,5,0)</f>
        <v>#N/A</v>
      </c>
      <c r="D373">
        <v>2</v>
      </c>
      <c r="E373">
        <v>4</v>
      </c>
      <c r="F373">
        <v>2</v>
      </c>
      <c r="G373">
        <v>0.5</v>
      </c>
      <c r="H373">
        <v>0.33</v>
      </c>
      <c r="I373">
        <v>0.66</v>
      </c>
      <c r="J373">
        <v>0</v>
      </c>
      <c r="K373">
        <v>0</v>
      </c>
      <c r="L373" t="s">
        <v>894</v>
      </c>
      <c r="M373" t="s">
        <v>895</v>
      </c>
      <c r="N373">
        <v>0</v>
      </c>
      <c r="O373">
        <v>0</v>
      </c>
      <c r="P373">
        <v>0</v>
      </c>
    </row>
    <row r="374" hidden="1" spans="1:16">
      <c r="A374" t="s">
        <v>1113</v>
      </c>
      <c r="B374" t="e">
        <f>VLOOKUP(A374,出单词库排名!B:F,5,0)</f>
        <v>#N/A</v>
      </c>
      <c r="D374">
        <v>1</v>
      </c>
      <c r="E374">
        <v>1</v>
      </c>
      <c r="F374">
        <v>1</v>
      </c>
      <c r="G374">
        <v>1</v>
      </c>
      <c r="H374">
        <v>0.52</v>
      </c>
      <c r="I374">
        <v>0.52</v>
      </c>
      <c r="J374">
        <v>0</v>
      </c>
      <c r="K374">
        <v>0</v>
      </c>
      <c r="L374" t="s">
        <v>894</v>
      </c>
      <c r="M374" t="s">
        <v>895</v>
      </c>
      <c r="N374">
        <v>0</v>
      </c>
      <c r="O374">
        <v>0</v>
      </c>
      <c r="P374">
        <v>0</v>
      </c>
    </row>
    <row r="375" hidden="1" spans="1:16">
      <c r="A375" t="s">
        <v>1380</v>
      </c>
      <c r="B375" t="e">
        <f>VLOOKUP(A375,出单词库排名!B:F,5,0)</f>
        <v>#N/A</v>
      </c>
      <c r="D375">
        <v>1</v>
      </c>
      <c r="E375">
        <v>1</v>
      </c>
      <c r="F375">
        <v>1</v>
      </c>
      <c r="G375">
        <v>1</v>
      </c>
      <c r="H375">
        <v>0.32</v>
      </c>
      <c r="I375">
        <v>0.32</v>
      </c>
      <c r="J375">
        <v>0</v>
      </c>
      <c r="K375">
        <v>0</v>
      </c>
      <c r="L375" t="s">
        <v>894</v>
      </c>
      <c r="M375" t="s">
        <v>895</v>
      </c>
      <c r="N375">
        <v>0</v>
      </c>
      <c r="O375">
        <v>0</v>
      </c>
      <c r="P375">
        <v>0</v>
      </c>
    </row>
    <row r="376" hidden="1" spans="1:16">
      <c r="A376" t="s">
        <v>1381</v>
      </c>
      <c r="B376" t="e">
        <f>VLOOKUP(A376,出单词库排名!B:F,5,0)</f>
        <v>#N/A</v>
      </c>
      <c r="D376">
        <v>1</v>
      </c>
      <c r="E376">
        <v>1</v>
      </c>
      <c r="F376">
        <v>1</v>
      </c>
      <c r="G376">
        <v>1</v>
      </c>
      <c r="H376">
        <v>0.45</v>
      </c>
      <c r="I376">
        <v>0.45</v>
      </c>
      <c r="J376">
        <v>0</v>
      </c>
      <c r="K376">
        <v>0</v>
      </c>
      <c r="L376" t="s">
        <v>894</v>
      </c>
      <c r="M376" t="s">
        <v>895</v>
      </c>
      <c r="N376">
        <v>0</v>
      </c>
      <c r="O376">
        <v>0</v>
      </c>
      <c r="P376">
        <v>0</v>
      </c>
    </row>
    <row r="377" hidden="1" spans="1:16">
      <c r="A377" t="s">
        <v>479</v>
      </c>
      <c r="B377">
        <f>VLOOKUP(A377,出单词库排名!B:F,5,0)</f>
        <v>1706159</v>
      </c>
      <c r="D377">
        <v>1</v>
      </c>
      <c r="E377">
        <v>5</v>
      </c>
      <c r="F377">
        <v>1</v>
      </c>
      <c r="G377">
        <v>0.2</v>
      </c>
      <c r="H377">
        <v>0.3</v>
      </c>
      <c r="I377">
        <v>0.3</v>
      </c>
      <c r="J377">
        <v>0</v>
      </c>
      <c r="K377">
        <v>0</v>
      </c>
      <c r="L377" t="s">
        <v>894</v>
      </c>
      <c r="M377" t="s">
        <v>895</v>
      </c>
      <c r="N377">
        <v>0</v>
      </c>
      <c r="O377">
        <v>0</v>
      </c>
      <c r="P377">
        <v>0</v>
      </c>
    </row>
    <row r="378" hidden="1" spans="1:16">
      <c r="A378" t="s">
        <v>1382</v>
      </c>
      <c r="B378">
        <f>VLOOKUP(A378,出单词库排名!B:F,5,0)</f>
        <v>1272016</v>
      </c>
      <c r="D378">
        <v>1</v>
      </c>
      <c r="E378">
        <v>1</v>
      </c>
      <c r="F378">
        <v>1</v>
      </c>
      <c r="G378">
        <v>1</v>
      </c>
      <c r="H378">
        <v>0.4</v>
      </c>
      <c r="I378">
        <v>0.4</v>
      </c>
      <c r="J378">
        <v>0</v>
      </c>
      <c r="K378">
        <v>0</v>
      </c>
      <c r="L378" t="s">
        <v>894</v>
      </c>
      <c r="M378" t="s">
        <v>895</v>
      </c>
      <c r="N378">
        <v>0</v>
      </c>
      <c r="O378">
        <v>0</v>
      </c>
      <c r="P378">
        <v>0</v>
      </c>
    </row>
    <row r="379" hidden="1" spans="1:16">
      <c r="A379" t="s">
        <v>1383</v>
      </c>
      <c r="B379" t="e">
        <f>VLOOKUP(A379,出单词库排名!B:F,5,0)</f>
        <v>#N/A</v>
      </c>
      <c r="D379">
        <v>1</v>
      </c>
      <c r="E379">
        <v>1</v>
      </c>
      <c r="F379">
        <v>1</v>
      </c>
      <c r="G379">
        <v>1</v>
      </c>
      <c r="H379">
        <v>0.46</v>
      </c>
      <c r="I379">
        <v>0.46</v>
      </c>
      <c r="J379">
        <v>0</v>
      </c>
      <c r="K379">
        <v>0</v>
      </c>
      <c r="L379" t="s">
        <v>894</v>
      </c>
      <c r="M379" t="s">
        <v>895</v>
      </c>
      <c r="N379">
        <v>0</v>
      </c>
      <c r="O379">
        <v>0</v>
      </c>
      <c r="P379">
        <v>0</v>
      </c>
    </row>
    <row r="380" hidden="1" spans="1:16">
      <c r="A380" t="s">
        <v>1384</v>
      </c>
      <c r="B380" t="e">
        <f>VLOOKUP(A380,出单词库排名!B:F,5,0)</f>
        <v>#N/A</v>
      </c>
      <c r="D380">
        <v>1</v>
      </c>
      <c r="E380">
        <v>1</v>
      </c>
      <c r="F380">
        <v>1</v>
      </c>
      <c r="G380">
        <v>1</v>
      </c>
      <c r="H380">
        <v>0.3</v>
      </c>
      <c r="I380">
        <v>0.3</v>
      </c>
      <c r="J380">
        <v>0</v>
      </c>
      <c r="K380">
        <v>0</v>
      </c>
      <c r="L380" t="s">
        <v>894</v>
      </c>
      <c r="M380" t="s">
        <v>895</v>
      </c>
      <c r="N380">
        <v>0</v>
      </c>
      <c r="O380">
        <v>0</v>
      </c>
      <c r="P380">
        <v>0</v>
      </c>
    </row>
    <row r="381" hidden="1" spans="1:16">
      <c r="A381" t="s">
        <v>1114</v>
      </c>
      <c r="B381" t="e">
        <f>VLOOKUP(A381,出单词库排名!B:F,5,0)</f>
        <v>#N/A</v>
      </c>
      <c r="D381">
        <v>1</v>
      </c>
      <c r="E381">
        <v>1</v>
      </c>
      <c r="F381">
        <v>1</v>
      </c>
      <c r="G381">
        <v>1</v>
      </c>
      <c r="H381">
        <v>0.36</v>
      </c>
      <c r="I381">
        <v>0.36</v>
      </c>
      <c r="J381">
        <v>0</v>
      </c>
      <c r="K381">
        <v>0</v>
      </c>
      <c r="L381" t="s">
        <v>894</v>
      </c>
      <c r="M381" t="s">
        <v>895</v>
      </c>
      <c r="N381">
        <v>0</v>
      </c>
      <c r="O381">
        <v>0</v>
      </c>
      <c r="P381">
        <v>0</v>
      </c>
    </row>
    <row r="382" hidden="1" spans="1:16">
      <c r="A382" t="s">
        <v>1115</v>
      </c>
      <c r="B382" t="e">
        <f>VLOOKUP(A382,出单词库排名!B:F,5,0)</f>
        <v>#N/A</v>
      </c>
      <c r="D382">
        <v>1</v>
      </c>
      <c r="E382">
        <v>1</v>
      </c>
      <c r="F382">
        <v>1</v>
      </c>
      <c r="G382">
        <v>1</v>
      </c>
      <c r="H382">
        <v>0.33</v>
      </c>
      <c r="I382">
        <v>0.33</v>
      </c>
      <c r="J382">
        <v>0</v>
      </c>
      <c r="K382">
        <v>0</v>
      </c>
      <c r="L382" t="s">
        <v>894</v>
      </c>
      <c r="M382" t="s">
        <v>895</v>
      </c>
      <c r="N382">
        <v>0</v>
      </c>
      <c r="O382">
        <v>0</v>
      </c>
      <c r="P382">
        <v>0</v>
      </c>
    </row>
    <row r="383" hidden="1" spans="1:16">
      <c r="A383" t="s">
        <v>1116</v>
      </c>
      <c r="B383" t="e">
        <f>VLOOKUP(A383,出单词库排名!B:F,5,0)</f>
        <v>#N/A</v>
      </c>
      <c r="D383">
        <v>1</v>
      </c>
      <c r="E383">
        <v>1</v>
      </c>
      <c r="F383">
        <v>1</v>
      </c>
      <c r="G383">
        <v>1</v>
      </c>
      <c r="H383">
        <v>0.33</v>
      </c>
      <c r="I383">
        <v>0.33</v>
      </c>
      <c r="J383">
        <v>0</v>
      </c>
      <c r="K383">
        <v>0</v>
      </c>
      <c r="L383" t="s">
        <v>894</v>
      </c>
      <c r="M383" t="s">
        <v>895</v>
      </c>
      <c r="N383">
        <v>0</v>
      </c>
      <c r="O383">
        <v>0</v>
      </c>
      <c r="P383">
        <v>0</v>
      </c>
    </row>
    <row r="384" hidden="1" spans="1:16">
      <c r="A384" t="s">
        <v>516</v>
      </c>
      <c r="B384">
        <f>VLOOKUP(A384,出单词库排名!B:F,5,0)</f>
        <v>1666249</v>
      </c>
      <c r="D384">
        <v>1</v>
      </c>
      <c r="E384">
        <v>1</v>
      </c>
      <c r="F384">
        <v>1</v>
      </c>
      <c r="G384">
        <v>1</v>
      </c>
      <c r="H384">
        <v>0.66</v>
      </c>
      <c r="I384">
        <v>0.66</v>
      </c>
      <c r="J384">
        <v>0</v>
      </c>
      <c r="K384">
        <v>0</v>
      </c>
      <c r="L384" t="s">
        <v>894</v>
      </c>
      <c r="M384" t="s">
        <v>895</v>
      </c>
      <c r="N384">
        <v>0</v>
      </c>
      <c r="O384">
        <v>0</v>
      </c>
      <c r="P384">
        <v>0</v>
      </c>
    </row>
    <row r="385" hidden="1" spans="1:16">
      <c r="A385" t="s">
        <v>1385</v>
      </c>
      <c r="B385" t="e">
        <f>VLOOKUP(A385,出单词库排名!B:F,5,0)</f>
        <v>#N/A</v>
      </c>
      <c r="D385">
        <v>1</v>
      </c>
      <c r="E385">
        <v>1</v>
      </c>
      <c r="F385">
        <v>1</v>
      </c>
      <c r="G385">
        <v>1</v>
      </c>
      <c r="H385">
        <v>0.3</v>
      </c>
      <c r="I385">
        <v>0.3</v>
      </c>
      <c r="J385">
        <v>0</v>
      </c>
      <c r="K385">
        <v>0</v>
      </c>
      <c r="L385" t="s">
        <v>894</v>
      </c>
      <c r="M385" t="s">
        <v>895</v>
      </c>
      <c r="N385">
        <v>0</v>
      </c>
      <c r="O385">
        <v>0</v>
      </c>
      <c r="P385">
        <v>0</v>
      </c>
    </row>
    <row r="386" hidden="1" spans="1:16">
      <c r="A386" t="s">
        <v>337</v>
      </c>
      <c r="B386">
        <f>VLOOKUP(A386,出单词库排名!B:F,5,0)</f>
        <v>453475</v>
      </c>
      <c r="D386">
        <v>1</v>
      </c>
      <c r="E386">
        <v>4</v>
      </c>
      <c r="F386">
        <v>1</v>
      </c>
      <c r="G386">
        <v>0.25</v>
      </c>
      <c r="H386">
        <v>0.45</v>
      </c>
      <c r="I386">
        <v>0.45</v>
      </c>
      <c r="J386">
        <v>0</v>
      </c>
      <c r="K386">
        <v>0</v>
      </c>
      <c r="L386" t="s">
        <v>894</v>
      </c>
      <c r="M386" t="s">
        <v>895</v>
      </c>
      <c r="N386">
        <v>0</v>
      </c>
      <c r="O386">
        <v>0</v>
      </c>
      <c r="P386">
        <v>0</v>
      </c>
    </row>
    <row r="387" hidden="1" spans="1:16">
      <c r="A387" t="s">
        <v>1386</v>
      </c>
      <c r="B387" t="e">
        <f>VLOOKUP(A387,出单词库排名!B:F,5,0)</f>
        <v>#N/A</v>
      </c>
      <c r="D387">
        <v>1</v>
      </c>
      <c r="E387">
        <v>1</v>
      </c>
      <c r="F387">
        <v>1</v>
      </c>
      <c r="G387">
        <v>1</v>
      </c>
      <c r="H387">
        <v>0.3</v>
      </c>
      <c r="I387">
        <v>0.3</v>
      </c>
      <c r="J387">
        <v>0</v>
      </c>
      <c r="K387">
        <v>0</v>
      </c>
      <c r="L387" t="s">
        <v>894</v>
      </c>
      <c r="M387" t="s">
        <v>895</v>
      </c>
      <c r="N387">
        <v>0</v>
      </c>
      <c r="O387">
        <v>0</v>
      </c>
      <c r="P387">
        <v>0</v>
      </c>
    </row>
    <row r="388" hidden="1" spans="1:16">
      <c r="A388" t="s">
        <v>1117</v>
      </c>
      <c r="B388">
        <f>VLOOKUP(A388,出单词库排名!B:F,5,0)</f>
        <v>1490132</v>
      </c>
      <c r="D388">
        <v>1</v>
      </c>
      <c r="E388">
        <v>1</v>
      </c>
      <c r="F388">
        <v>1</v>
      </c>
      <c r="G388">
        <v>1</v>
      </c>
      <c r="H388">
        <v>0.33</v>
      </c>
      <c r="I388">
        <v>0.33</v>
      </c>
      <c r="J388">
        <v>0</v>
      </c>
      <c r="K388">
        <v>0</v>
      </c>
      <c r="L388" t="s">
        <v>894</v>
      </c>
      <c r="M388" t="s">
        <v>895</v>
      </c>
      <c r="N388">
        <v>0</v>
      </c>
      <c r="O388">
        <v>0</v>
      </c>
      <c r="P388">
        <v>0</v>
      </c>
    </row>
    <row r="389" hidden="1" spans="1:16">
      <c r="A389" t="s">
        <v>1118</v>
      </c>
      <c r="B389" t="e">
        <f>VLOOKUP(A389,出单词库排名!B:F,5,0)</f>
        <v>#N/A</v>
      </c>
      <c r="D389">
        <v>1</v>
      </c>
      <c r="E389">
        <v>21</v>
      </c>
      <c r="F389">
        <v>1</v>
      </c>
      <c r="G389">
        <v>0.0476</v>
      </c>
      <c r="H389">
        <v>0.4</v>
      </c>
      <c r="I389">
        <v>0.4</v>
      </c>
      <c r="J389">
        <v>0</v>
      </c>
      <c r="K389">
        <v>0</v>
      </c>
      <c r="L389" t="s">
        <v>894</v>
      </c>
      <c r="M389" t="s">
        <v>895</v>
      </c>
      <c r="N389">
        <v>0</v>
      </c>
      <c r="O389">
        <v>0</v>
      </c>
      <c r="P389">
        <v>0</v>
      </c>
    </row>
    <row r="390" hidden="1" spans="1:16">
      <c r="A390" t="s">
        <v>1387</v>
      </c>
      <c r="B390">
        <f>VLOOKUP(A390,出单词库排名!B:F,5,0)</f>
        <v>993937</v>
      </c>
      <c r="D390">
        <v>1</v>
      </c>
      <c r="E390">
        <v>3</v>
      </c>
      <c r="F390">
        <v>1</v>
      </c>
      <c r="G390">
        <v>0.3333</v>
      </c>
      <c r="H390">
        <v>0.43</v>
      </c>
      <c r="I390">
        <v>0.43</v>
      </c>
      <c r="J390">
        <v>0</v>
      </c>
      <c r="K390">
        <v>0</v>
      </c>
      <c r="L390" t="s">
        <v>894</v>
      </c>
      <c r="M390" t="s">
        <v>895</v>
      </c>
      <c r="N390">
        <v>0</v>
      </c>
      <c r="O390">
        <v>0</v>
      </c>
      <c r="P390">
        <v>0</v>
      </c>
    </row>
    <row r="391" hidden="1" spans="1:16">
      <c r="A391" t="s">
        <v>1119</v>
      </c>
      <c r="B391" t="e">
        <f>VLOOKUP(A391,出单词库排名!B:F,5,0)</f>
        <v>#N/A</v>
      </c>
      <c r="D391">
        <v>1</v>
      </c>
      <c r="E391">
        <v>2</v>
      </c>
      <c r="F391">
        <v>1</v>
      </c>
      <c r="G391">
        <v>0.5</v>
      </c>
      <c r="H391">
        <v>0.36</v>
      </c>
      <c r="I391">
        <v>0.36</v>
      </c>
      <c r="J391">
        <v>0</v>
      </c>
      <c r="K391">
        <v>0</v>
      </c>
      <c r="L391" t="s">
        <v>894</v>
      </c>
      <c r="M391" t="s">
        <v>895</v>
      </c>
      <c r="N391">
        <v>0</v>
      </c>
      <c r="O391">
        <v>0</v>
      </c>
      <c r="P391">
        <v>0</v>
      </c>
    </row>
    <row r="392" hidden="1" spans="1:16">
      <c r="A392" t="s">
        <v>1120</v>
      </c>
      <c r="B392" t="e">
        <f>VLOOKUP(A392,出单词库排名!B:F,5,0)</f>
        <v>#N/A</v>
      </c>
      <c r="D392">
        <v>1</v>
      </c>
      <c r="E392">
        <v>2</v>
      </c>
      <c r="F392">
        <v>1</v>
      </c>
      <c r="G392">
        <v>0.5</v>
      </c>
      <c r="H392">
        <v>0.36</v>
      </c>
      <c r="I392">
        <v>0.36</v>
      </c>
      <c r="J392">
        <v>0</v>
      </c>
      <c r="K392">
        <v>0</v>
      </c>
      <c r="L392" t="s">
        <v>894</v>
      </c>
      <c r="M392" t="s">
        <v>895</v>
      </c>
      <c r="N392">
        <v>0</v>
      </c>
      <c r="O392">
        <v>0</v>
      </c>
      <c r="P392">
        <v>0</v>
      </c>
    </row>
    <row r="393" hidden="1" spans="1:16">
      <c r="A393" t="s">
        <v>1121</v>
      </c>
      <c r="B393" t="e">
        <f>VLOOKUP(A393,出单词库排名!B:F,5,0)</f>
        <v>#N/A</v>
      </c>
      <c r="D393">
        <v>1</v>
      </c>
      <c r="E393">
        <v>1</v>
      </c>
      <c r="F393">
        <v>1</v>
      </c>
      <c r="G393">
        <v>1</v>
      </c>
      <c r="H393">
        <v>0.42</v>
      </c>
      <c r="I393">
        <v>0.42</v>
      </c>
      <c r="J393">
        <v>0</v>
      </c>
      <c r="K393">
        <v>0</v>
      </c>
      <c r="L393" t="s">
        <v>894</v>
      </c>
      <c r="M393" t="s">
        <v>895</v>
      </c>
      <c r="N393">
        <v>0</v>
      </c>
      <c r="O393">
        <v>0</v>
      </c>
      <c r="P393">
        <v>0</v>
      </c>
    </row>
    <row r="394" hidden="1" spans="1:16">
      <c r="A394" t="s">
        <v>1122</v>
      </c>
      <c r="B394" t="e">
        <f>VLOOKUP(A394,出单词库排名!B:F,5,0)</f>
        <v>#N/A</v>
      </c>
      <c r="D394">
        <v>1</v>
      </c>
      <c r="E394">
        <v>1</v>
      </c>
      <c r="F394">
        <v>1</v>
      </c>
      <c r="G394">
        <v>1</v>
      </c>
      <c r="H394">
        <v>0.36</v>
      </c>
      <c r="I394">
        <v>0.36</v>
      </c>
      <c r="J394">
        <v>0</v>
      </c>
      <c r="K394">
        <v>0</v>
      </c>
      <c r="L394" t="s">
        <v>894</v>
      </c>
      <c r="M394" t="s">
        <v>895</v>
      </c>
      <c r="N394">
        <v>0</v>
      </c>
      <c r="O394">
        <v>0</v>
      </c>
      <c r="P394">
        <v>0</v>
      </c>
    </row>
    <row r="395" hidden="1" spans="1:16">
      <c r="A395" t="s">
        <v>1388</v>
      </c>
      <c r="B395" t="e">
        <f>VLOOKUP(A395,出单词库排名!B:F,5,0)</f>
        <v>#N/A</v>
      </c>
      <c r="D395">
        <v>1</v>
      </c>
      <c r="E395">
        <v>17</v>
      </c>
      <c r="F395">
        <v>2</v>
      </c>
      <c r="G395">
        <v>0.1176</v>
      </c>
      <c r="H395">
        <v>0.3</v>
      </c>
      <c r="I395">
        <v>0.6</v>
      </c>
      <c r="J395">
        <v>0</v>
      </c>
      <c r="K395">
        <v>0</v>
      </c>
      <c r="L395" t="s">
        <v>894</v>
      </c>
      <c r="M395" t="s">
        <v>895</v>
      </c>
      <c r="N395">
        <v>0</v>
      </c>
      <c r="O395">
        <v>0</v>
      </c>
      <c r="P395">
        <v>0</v>
      </c>
    </row>
    <row r="396" hidden="1" spans="1:16">
      <c r="A396" t="s">
        <v>1389</v>
      </c>
      <c r="B396" t="e">
        <f>VLOOKUP(A396,出单词库排名!B:F,5,0)</f>
        <v>#N/A</v>
      </c>
      <c r="D396">
        <v>1</v>
      </c>
      <c r="E396">
        <v>3</v>
      </c>
      <c r="F396">
        <v>1</v>
      </c>
      <c r="G396">
        <v>0.3333</v>
      </c>
      <c r="H396">
        <v>0.3</v>
      </c>
      <c r="I396">
        <v>0.3</v>
      </c>
      <c r="J396">
        <v>0</v>
      </c>
      <c r="K396">
        <v>0</v>
      </c>
      <c r="L396" t="s">
        <v>894</v>
      </c>
      <c r="M396" t="s">
        <v>895</v>
      </c>
      <c r="N396">
        <v>0</v>
      </c>
      <c r="O396">
        <v>0</v>
      </c>
      <c r="P396">
        <v>0</v>
      </c>
    </row>
    <row r="397" hidden="1" spans="1:16">
      <c r="A397" t="s">
        <v>1124</v>
      </c>
      <c r="B397" t="e">
        <f>VLOOKUP(A397,出单词库排名!B:F,5,0)</f>
        <v>#N/A</v>
      </c>
      <c r="D397">
        <v>1</v>
      </c>
      <c r="E397">
        <v>8</v>
      </c>
      <c r="F397">
        <v>1</v>
      </c>
      <c r="G397">
        <v>0.125</v>
      </c>
      <c r="H397">
        <v>0.24</v>
      </c>
      <c r="I397">
        <v>0.24</v>
      </c>
      <c r="J397">
        <v>0</v>
      </c>
      <c r="K397">
        <v>0</v>
      </c>
      <c r="L397" t="s">
        <v>894</v>
      </c>
      <c r="M397" t="s">
        <v>895</v>
      </c>
      <c r="N397">
        <v>0</v>
      </c>
      <c r="O397">
        <v>0</v>
      </c>
      <c r="P397">
        <v>0</v>
      </c>
    </row>
    <row r="398" hidden="1" spans="1:16">
      <c r="A398" t="s">
        <v>1390</v>
      </c>
      <c r="B398" t="e">
        <f>VLOOKUP(A398,出单词库排名!B:F,5,0)</f>
        <v>#N/A</v>
      </c>
      <c r="D398">
        <v>1</v>
      </c>
      <c r="E398">
        <v>1</v>
      </c>
      <c r="F398">
        <v>1</v>
      </c>
      <c r="G398">
        <v>1</v>
      </c>
      <c r="H398">
        <v>0.36</v>
      </c>
      <c r="I398">
        <v>0.36</v>
      </c>
      <c r="J398">
        <v>0</v>
      </c>
      <c r="K398">
        <v>0</v>
      </c>
      <c r="L398" t="s">
        <v>894</v>
      </c>
      <c r="M398" t="s">
        <v>895</v>
      </c>
      <c r="N398">
        <v>0</v>
      </c>
      <c r="O398">
        <v>0</v>
      </c>
      <c r="P398">
        <v>0</v>
      </c>
    </row>
    <row r="399" hidden="1" spans="1:16">
      <c r="A399" t="s">
        <v>1125</v>
      </c>
      <c r="B399" t="e">
        <f>VLOOKUP(A399,出单词库排名!B:F,5,0)</f>
        <v>#N/A</v>
      </c>
      <c r="D399">
        <v>1</v>
      </c>
      <c r="E399">
        <v>3</v>
      </c>
      <c r="F399">
        <v>1</v>
      </c>
      <c r="G399">
        <v>0.3333</v>
      </c>
      <c r="H399">
        <v>0.37</v>
      </c>
      <c r="I399">
        <v>0.37</v>
      </c>
      <c r="J399">
        <v>0</v>
      </c>
      <c r="K399">
        <v>0</v>
      </c>
      <c r="L399" t="s">
        <v>894</v>
      </c>
      <c r="M399" t="s">
        <v>895</v>
      </c>
      <c r="N399">
        <v>0</v>
      </c>
      <c r="O399">
        <v>0</v>
      </c>
      <c r="P399">
        <v>0</v>
      </c>
    </row>
    <row r="400" hidden="1" spans="1:16">
      <c r="A400" t="s">
        <v>1126</v>
      </c>
      <c r="B400" t="e">
        <f>VLOOKUP(A400,出单词库排名!B:F,5,0)</f>
        <v>#N/A</v>
      </c>
      <c r="D400">
        <v>1</v>
      </c>
      <c r="E400">
        <v>1</v>
      </c>
      <c r="F400">
        <v>1</v>
      </c>
      <c r="G400">
        <v>1</v>
      </c>
      <c r="H400">
        <v>0.48</v>
      </c>
      <c r="I400">
        <v>0.48</v>
      </c>
      <c r="J400">
        <v>0</v>
      </c>
      <c r="K400">
        <v>0</v>
      </c>
      <c r="L400" t="s">
        <v>894</v>
      </c>
      <c r="M400" t="s">
        <v>895</v>
      </c>
      <c r="N400">
        <v>0</v>
      </c>
      <c r="O400">
        <v>0</v>
      </c>
      <c r="P400">
        <v>0</v>
      </c>
    </row>
    <row r="401" hidden="1" spans="1:16">
      <c r="A401" t="s">
        <v>1127</v>
      </c>
      <c r="B401" t="e">
        <f>VLOOKUP(A401,出单词库排名!B:F,5,0)</f>
        <v>#N/A</v>
      </c>
      <c r="D401">
        <v>1</v>
      </c>
      <c r="E401">
        <v>1</v>
      </c>
      <c r="F401">
        <v>1</v>
      </c>
      <c r="G401">
        <v>1</v>
      </c>
      <c r="H401">
        <v>0.36</v>
      </c>
      <c r="I401">
        <v>0.36</v>
      </c>
      <c r="J401">
        <v>0</v>
      </c>
      <c r="K401">
        <v>0</v>
      </c>
      <c r="L401" t="s">
        <v>894</v>
      </c>
      <c r="M401" t="s">
        <v>895</v>
      </c>
      <c r="N401">
        <v>0</v>
      </c>
      <c r="O401">
        <v>0</v>
      </c>
      <c r="P401">
        <v>0</v>
      </c>
    </row>
    <row r="402" hidden="1" spans="1:16">
      <c r="A402" t="s">
        <v>1391</v>
      </c>
      <c r="B402" t="e">
        <f>VLOOKUP(A402,出单词库排名!B:F,5,0)</f>
        <v>#N/A</v>
      </c>
      <c r="D402">
        <v>1</v>
      </c>
      <c r="E402">
        <v>2</v>
      </c>
      <c r="F402">
        <v>1</v>
      </c>
      <c r="G402">
        <v>0.5</v>
      </c>
      <c r="H402">
        <v>0.3</v>
      </c>
      <c r="I402">
        <v>0.3</v>
      </c>
      <c r="J402">
        <v>0</v>
      </c>
      <c r="K402">
        <v>0</v>
      </c>
      <c r="L402" t="s">
        <v>894</v>
      </c>
      <c r="M402" t="s">
        <v>895</v>
      </c>
      <c r="N402">
        <v>0</v>
      </c>
      <c r="O402">
        <v>0</v>
      </c>
      <c r="P402">
        <v>0</v>
      </c>
    </row>
    <row r="403" hidden="1" spans="1:16">
      <c r="A403" t="s">
        <v>1128</v>
      </c>
      <c r="B403">
        <f>VLOOKUP(A403,出单词库排名!B:F,5,0)</f>
        <v>1072353</v>
      </c>
      <c r="D403">
        <v>1</v>
      </c>
      <c r="E403">
        <v>1</v>
      </c>
      <c r="F403">
        <v>1</v>
      </c>
      <c r="G403">
        <v>1</v>
      </c>
      <c r="H403">
        <v>0.3</v>
      </c>
      <c r="I403">
        <v>0.3</v>
      </c>
      <c r="J403">
        <v>0</v>
      </c>
      <c r="K403">
        <v>0</v>
      </c>
      <c r="L403" t="s">
        <v>894</v>
      </c>
      <c r="M403" t="s">
        <v>895</v>
      </c>
      <c r="N403">
        <v>0</v>
      </c>
      <c r="O403">
        <v>0</v>
      </c>
      <c r="P403">
        <v>0</v>
      </c>
    </row>
    <row r="404" hidden="1" spans="1:16">
      <c r="A404" t="s">
        <v>1129</v>
      </c>
      <c r="B404" t="e">
        <f>VLOOKUP(A404,出单词库排名!B:F,5,0)</f>
        <v>#N/A</v>
      </c>
      <c r="D404">
        <v>1</v>
      </c>
      <c r="E404">
        <v>43</v>
      </c>
      <c r="F404">
        <v>2</v>
      </c>
      <c r="G404">
        <v>0.0465</v>
      </c>
      <c r="H404">
        <v>0.3</v>
      </c>
      <c r="I404">
        <v>0.6</v>
      </c>
      <c r="J404">
        <v>0</v>
      </c>
      <c r="K404">
        <v>0</v>
      </c>
      <c r="L404" t="s">
        <v>894</v>
      </c>
      <c r="M404" t="s">
        <v>895</v>
      </c>
      <c r="N404">
        <v>0</v>
      </c>
      <c r="O404">
        <v>0</v>
      </c>
      <c r="P404">
        <v>0</v>
      </c>
    </row>
    <row r="405" hidden="1" spans="1:16">
      <c r="A405" t="s">
        <v>1130</v>
      </c>
      <c r="B405" t="e">
        <f>VLOOKUP(A405,出单词库排名!B:F,5,0)</f>
        <v>#N/A</v>
      </c>
      <c r="D405">
        <v>1</v>
      </c>
      <c r="E405">
        <v>3</v>
      </c>
      <c r="F405">
        <v>1</v>
      </c>
      <c r="G405">
        <v>0.3333</v>
      </c>
      <c r="H405">
        <v>0.38</v>
      </c>
      <c r="I405">
        <v>0.38</v>
      </c>
      <c r="J405">
        <v>0</v>
      </c>
      <c r="K405">
        <v>0</v>
      </c>
      <c r="L405" t="s">
        <v>894</v>
      </c>
      <c r="M405" t="s">
        <v>895</v>
      </c>
      <c r="N405">
        <v>0</v>
      </c>
      <c r="O405">
        <v>0</v>
      </c>
      <c r="P405">
        <v>0</v>
      </c>
    </row>
    <row r="406" hidden="1" spans="1:16">
      <c r="A406" t="s">
        <v>1131</v>
      </c>
      <c r="B406">
        <f>VLOOKUP(A406,出单词库排名!B:F,5,0)</f>
        <v>228298</v>
      </c>
      <c r="D406">
        <v>1</v>
      </c>
      <c r="E406">
        <v>76</v>
      </c>
      <c r="F406">
        <v>2</v>
      </c>
      <c r="G406">
        <v>0.0263</v>
      </c>
      <c r="H406">
        <v>0.33</v>
      </c>
      <c r="I406">
        <v>0.66</v>
      </c>
      <c r="J406">
        <v>0</v>
      </c>
      <c r="K406">
        <v>0</v>
      </c>
      <c r="L406" t="s">
        <v>894</v>
      </c>
      <c r="M406" t="s">
        <v>895</v>
      </c>
      <c r="N406">
        <v>0</v>
      </c>
      <c r="O406">
        <v>0</v>
      </c>
      <c r="P406">
        <v>0</v>
      </c>
    </row>
    <row r="407" hidden="1" spans="1:16">
      <c r="A407" t="s">
        <v>1392</v>
      </c>
      <c r="B407" t="e">
        <f>VLOOKUP(A407,出单词库排名!B:F,5,0)</f>
        <v>#N/A</v>
      </c>
      <c r="D407">
        <v>1</v>
      </c>
      <c r="E407">
        <v>4</v>
      </c>
      <c r="F407">
        <v>1</v>
      </c>
      <c r="G407">
        <v>0.25</v>
      </c>
      <c r="H407">
        <v>0.3</v>
      </c>
      <c r="I407">
        <v>0.3</v>
      </c>
      <c r="J407">
        <v>0</v>
      </c>
      <c r="K407">
        <v>0</v>
      </c>
      <c r="L407" t="s">
        <v>894</v>
      </c>
      <c r="M407" t="s">
        <v>895</v>
      </c>
      <c r="N407">
        <v>0</v>
      </c>
      <c r="O407">
        <v>0</v>
      </c>
      <c r="P407">
        <v>0</v>
      </c>
    </row>
    <row r="408" hidden="1" spans="1:16">
      <c r="A408" t="s">
        <v>1132</v>
      </c>
      <c r="B408" t="e">
        <f>VLOOKUP(A408,出单词库排名!B:F,5,0)</f>
        <v>#N/A</v>
      </c>
      <c r="D408">
        <v>1</v>
      </c>
      <c r="E408">
        <v>1</v>
      </c>
      <c r="F408">
        <v>1</v>
      </c>
      <c r="G408">
        <v>1</v>
      </c>
      <c r="H408">
        <v>0.3</v>
      </c>
      <c r="I408">
        <v>0.3</v>
      </c>
      <c r="J408">
        <v>0</v>
      </c>
      <c r="K408">
        <v>0</v>
      </c>
      <c r="L408" t="s">
        <v>894</v>
      </c>
      <c r="M408" t="s">
        <v>895</v>
      </c>
      <c r="N408">
        <v>0</v>
      </c>
      <c r="O408">
        <v>0</v>
      </c>
      <c r="P408">
        <v>0</v>
      </c>
    </row>
    <row r="409" hidden="1" spans="1:16">
      <c r="A409" s="8" t="s">
        <v>423</v>
      </c>
      <c r="B409">
        <f>VLOOKUP(A409,出单词库排名!B:F,5,0)</f>
        <v>1226403</v>
      </c>
      <c r="C409" t="s">
        <v>1235</v>
      </c>
      <c r="D409">
        <v>1</v>
      </c>
      <c r="E409">
        <v>426</v>
      </c>
      <c r="F409">
        <v>6</v>
      </c>
      <c r="G409">
        <v>0.0141</v>
      </c>
      <c r="H409">
        <v>0.66</v>
      </c>
      <c r="I409">
        <v>3.93</v>
      </c>
      <c r="J409">
        <v>0</v>
      </c>
      <c r="K409">
        <v>0</v>
      </c>
      <c r="L409" t="s">
        <v>894</v>
      </c>
      <c r="M409" t="s">
        <v>895</v>
      </c>
      <c r="N409">
        <v>0</v>
      </c>
      <c r="O409">
        <v>0</v>
      </c>
      <c r="P409">
        <v>0</v>
      </c>
    </row>
    <row r="410" hidden="1" spans="1:16">
      <c r="A410" t="s">
        <v>1393</v>
      </c>
      <c r="B410">
        <f>VLOOKUP(A410,出单词库排名!B:F,5,0)</f>
        <v>725237</v>
      </c>
      <c r="D410">
        <v>1</v>
      </c>
      <c r="E410">
        <v>6</v>
      </c>
      <c r="F410">
        <v>1</v>
      </c>
      <c r="G410">
        <v>0.1667</v>
      </c>
      <c r="H410">
        <v>0.3</v>
      </c>
      <c r="I410">
        <v>0.3</v>
      </c>
      <c r="J410">
        <v>0</v>
      </c>
      <c r="K410">
        <v>0</v>
      </c>
      <c r="L410" t="s">
        <v>894</v>
      </c>
      <c r="M410" t="s">
        <v>895</v>
      </c>
      <c r="N410">
        <v>0</v>
      </c>
      <c r="O410">
        <v>0</v>
      </c>
      <c r="P410">
        <v>0</v>
      </c>
    </row>
    <row r="411" hidden="1" spans="1:16">
      <c r="A411" t="s">
        <v>1133</v>
      </c>
      <c r="B411" t="e">
        <f>VLOOKUP(A411,出单词库排名!B:F,5,0)</f>
        <v>#N/A</v>
      </c>
      <c r="D411">
        <v>1</v>
      </c>
      <c r="E411">
        <v>1</v>
      </c>
      <c r="F411">
        <v>1</v>
      </c>
      <c r="G411">
        <v>1</v>
      </c>
      <c r="H411">
        <v>0.35</v>
      </c>
      <c r="I411">
        <v>0.35</v>
      </c>
      <c r="J411">
        <v>0</v>
      </c>
      <c r="K411">
        <v>0</v>
      </c>
      <c r="L411" t="s">
        <v>894</v>
      </c>
      <c r="M411" t="s">
        <v>895</v>
      </c>
      <c r="N411">
        <v>0</v>
      </c>
      <c r="O411">
        <v>0</v>
      </c>
      <c r="P411">
        <v>0</v>
      </c>
    </row>
    <row r="412" hidden="1" spans="1:16">
      <c r="A412" t="s">
        <v>1394</v>
      </c>
      <c r="B412" t="e">
        <f>VLOOKUP(A412,出单词库排名!B:F,5,0)</f>
        <v>#N/A</v>
      </c>
      <c r="D412">
        <v>1</v>
      </c>
      <c r="E412">
        <v>2</v>
      </c>
      <c r="F412">
        <v>1</v>
      </c>
      <c r="G412">
        <v>0.5</v>
      </c>
      <c r="H412">
        <v>0.35</v>
      </c>
      <c r="I412">
        <v>0.35</v>
      </c>
      <c r="J412">
        <v>0</v>
      </c>
      <c r="K412">
        <v>0</v>
      </c>
      <c r="L412" t="s">
        <v>894</v>
      </c>
      <c r="M412" t="s">
        <v>895</v>
      </c>
      <c r="N412">
        <v>0</v>
      </c>
      <c r="O412">
        <v>0</v>
      </c>
      <c r="P412">
        <v>0</v>
      </c>
    </row>
    <row r="413" hidden="1" spans="1:16">
      <c r="A413" t="s">
        <v>1134</v>
      </c>
      <c r="B413" t="e">
        <f>VLOOKUP(A413,出单词库排名!B:F,5,0)</f>
        <v>#N/A</v>
      </c>
      <c r="D413">
        <v>1</v>
      </c>
      <c r="E413">
        <v>2</v>
      </c>
      <c r="F413">
        <v>1</v>
      </c>
      <c r="G413">
        <v>0.5</v>
      </c>
      <c r="H413">
        <v>0.36</v>
      </c>
      <c r="I413">
        <v>0.36</v>
      </c>
      <c r="J413">
        <v>0</v>
      </c>
      <c r="K413">
        <v>0</v>
      </c>
      <c r="L413" t="s">
        <v>894</v>
      </c>
      <c r="M413" t="s">
        <v>895</v>
      </c>
      <c r="N413">
        <v>0</v>
      </c>
      <c r="O413">
        <v>0</v>
      </c>
      <c r="P413">
        <v>0</v>
      </c>
    </row>
    <row r="414" hidden="1" spans="1:16">
      <c r="A414" t="s">
        <v>1395</v>
      </c>
      <c r="B414" t="e">
        <f>VLOOKUP(A414,出单词库排名!B:F,5,0)</f>
        <v>#N/A</v>
      </c>
      <c r="D414">
        <v>1</v>
      </c>
      <c r="E414">
        <v>2</v>
      </c>
      <c r="F414">
        <v>1</v>
      </c>
      <c r="G414">
        <v>0.5</v>
      </c>
      <c r="H414">
        <v>0.42</v>
      </c>
      <c r="I414">
        <v>0.42</v>
      </c>
      <c r="J414">
        <v>0</v>
      </c>
      <c r="K414">
        <v>0</v>
      </c>
      <c r="L414" t="s">
        <v>894</v>
      </c>
      <c r="M414" t="s">
        <v>895</v>
      </c>
      <c r="N414">
        <v>0</v>
      </c>
      <c r="O414">
        <v>0</v>
      </c>
      <c r="P414">
        <v>0</v>
      </c>
    </row>
    <row r="415" hidden="1" spans="1:16">
      <c r="A415" t="s">
        <v>1135</v>
      </c>
      <c r="B415" t="e">
        <f>VLOOKUP(A415,出单词库排名!B:F,5,0)</f>
        <v>#N/A</v>
      </c>
      <c r="D415">
        <v>1</v>
      </c>
      <c r="E415">
        <v>3</v>
      </c>
      <c r="F415">
        <v>1</v>
      </c>
      <c r="G415">
        <v>0.3333</v>
      </c>
      <c r="H415">
        <v>0.33</v>
      </c>
      <c r="I415">
        <v>0.33</v>
      </c>
      <c r="J415">
        <v>0</v>
      </c>
      <c r="K415">
        <v>0</v>
      </c>
      <c r="L415" t="s">
        <v>894</v>
      </c>
      <c r="M415" t="s">
        <v>895</v>
      </c>
      <c r="N415">
        <v>0</v>
      </c>
      <c r="O415">
        <v>0</v>
      </c>
      <c r="P415">
        <v>0</v>
      </c>
    </row>
    <row r="416" hidden="1" spans="1:16">
      <c r="A416" t="s">
        <v>1136</v>
      </c>
      <c r="B416" t="e">
        <f>VLOOKUP(A416,出单词库排名!B:F,5,0)</f>
        <v>#N/A</v>
      </c>
      <c r="D416">
        <v>1</v>
      </c>
      <c r="E416">
        <v>1</v>
      </c>
      <c r="F416">
        <v>1</v>
      </c>
      <c r="G416">
        <v>1</v>
      </c>
      <c r="H416">
        <v>0.08</v>
      </c>
      <c r="I416">
        <v>0.08</v>
      </c>
      <c r="J416">
        <v>0</v>
      </c>
      <c r="K416">
        <v>0</v>
      </c>
      <c r="L416" t="s">
        <v>894</v>
      </c>
      <c r="M416" t="s">
        <v>895</v>
      </c>
      <c r="N416">
        <v>0</v>
      </c>
      <c r="O416">
        <v>0</v>
      </c>
      <c r="P416">
        <v>0</v>
      </c>
    </row>
    <row r="417" hidden="1" spans="1:16">
      <c r="A417" t="s">
        <v>1137</v>
      </c>
      <c r="B417" t="e">
        <f>VLOOKUP(A417,出单词库排名!B:F,5,0)</f>
        <v>#N/A</v>
      </c>
      <c r="D417">
        <v>1</v>
      </c>
      <c r="E417">
        <v>1</v>
      </c>
      <c r="F417">
        <v>1</v>
      </c>
      <c r="G417">
        <v>1</v>
      </c>
      <c r="H417">
        <v>0.36</v>
      </c>
      <c r="I417">
        <v>0.36</v>
      </c>
      <c r="J417">
        <v>0</v>
      </c>
      <c r="K417">
        <v>0</v>
      </c>
      <c r="L417" t="s">
        <v>894</v>
      </c>
      <c r="M417" t="s">
        <v>895</v>
      </c>
      <c r="N417">
        <v>0</v>
      </c>
      <c r="O417">
        <v>0</v>
      </c>
      <c r="P417">
        <v>0</v>
      </c>
    </row>
    <row r="418" hidden="1" spans="1:16">
      <c r="A418" t="s">
        <v>1138</v>
      </c>
      <c r="B418" t="e">
        <f>VLOOKUP(A418,出单词库排名!B:F,5,0)</f>
        <v>#N/A</v>
      </c>
      <c r="D418">
        <v>1</v>
      </c>
      <c r="E418">
        <v>2</v>
      </c>
      <c r="F418">
        <v>1</v>
      </c>
      <c r="G418">
        <v>0.5</v>
      </c>
      <c r="H418">
        <v>0.4</v>
      </c>
      <c r="I418">
        <v>0.4</v>
      </c>
      <c r="J418">
        <v>0</v>
      </c>
      <c r="K418">
        <v>0</v>
      </c>
      <c r="L418" t="s">
        <v>894</v>
      </c>
      <c r="M418" t="s">
        <v>895</v>
      </c>
      <c r="N418">
        <v>0</v>
      </c>
      <c r="O418">
        <v>0</v>
      </c>
      <c r="P418">
        <v>0</v>
      </c>
    </row>
    <row r="419" hidden="1" spans="1:16">
      <c r="A419" t="s">
        <v>1139</v>
      </c>
      <c r="B419" t="e">
        <f>VLOOKUP(A419,出单词库排名!B:F,5,0)</f>
        <v>#N/A</v>
      </c>
      <c r="D419">
        <v>1</v>
      </c>
      <c r="E419">
        <v>2</v>
      </c>
      <c r="F419">
        <v>1</v>
      </c>
      <c r="G419">
        <v>0.5</v>
      </c>
      <c r="H419">
        <v>0.36</v>
      </c>
      <c r="I419">
        <v>0.36</v>
      </c>
      <c r="J419">
        <v>0</v>
      </c>
      <c r="K419">
        <v>0</v>
      </c>
      <c r="L419" t="s">
        <v>894</v>
      </c>
      <c r="M419" t="s">
        <v>895</v>
      </c>
      <c r="N419">
        <v>0</v>
      </c>
      <c r="O419">
        <v>0</v>
      </c>
      <c r="P419">
        <v>0</v>
      </c>
    </row>
    <row r="420" hidden="1" spans="1:16">
      <c r="A420" t="s">
        <v>1396</v>
      </c>
      <c r="B420" t="e">
        <f>VLOOKUP(A420,出单词库排名!B:F,5,0)</f>
        <v>#N/A</v>
      </c>
      <c r="D420">
        <v>1</v>
      </c>
      <c r="E420">
        <v>1</v>
      </c>
      <c r="F420">
        <v>1</v>
      </c>
      <c r="G420">
        <v>1</v>
      </c>
      <c r="H420">
        <v>0.3</v>
      </c>
      <c r="I420">
        <v>0.3</v>
      </c>
      <c r="J420">
        <v>0</v>
      </c>
      <c r="K420">
        <v>0</v>
      </c>
      <c r="L420" t="s">
        <v>894</v>
      </c>
      <c r="M420" t="s">
        <v>895</v>
      </c>
      <c r="N420">
        <v>0</v>
      </c>
      <c r="O420">
        <v>0</v>
      </c>
      <c r="P420">
        <v>0</v>
      </c>
    </row>
    <row r="421" hidden="1" spans="1:16">
      <c r="A421" t="s">
        <v>1140</v>
      </c>
      <c r="B421" t="e">
        <f>VLOOKUP(A421,出单词库排名!B:F,5,0)</f>
        <v>#N/A</v>
      </c>
      <c r="D421">
        <v>1</v>
      </c>
      <c r="E421">
        <v>1</v>
      </c>
      <c r="F421">
        <v>1</v>
      </c>
      <c r="G421">
        <v>1</v>
      </c>
      <c r="H421">
        <v>0.33</v>
      </c>
      <c r="I421">
        <v>0.33</v>
      </c>
      <c r="J421">
        <v>0</v>
      </c>
      <c r="K421">
        <v>0</v>
      </c>
      <c r="L421" t="s">
        <v>894</v>
      </c>
      <c r="M421" t="s">
        <v>895</v>
      </c>
      <c r="N421">
        <v>0</v>
      </c>
      <c r="O421">
        <v>0</v>
      </c>
      <c r="P421">
        <v>0</v>
      </c>
    </row>
    <row r="422" hidden="1" spans="1:16">
      <c r="A422" t="s">
        <v>1397</v>
      </c>
      <c r="B422" t="e">
        <f>VLOOKUP(A422,出单词库排名!B:F,5,0)</f>
        <v>#N/A</v>
      </c>
      <c r="D422">
        <v>1</v>
      </c>
      <c r="E422">
        <v>3</v>
      </c>
      <c r="F422">
        <v>1</v>
      </c>
      <c r="G422">
        <v>0.3333</v>
      </c>
      <c r="H422">
        <v>0.55</v>
      </c>
      <c r="I422">
        <v>0.55</v>
      </c>
      <c r="J422">
        <v>0</v>
      </c>
      <c r="K422">
        <v>0</v>
      </c>
      <c r="L422" t="s">
        <v>894</v>
      </c>
      <c r="M422" t="s">
        <v>895</v>
      </c>
      <c r="N422">
        <v>0</v>
      </c>
      <c r="O422">
        <v>0</v>
      </c>
      <c r="P422">
        <v>0</v>
      </c>
    </row>
    <row r="423" hidden="1" spans="1:16">
      <c r="A423" t="s">
        <v>1398</v>
      </c>
      <c r="B423" t="e">
        <f>VLOOKUP(A423,出单词库排名!B:F,5,0)</f>
        <v>#N/A</v>
      </c>
      <c r="D423">
        <v>1</v>
      </c>
      <c r="E423">
        <v>2</v>
      </c>
      <c r="F423">
        <v>1</v>
      </c>
      <c r="G423">
        <v>0.5</v>
      </c>
      <c r="H423">
        <v>0.49</v>
      </c>
      <c r="I423">
        <v>0.49</v>
      </c>
      <c r="J423">
        <v>0</v>
      </c>
      <c r="K423">
        <v>0</v>
      </c>
      <c r="L423" t="s">
        <v>894</v>
      </c>
      <c r="M423" t="s">
        <v>895</v>
      </c>
      <c r="N423">
        <v>0</v>
      </c>
      <c r="O423">
        <v>0</v>
      </c>
      <c r="P423">
        <v>0</v>
      </c>
    </row>
    <row r="424" hidden="1" spans="1:16">
      <c r="A424" t="s">
        <v>1141</v>
      </c>
      <c r="B424" t="e">
        <f>VLOOKUP(A424,出单词库排名!B:F,5,0)</f>
        <v>#N/A</v>
      </c>
      <c r="D424">
        <v>1</v>
      </c>
      <c r="E424">
        <v>3</v>
      </c>
      <c r="F424">
        <v>1</v>
      </c>
      <c r="G424">
        <v>0.3333</v>
      </c>
      <c r="H424">
        <v>0.5</v>
      </c>
      <c r="I424">
        <v>0.5</v>
      </c>
      <c r="J424">
        <v>0</v>
      </c>
      <c r="K424">
        <v>0</v>
      </c>
      <c r="L424" t="s">
        <v>894</v>
      </c>
      <c r="M424" t="s">
        <v>895</v>
      </c>
      <c r="N424">
        <v>0</v>
      </c>
      <c r="O424">
        <v>0</v>
      </c>
      <c r="P424">
        <v>0</v>
      </c>
    </row>
    <row r="425" hidden="1" spans="1:16">
      <c r="A425" t="s">
        <v>1399</v>
      </c>
      <c r="B425" t="e">
        <f>VLOOKUP(A425,出单词库排名!B:F,5,0)</f>
        <v>#N/A</v>
      </c>
      <c r="D425">
        <v>1</v>
      </c>
      <c r="E425">
        <v>2</v>
      </c>
      <c r="F425">
        <v>1</v>
      </c>
      <c r="G425">
        <v>0.5</v>
      </c>
      <c r="H425">
        <v>0.08</v>
      </c>
      <c r="I425">
        <v>0.08</v>
      </c>
      <c r="J425">
        <v>0</v>
      </c>
      <c r="K425">
        <v>0</v>
      </c>
      <c r="L425" t="s">
        <v>894</v>
      </c>
      <c r="M425" t="s">
        <v>895</v>
      </c>
      <c r="N425">
        <v>0</v>
      </c>
      <c r="O425">
        <v>0</v>
      </c>
      <c r="P425">
        <v>0</v>
      </c>
    </row>
    <row r="426" hidden="1" spans="1:16">
      <c r="A426" t="s">
        <v>1142</v>
      </c>
      <c r="B426" t="e">
        <f>VLOOKUP(A426,出单词库排名!B:F,5,0)</f>
        <v>#N/A</v>
      </c>
      <c r="D426">
        <v>1</v>
      </c>
      <c r="E426">
        <v>1</v>
      </c>
      <c r="F426">
        <v>1</v>
      </c>
      <c r="G426">
        <v>1</v>
      </c>
      <c r="H426">
        <v>0.36</v>
      </c>
      <c r="I426">
        <v>0.36</v>
      </c>
      <c r="J426">
        <v>0</v>
      </c>
      <c r="K426">
        <v>0</v>
      </c>
      <c r="L426" t="s">
        <v>894</v>
      </c>
      <c r="M426" t="s">
        <v>895</v>
      </c>
      <c r="N426">
        <v>0</v>
      </c>
      <c r="O426">
        <v>0</v>
      </c>
      <c r="P426">
        <v>0</v>
      </c>
    </row>
    <row r="427" hidden="1" spans="1:16">
      <c r="A427" t="s">
        <v>1143</v>
      </c>
      <c r="B427" t="e">
        <f>VLOOKUP(A427,出单词库排名!B:F,5,0)</f>
        <v>#N/A</v>
      </c>
      <c r="D427">
        <v>1</v>
      </c>
      <c r="E427">
        <v>1</v>
      </c>
      <c r="F427">
        <v>1</v>
      </c>
      <c r="G427">
        <v>1</v>
      </c>
      <c r="H427">
        <v>0.28</v>
      </c>
      <c r="I427">
        <v>0.28</v>
      </c>
      <c r="J427">
        <v>0</v>
      </c>
      <c r="K427">
        <v>0</v>
      </c>
      <c r="L427" t="s">
        <v>894</v>
      </c>
      <c r="M427" t="s">
        <v>895</v>
      </c>
      <c r="N427">
        <v>0</v>
      </c>
      <c r="O427">
        <v>0</v>
      </c>
      <c r="P427">
        <v>0</v>
      </c>
    </row>
    <row r="428" hidden="1" spans="1:16">
      <c r="A428" t="s">
        <v>1144</v>
      </c>
      <c r="B428" t="e">
        <f>VLOOKUP(A428,出单词库排名!B:F,5,0)</f>
        <v>#N/A</v>
      </c>
      <c r="D428">
        <v>1</v>
      </c>
      <c r="E428">
        <v>5</v>
      </c>
      <c r="F428">
        <v>2</v>
      </c>
      <c r="G428">
        <v>0.4</v>
      </c>
      <c r="H428">
        <v>0.35</v>
      </c>
      <c r="I428">
        <v>0.7</v>
      </c>
      <c r="J428">
        <v>0</v>
      </c>
      <c r="K428">
        <v>0</v>
      </c>
      <c r="L428" t="s">
        <v>894</v>
      </c>
      <c r="M428" t="s">
        <v>895</v>
      </c>
      <c r="N428">
        <v>0</v>
      </c>
      <c r="O428">
        <v>0</v>
      </c>
      <c r="P428">
        <v>0</v>
      </c>
    </row>
    <row r="429" hidden="1" spans="1:16">
      <c r="A429" t="s">
        <v>1400</v>
      </c>
      <c r="B429" t="e">
        <f>VLOOKUP(A429,出单词库排名!B:F,5,0)</f>
        <v>#N/A</v>
      </c>
      <c r="D429">
        <v>1</v>
      </c>
      <c r="E429">
        <v>1</v>
      </c>
      <c r="F429">
        <v>1</v>
      </c>
      <c r="G429">
        <v>1</v>
      </c>
      <c r="H429">
        <v>0.25</v>
      </c>
      <c r="I429">
        <v>0.25</v>
      </c>
      <c r="J429">
        <v>0</v>
      </c>
      <c r="K429">
        <v>0</v>
      </c>
      <c r="L429" t="s">
        <v>894</v>
      </c>
      <c r="M429" t="s">
        <v>895</v>
      </c>
      <c r="N429">
        <v>0</v>
      </c>
      <c r="O429">
        <v>0</v>
      </c>
      <c r="P429">
        <v>0</v>
      </c>
    </row>
    <row r="430" hidden="1" spans="1:16">
      <c r="A430" t="s">
        <v>1145</v>
      </c>
      <c r="B430" t="e">
        <f>VLOOKUP(A430,出单词库排名!B:F,5,0)</f>
        <v>#N/A</v>
      </c>
      <c r="D430">
        <v>1</v>
      </c>
      <c r="E430">
        <v>1</v>
      </c>
      <c r="F430">
        <v>1</v>
      </c>
      <c r="G430">
        <v>1</v>
      </c>
      <c r="H430">
        <v>0.36</v>
      </c>
      <c r="I430">
        <v>0.36</v>
      </c>
      <c r="J430">
        <v>0</v>
      </c>
      <c r="K430">
        <v>0</v>
      </c>
      <c r="L430" t="s">
        <v>894</v>
      </c>
      <c r="M430" t="s">
        <v>895</v>
      </c>
      <c r="N430">
        <v>0</v>
      </c>
      <c r="O430">
        <v>0</v>
      </c>
      <c r="P430">
        <v>0</v>
      </c>
    </row>
    <row r="431" hidden="1" spans="1:16">
      <c r="A431" t="s">
        <v>1146</v>
      </c>
      <c r="B431">
        <f>VLOOKUP(A431,出单词库排名!B:F,5,0)</f>
        <v>1748178</v>
      </c>
      <c r="D431">
        <v>1</v>
      </c>
      <c r="E431">
        <v>1</v>
      </c>
      <c r="F431">
        <v>1</v>
      </c>
      <c r="G431">
        <v>1</v>
      </c>
      <c r="H431">
        <v>0.33</v>
      </c>
      <c r="I431">
        <v>0.33</v>
      </c>
      <c r="J431">
        <v>0</v>
      </c>
      <c r="K431">
        <v>0</v>
      </c>
      <c r="L431" t="s">
        <v>894</v>
      </c>
      <c r="M431" t="s">
        <v>895</v>
      </c>
      <c r="N431">
        <v>0</v>
      </c>
      <c r="O431">
        <v>0</v>
      </c>
      <c r="P431">
        <v>0</v>
      </c>
    </row>
    <row r="432" hidden="1" spans="1:16">
      <c r="A432" t="s">
        <v>1147</v>
      </c>
      <c r="B432" t="e">
        <f>VLOOKUP(A432,出单词库排名!B:F,5,0)</f>
        <v>#N/A</v>
      </c>
      <c r="D432">
        <v>1</v>
      </c>
      <c r="E432">
        <v>3</v>
      </c>
      <c r="F432">
        <v>1</v>
      </c>
      <c r="G432">
        <v>0.3333</v>
      </c>
      <c r="H432">
        <v>0.37</v>
      </c>
      <c r="I432">
        <v>0.37</v>
      </c>
      <c r="J432">
        <v>0</v>
      </c>
      <c r="K432">
        <v>0</v>
      </c>
      <c r="L432" t="s">
        <v>894</v>
      </c>
      <c r="M432" t="s">
        <v>895</v>
      </c>
      <c r="N432">
        <v>0</v>
      </c>
      <c r="O432">
        <v>0</v>
      </c>
      <c r="P432">
        <v>0</v>
      </c>
    </row>
    <row r="433" hidden="1" spans="1:16">
      <c r="A433" t="s">
        <v>1148</v>
      </c>
      <c r="B433" t="e">
        <f>VLOOKUP(A433,出单词库排名!B:F,5,0)</f>
        <v>#N/A</v>
      </c>
      <c r="D433">
        <v>1</v>
      </c>
      <c r="E433">
        <v>3</v>
      </c>
      <c r="F433">
        <v>1</v>
      </c>
      <c r="G433">
        <v>0.3333</v>
      </c>
      <c r="H433">
        <v>0.52</v>
      </c>
      <c r="I433">
        <v>0.52</v>
      </c>
      <c r="J433">
        <v>0</v>
      </c>
      <c r="K433">
        <v>0</v>
      </c>
      <c r="L433" t="s">
        <v>894</v>
      </c>
      <c r="M433" t="s">
        <v>895</v>
      </c>
      <c r="N433">
        <v>0</v>
      </c>
      <c r="O433">
        <v>0</v>
      </c>
      <c r="P433">
        <v>0</v>
      </c>
    </row>
    <row r="434" hidden="1" spans="1:16">
      <c r="A434" t="s">
        <v>473</v>
      </c>
      <c r="B434">
        <f>VLOOKUP(A434,出单词库排名!B:F,5,0)</f>
        <v>1936362</v>
      </c>
      <c r="D434">
        <v>1</v>
      </c>
      <c r="E434">
        <v>1</v>
      </c>
      <c r="F434">
        <v>1</v>
      </c>
      <c r="G434">
        <v>1</v>
      </c>
      <c r="H434">
        <v>0.36</v>
      </c>
      <c r="I434">
        <v>0.36</v>
      </c>
      <c r="J434">
        <v>0</v>
      </c>
      <c r="K434">
        <v>0</v>
      </c>
      <c r="L434" t="s">
        <v>894</v>
      </c>
      <c r="M434" t="s">
        <v>895</v>
      </c>
      <c r="N434">
        <v>0</v>
      </c>
      <c r="O434">
        <v>0</v>
      </c>
      <c r="P434">
        <v>0</v>
      </c>
    </row>
    <row r="435" hidden="1" spans="1:16">
      <c r="A435" t="s">
        <v>1401</v>
      </c>
      <c r="B435" t="e">
        <f>VLOOKUP(A435,出单词库排名!B:F,5,0)</f>
        <v>#N/A</v>
      </c>
      <c r="D435">
        <v>1</v>
      </c>
      <c r="E435">
        <v>2</v>
      </c>
      <c r="F435">
        <v>1</v>
      </c>
      <c r="G435">
        <v>0.5</v>
      </c>
      <c r="H435">
        <v>0.3</v>
      </c>
      <c r="I435">
        <v>0.3</v>
      </c>
      <c r="J435">
        <v>0</v>
      </c>
      <c r="K435">
        <v>0</v>
      </c>
      <c r="L435" t="s">
        <v>894</v>
      </c>
      <c r="M435" t="s">
        <v>895</v>
      </c>
      <c r="N435">
        <v>0</v>
      </c>
      <c r="O435">
        <v>0</v>
      </c>
      <c r="P435">
        <v>0</v>
      </c>
    </row>
    <row r="436" hidden="1" spans="1:16">
      <c r="A436" t="s">
        <v>1149</v>
      </c>
      <c r="B436" t="e">
        <f>VLOOKUP(A436,出单词库排名!B:F,5,0)</f>
        <v>#N/A</v>
      </c>
      <c r="D436">
        <v>1</v>
      </c>
      <c r="E436">
        <v>1</v>
      </c>
      <c r="F436">
        <v>1</v>
      </c>
      <c r="G436">
        <v>1</v>
      </c>
      <c r="H436">
        <v>0.36</v>
      </c>
      <c r="I436">
        <v>0.36</v>
      </c>
      <c r="J436">
        <v>0</v>
      </c>
      <c r="K436">
        <v>0</v>
      </c>
      <c r="L436" t="s">
        <v>894</v>
      </c>
      <c r="M436" t="s">
        <v>895</v>
      </c>
      <c r="N436">
        <v>0</v>
      </c>
      <c r="O436">
        <v>0</v>
      </c>
      <c r="P436">
        <v>0</v>
      </c>
    </row>
    <row r="437" hidden="1" spans="1:16">
      <c r="A437" t="s">
        <v>1150</v>
      </c>
      <c r="B437" t="e">
        <f>VLOOKUP(A437,出单词库排名!B:F,5,0)</f>
        <v>#N/A</v>
      </c>
      <c r="D437">
        <v>1</v>
      </c>
      <c r="E437">
        <v>1</v>
      </c>
      <c r="F437">
        <v>1</v>
      </c>
      <c r="G437">
        <v>1</v>
      </c>
      <c r="H437">
        <v>0.33</v>
      </c>
      <c r="I437">
        <v>0.33</v>
      </c>
      <c r="J437">
        <v>0</v>
      </c>
      <c r="K437">
        <v>0</v>
      </c>
      <c r="L437" t="s">
        <v>894</v>
      </c>
      <c r="M437" t="s">
        <v>895</v>
      </c>
      <c r="N437">
        <v>0</v>
      </c>
      <c r="O437">
        <v>0</v>
      </c>
      <c r="P437">
        <v>0</v>
      </c>
    </row>
    <row r="438" hidden="1" spans="1:16">
      <c r="A438" t="s">
        <v>239</v>
      </c>
      <c r="B438">
        <f>VLOOKUP(A438,出单词库排名!B:F,5,0)</f>
        <v>34827</v>
      </c>
      <c r="D438">
        <v>6</v>
      </c>
      <c r="E438">
        <v>1320</v>
      </c>
      <c r="F438">
        <v>24</v>
      </c>
      <c r="G438">
        <v>0.0182</v>
      </c>
      <c r="H438">
        <v>0.49</v>
      </c>
      <c r="I438">
        <v>11.68</v>
      </c>
      <c r="J438">
        <v>0</v>
      </c>
      <c r="K438">
        <v>0</v>
      </c>
      <c r="L438" t="s">
        <v>894</v>
      </c>
      <c r="M438" t="s">
        <v>895</v>
      </c>
      <c r="N438">
        <v>0</v>
      </c>
      <c r="O438">
        <v>0</v>
      </c>
      <c r="P438">
        <v>0</v>
      </c>
    </row>
    <row r="439" hidden="1" spans="1:16">
      <c r="A439" t="s">
        <v>1402</v>
      </c>
      <c r="B439" t="e">
        <f>VLOOKUP(A439,出单词库排名!B:F,5,0)</f>
        <v>#N/A</v>
      </c>
      <c r="D439">
        <v>1</v>
      </c>
      <c r="E439">
        <v>1</v>
      </c>
      <c r="F439">
        <v>1</v>
      </c>
      <c r="G439">
        <v>1</v>
      </c>
      <c r="H439">
        <v>0.49</v>
      </c>
      <c r="I439">
        <v>0.49</v>
      </c>
      <c r="J439">
        <v>0</v>
      </c>
      <c r="K439">
        <v>0</v>
      </c>
      <c r="L439" t="s">
        <v>894</v>
      </c>
      <c r="M439" t="s">
        <v>895</v>
      </c>
      <c r="N439">
        <v>0</v>
      </c>
      <c r="O439">
        <v>0</v>
      </c>
      <c r="P439">
        <v>0</v>
      </c>
    </row>
    <row r="440" hidden="1" spans="1:16">
      <c r="A440" t="s">
        <v>1151</v>
      </c>
      <c r="B440" t="e">
        <f>VLOOKUP(A440,出单词库排名!B:F,5,0)</f>
        <v>#N/A</v>
      </c>
      <c r="D440">
        <v>1</v>
      </c>
      <c r="E440">
        <v>1</v>
      </c>
      <c r="F440">
        <v>1</v>
      </c>
      <c r="G440">
        <v>1</v>
      </c>
      <c r="H440">
        <v>0.35</v>
      </c>
      <c r="I440">
        <v>0.35</v>
      </c>
      <c r="J440">
        <v>0</v>
      </c>
      <c r="K440">
        <v>0</v>
      </c>
      <c r="L440" t="s">
        <v>894</v>
      </c>
      <c r="M440" t="s">
        <v>895</v>
      </c>
      <c r="N440">
        <v>0</v>
      </c>
      <c r="O440">
        <v>0</v>
      </c>
      <c r="P440">
        <v>0</v>
      </c>
    </row>
    <row r="441" hidden="1" spans="1:16">
      <c r="A441" t="s">
        <v>1152</v>
      </c>
      <c r="B441" t="e">
        <f>VLOOKUP(A441,出单词库排名!B:F,5,0)</f>
        <v>#N/A</v>
      </c>
      <c r="D441">
        <v>1</v>
      </c>
      <c r="E441">
        <v>361</v>
      </c>
      <c r="F441">
        <v>1</v>
      </c>
      <c r="G441">
        <v>0.0028</v>
      </c>
      <c r="H441">
        <v>0.53</v>
      </c>
      <c r="I441">
        <v>0.53</v>
      </c>
      <c r="J441">
        <v>0</v>
      </c>
      <c r="K441">
        <v>0</v>
      </c>
      <c r="L441" t="s">
        <v>894</v>
      </c>
      <c r="M441" t="s">
        <v>895</v>
      </c>
      <c r="N441">
        <v>0</v>
      </c>
      <c r="O441">
        <v>0</v>
      </c>
      <c r="P441">
        <v>0</v>
      </c>
    </row>
    <row r="442" hidden="1" spans="1:16">
      <c r="A442" t="s">
        <v>1403</v>
      </c>
      <c r="B442" t="e">
        <f>VLOOKUP(A442,出单词库排名!B:F,5,0)</f>
        <v>#N/A</v>
      </c>
      <c r="D442">
        <v>1</v>
      </c>
      <c r="E442">
        <v>2</v>
      </c>
      <c r="F442">
        <v>1</v>
      </c>
      <c r="G442">
        <v>0.5</v>
      </c>
      <c r="H442">
        <v>0.49</v>
      </c>
      <c r="I442">
        <v>0.49</v>
      </c>
      <c r="J442">
        <v>0</v>
      </c>
      <c r="K442">
        <v>0</v>
      </c>
      <c r="L442" t="s">
        <v>894</v>
      </c>
      <c r="M442" t="s">
        <v>895</v>
      </c>
      <c r="N442">
        <v>0</v>
      </c>
      <c r="O442">
        <v>0</v>
      </c>
      <c r="P442">
        <v>0</v>
      </c>
    </row>
    <row r="443" hidden="1" spans="1:16">
      <c r="A443" t="s">
        <v>1153</v>
      </c>
      <c r="B443" t="e">
        <f>VLOOKUP(A443,出单词库排名!B:F,5,0)</f>
        <v>#N/A</v>
      </c>
      <c r="D443">
        <v>1</v>
      </c>
      <c r="E443">
        <v>3</v>
      </c>
      <c r="F443">
        <v>1</v>
      </c>
      <c r="G443">
        <v>0.3333</v>
      </c>
      <c r="H443">
        <v>0.35</v>
      </c>
      <c r="I443">
        <v>0.35</v>
      </c>
      <c r="J443">
        <v>0</v>
      </c>
      <c r="K443">
        <v>0</v>
      </c>
      <c r="L443" t="s">
        <v>894</v>
      </c>
      <c r="M443" t="s">
        <v>895</v>
      </c>
      <c r="N443">
        <v>0</v>
      </c>
      <c r="O443">
        <v>0</v>
      </c>
      <c r="P443">
        <v>0</v>
      </c>
    </row>
    <row r="444" hidden="1" spans="1:16">
      <c r="A444" t="s">
        <v>1154</v>
      </c>
      <c r="B444">
        <f>VLOOKUP(A444,出单词库排名!B:F,5,0)</f>
        <v>717588</v>
      </c>
      <c r="D444">
        <v>1</v>
      </c>
      <c r="E444">
        <v>40</v>
      </c>
      <c r="F444">
        <v>2</v>
      </c>
      <c r="G444">
        <v>0.05</v>
      </c>
      <c r="H444">
        <v>0.43</v>
      </c>
      <c r="I444">
        <v>0.85</v>
      </c>
      <c r="J444">
        <v>0</v>
      </c>
      <c r="K444">
        <v>0</v>
      </c>
      <c r="L444" t="s">
        <v>894</v>
      </c>
      <c r="M444" t="s">
        <v>895</v>
      </c>
      <c r="N444">
        <v>0</v>
      </c>
      <c r="O444">
        <v>0</v>
      </c>
      <c r="P444">
        <v>0</v>
      </c>
    </row>
    <row r="445" hidden="1" spans="1:16">
      <c r="A445" t="s">
        <v>1155</v>
      </c>
      <c r="B445" t="e">
        <f>VLOOKUP(A445,出单词库排名!B:F,5,0)</f>
        <v>#N/A</v>
      </c>
      <c r="D445">
        <v>1</v>
      </c>
      <c r="E445">
        <v>2</v>
      </c>
      <c r="F445">
        <v>1</v>
      </c>
      <c r="G445">
        <v>0.5</v>
      </c>
      <c r="H445">
        <v>0.7</v>
      </c>
      <c r="I445">
        <v>0.7</v>
      </c>
      <c r="J445">
        <v>0</v>
      </c>
      <c r="K445">
        <v>0</v>
      </c>
      <c r="L445" t="s">
        <v>894</v>
      </c>
      <c r="M445" t="s">
        <v>895</v>
      </c>
      <c r="N445">
        <v>0</v>
      </c>
      <c r="O445">
        <v>0</v>
      </c>
      <c r="P445">
        <v>0</v>
      </c>
    </row>
    <row r="446" hidden="1" spans="1:16">
      <c r="A446" t="s">
        <v>1156</v>
      </c>
      <c r="B446" t="e">
        <f>VLOOKUP(A446,出单词库排名!B:F,5,0)</f>
        <v>#N/A</v>
      </c>
      <c r="D446">
        <v>1</v>
      </c>
      <c r="E446">
        <v>3</v>
      </c>
      <c r="F446">
        <v>1</v>
      </c>
      <c r="G446">
        <v>0.3333</v>
      </c>
      <c r="H446">
        <v>0.36</v>
      </c>
      <c r="I446">
        <v>0.36</v>
      </c>
      <c r="J446">
        <v>0</v>
      </c>
      <c r="K446">
        <v>0</v>
      </c>
      <c r="L446" t="s">
        <v>894</v>
      </c>
      <c r="M446" t="s">
        <v>895</v>
      </c>
      <c r="N446">
        <v>0</v>
      </c>
      <c r="O446">
        <v>0</v>
      </c>
      <c r="P446">
        <v>0</v>
      </c>
    </row>
    <row r="447" hidden="1" spans="1:16">
      <c r="A447" t="s">
        <v>1157</v>
      </c>
      <c r="B447" t="e">
        <f>VLOOKUP(A447,出单词库排名!B:F,5,0)</f>
        <v>#N/A</v>
      </c>
      <c r="D447">
        <v>3</v>
      </c>
      <c r="E447">
        <v>21</v>
      </c>
      <c r="F447">
        <v>7</v>
      </c>
      <c r="G447">
        <v>0.3333</v>
      </c>
      <c r="H447">
        <v>0.39</v>
      </c>
      <c r="I447">
        <v>2.73</v>
      </c>
      <c r="J447">
        <v>0</v>
      </c>
      <c r="K447">
        <v>0</v>
      </c>
      <c r="L447" t="s">
        <v>894</v>
      </c>
      <c r="M447" t="s">
        <v>895</v>
      </c>
      <c r="N447">
        <v>0</v>
      </c>
      <c r="O447">
        <v>0</v>
      </c>
      <c r="P447">
        <v>0</v>
      </c>
    </row>
    <row r="448" hidden="1" spans="1:16">
      <c r="A448" t="s">
        <v>1404</v>
      </c>
      <c r="B448" t="e">
        <f>VLOOKUP(A448,出单词库排名!B:F,5,0)</f>
        <v>#N/A</v>
      </c>
      <c r="D448">
        <v>1</v>
      </c>
      <c r="E448">
        <v>3</v>
      </c>
      <c r="F448">
        <v>1</v>
      </c>
      <c r="G448">
        <v>0.3333</v>
      </c>
      <c r="H448">
        <v>0.45</v>
      </c>
      <c r="I448">
        <v>0.45</v>
      </c>
      <c r="J448">
        <v>0</v>
      </c>
      <c r="K448">
        <v>0</v>
      </c>
      <c r="L448" t="s">
        <v>894</v>
      </c>
      <c r="M448" t="s">
        <v>895</v>
      </c>
      <c r="N448">
        <v>0</v>
      </c>
      <c r="O448">
        <v>0</v>
      </c>
      <c r="P448">
        <v>0</v>
      </c>
    </row>
    <row r="449" hidden="1" spans="1:16">
      <c r="A449" t="s">
        <v>1158</v>
      </c>
      <c r="B449">
        <f>VLOOKUP(A449,出单词库排名!B:F,5,0)</f>
        <v>2379284</v>
      </c>
      <c r="D449">
        <v>1</v>
      </c>
      <c r="E449">
        <v>5</v>
      </c>
      <c r="F449">
        <v>1</v>
      </c>
      <c r="G449">
        <v>0.2</v>
      </c>
      <c r="H449">
        <v>0.7</v>
      </c>
      <c r="I449">
        <v>0.7</v>
      </c>
      <c r="J449">
        <v>0</v>
      </c>
      <c r="K449">
        <v>0</v>
      </c>
      <c r="L449" t="s">
        <v>894</v>
      </c>
      <c r="M449" t="s">
        <v>895</v>
      </c>
      <c r="N449">
        <v>0</v>
      </c>
      <c r="O449">
        <v>0</v>
      </c>
      <c r="P449">
        <v>0</v>
      </c>
    </row>
    <row r="450" hidden="1" spans="1:16">
      <c r="A450" t="s">
        <v>1405</v>
      </c>
      <c r="B450" t="e">
        <f>VLOOKUP(A450,出单词库排名!B:F,5,0)</f>
        <v>#N/A</v>
      </c>
      <c r="D450">
        <v>1</v>
      </c>
      <c r="E450">
        <v>6</v>
      </c>
      <c r="F450">
        <v>1</v>
      </c>
      <c r="G450">
        <v>0.1667</v>
      </c>
      <c r="H450">
        <v>0.42</v>
      </c>
      <c r="I450">
        <v>0.42</v>
      </c>
      <c r="J450">
        <v>0</v>
      </c>
      <c r="K450">
        <v>0</v>
      </c>
      <c r="L450" t="s">
        <v>894</v>
      </c>
      <c r="M450" t="s">
        <v>895</v>
      </c>
      <c r="N450">
        <v>0</v>
      </c>
      <c r="O450">
        <v>0</v>
      </c>
      <c r="P450">
        <v>0</v>
      </c>
    </row>
    <row r="451" hidden="1" spans="1:16">
      <c r="A451" t="s">
        <v>1159</v>
      </c>
      <c r="B451" t="e">
        <f>VLOOKUP(A451,出单词库排名!B:F,5,0)</f>
        <v>#N/A</v>
      </c>
      <c r="D451">
        <v>1</v>
      </c>
      <c r="E451">
        <v>91</v>
      </c>
      <c r="F451">
        <v>1</v>
      </c>
      <c r="G451">
        <v>0.011</v>
      </c>
      <c r="H451">
        <v>0.6</v>
      </c>
      <c r="I451">
        <v>0.6</v>
      </c>
      <c r="J451">
        <v>0</v>
      </c>
      <c r="K451">
        <v>0</v>
      </c>
      <c r="L451" t="s">
        <v>894</v>
      </c>
      <c r="M451" t="s">
        <v>895</v>
      </c>
      <c r="N451">
        <v>0</v>
      </c>
      <c r="O451">
        <v>0</v>
      </c>
      <c r="P451">
        <v>0</v>
      </c>
    </row>
    <row r="452" hidden="1" spans="1:16">
      <c r="A452" t="s">
        <v>1160</v>
      </c>
      <c r="B452" t="e">
        <f>VLOOKUP(A452,出单词库排名!B:F,5,0)</f>
        <v>#N/A</v>
      </c>
      <c r="D452">
        <v>1</v>
      </c>
      <c r="E452">
        <v>5</v>
      </c>
      <c r="F452">
        <v>1</v>
      </c>
      <c r="G452">
        <v>0.2</v>
      </c>
      <c r="H452">
        <v>0.3</v>
      </c>
      <c r="I452">
        <v>0.3</v>
      </c>
      <c r="J452">
        <v>0</v>
      </c>
      <c r="K452">
        <v>0</v>
      </c>
      <c r="L452" t="s">
        <v>894</v>
      </c>
      <c r="M452" t="s">
        <v>895</v>
      </c>
      <c r="N452">
        <v>0</v>
      </c>
      <c r="O452">
        <v>0</v>
      </c>
      <c r="P452">
        <v>0</v>
      </c>
    </row>
    <row r="453" hidden="1" spans="1:16">
      <c r="A453" t="s">
        <v>1161</v>
      </c>
      <c r="B453">
        <f>VLOOKUP(A453,出单词库排名!B:F,5,0)</f>
        <v>69340</v>
      </c>
      <c r="D453">
        <v>6</v>
      </c>
      <c r="E453">
        <v>526</v>
      </c>
      <c r="F453">
        <v>11</v>
      </c>
      <c r="G453">
        <v>0.0209</v>
      </c>
      <c r="H453">
        <v>0.43</v>
      </c>
      <c r="I453">
        <v>4.78</v>
      </c>
      <c r="J453">
        <v>0</v>
      </c>
      <c r="K453">
        <v>0</v>
      </c>
      <c r="L453" t="s">
        <v>894</v>
      </c>
      <c r="M453" t="s">
        <v>895</v>
      </c>
      <c r="N453">
        <v>0</v>
      </c>
      <c r="O453">
        <v>0</v>
      </c>
      <c r="P453">
        <v>0</v>
      </c>
    </row>
    <row r="454" hidden="1" spans="1:16">
      <c r="A454" t="s">
        <v>1162</v>
      </c>
      <c r="B454" t="e">
        <f>VLOOKUP(A454,出单词库排名!B:F,5,0)</f>
        <v>#N/A</v>
      </c>
      <c r="D454">
        <v>1</v>
      </c>
      <c r="E454">
        <v>1</v>
      </c>
      <c r="F454">
        <v>1</v>
      </c>
      <c r="G454">
        <v>1</v>
      </c>
      <c r="H454">
        <v>0.42</v>
      </c>
      <c r="I454">
        <v>0.42</v>
      </c>
      <c r="J454">
        <v>0</v>
      </c>
      <c r="K454">
        <v>0</v>
      </c>
      <c r="L454" t="s">
        <v>894</v>
      </c>
      <c r="M454" t="s">
        <v>895</v>
      </c>
      <c r="N454">
        <v>0</v>
      </c>
      <c r="O454">
        <v>0</v>
      </c>
      <c r="P454">
        <v>0</v>
      </c>
    </row>
    <row r="455" hidden="1" spans="1:16">
      <c r="A455" t="s">
        <v>758</v>
      </c>
      <c r="B455">
        <f>VLOOKUP(A455,出单词库排名!B:F,5,0)</f>
        <v>1748178</v>
      </c>
      <c r="D455">
        <v>1</v>
      </c>
      <c r="E455">
        <v>2</v>
      </c>
      <c r="F455">
        <v>1</v>
      </c>
      <c r="G455">
        <v>0.5</v>
      </c>
      <c r="H455">
        <v>0.35</v>
      </c>
      <c r="I455">
        <v>0.35</v>
      </c>
      <c r="J455">
        <v>0</v>
      </c>
      <c r="K455">
        <v>0</v>
      </c>
      <c r="L455" t="s">
        <v>894</v>
      </c>
      <c r="M455" t="s">
        <v>895</v>
      </c>
      <c r="N455">
        <v>0</v>
      </c>
      <c r="O455">
        <v>0</v>
      </c>
      <c r="P455">
        <v>0</v>
      </c>
    </row>
    <row r="456" hidden="1" spans="1:16">
      <c r="A456" t="s">
        <v>1163</v>
      </c>
      <c r="B456" t="e">
        <f>VLOOKUP(A456,出单词库排名!B:F,5,0)</f>
        <v>#N/A</v>
      </c>
      <c r="D456">
        <v>1</v>
      </c>
      <c r="E456">
        <v>1</v>
      </c>
      <c r="F456">
        <v>1</v>
      </c>
      <c r="G456">
        <v>1</v>
      </c>
      <c r="H456">
        <v>0.02</v>
      </c>
      <c r="I456">
        <v>0.02</v>
      </c>
      <c r="J456">
        <v>0</v>
      </c>
      <c r="K456">
        <v>0</v>
      </c>
      <c r="L456" t="s">
        <v>894</v>
      </c>
      <c r="M456" t="s">
        <v>895</v>
      </c>
      <c r="N456">
        <v>0</v>
      </c>
      <c r="O456">
        <v>0</v>
      </c>
      <c r="P456">
        <v>0</v>
      </c>
    </row>
    <row r="457" hidden="1" spans="1:16">
      <c r="A457" t="s">
        <v>1164</v>
      </c>
      <c r="B457" t="e">
        <f>VLOOKUP(A457,出单词库排名!B:F,5,0)</f>
        <v>#N/A</v>
      </c>
      <c r="D457">
        <v>1</v>
      </c>
      <c r="E457">
        <v>2</v>
      </c>
      <c r="F457">
        <v>1</v>
      </c>
      <c r="G457">
        <v>0.5</v>
      </c>
      <c r="H457">
        <v>0.52</v>
      </c>
      <c r="I457">
        <v>0.52</v>
      </c>
      <c r="J457">
        <v>0</v>
      </c>
      <c r="K457">
        <v>0</v>
      </c>
      <c r="L457" t="s">
        <v>894</v>
      </c>
      <c r="M457" t="s">
        <v>895</v>
      </c>
      <c r="N457">
        <v>0</v>
      </c>
      <c r="O457">
        <v>0</v>
      </c>
      <c r="P457">
        <v>0</v>
      </c>
    </row>
    <row r="458" hidden="1" spans="1:16">
      <c r="A458" t="s">
        <v>1165</v>
      </c>
      <c r="B458" t="e">
        <f>VLOOKUP(A458,出单词库排名!B:F,5,0)</f>
        <v>#N/A</v>
      </c>
      <c r="D458">
        <v>1</v>
      </c>
      <c r="E458">
        <v>1</v>
      </c>
      <c r="F458">
        <v>1</v>
      </c>
      <c r="G458">
        <v>1</v>
      </c>
      <c r="H458">
        <v>0.4</v>
      </c>
      <c r="I458">
        <v>0.4</v>
      </c>
      <c r="J458">
        <v>0</v>
      </c>
      <c r="K458">
        <v>0</v>
      </c>
      <c r="L458" t="s">
        <v>894</v>
      </c>
      <c r="M458" t="s">
        <v>895</v>
      </c>
      <c r="N458">
        <v>0</v>
      </c>
      <c r="O458">
        <v>0</v>
      </c>
      <c r="P458">
        <v>0</v>
      </c>
    </row>
    <row r="459" hidden="1" spans="1:16">
      <c r="A459" t="s">
        <v>1166</v>
      </c>
      <c r="B459">
        <f>VLOOKUP(A459,出单词库排名!B:F,5,0)</f>
        <v>196063</v>
      </c>
      <c r="D459">
        <v>2</v>
      </c>
      <c r="E459">
        <v>25</v>
      </c>
      <c r="F459">
        <v>2</v>
      </c>
      <c r="G459">
        <v>0.08</v>
      </c>
      <c r="H459">
        <v>0.35</v>
      </c>
      <c r="I459">
        <v>0.7</v>
      </c>
      <c r="J459">
        <v>0</v>
      </c>
      <c r="K459">
        <v>0</v>
      </c>
      <c r="L459" t="s">
        <v>894</v>
      </c>
      <c r="M459" t="s">
        <v>895</v>
      </c>
      <c r="N459">
        <v>0</v>
      </c>
      <c r="O459">
        <v>0</v>
      </c>
      <c r="P459">
        <v>0</v>
      </c>
    </row>
    <row r="460" hidden="1" spans="1:16">
      <c r="A460" t="s">
        <v>1406</v>
      </c>
      <c r="B460" t="e">
        <f>VLOOKUP(A460,出单词库排名!B:F,5,0)</f>
        <v>#N/A</v>
      </c>
      <c r="D460">
        <v>1</v>
      </c>
      <c r="E460">
        <v>2</v>
      </c>
      <c r="F460">
        <v>1</v>
      </c>
      <c r="G460">
        <v>0.5</v>
      </c>
      <c r="H460">
        <v>0.45</v>
      </c>
      <c r="I460">
        <v>0.45</v>
      </c>
      <c r="J460">
        <v>0</v>
      </c>
      <c r="K460">
        <v>0</v>
      </c>
      <c r="L460" t="s">
        <v>894</v>
      </c>
      <c r="M460" t="s">
        <v>895</v>
      </c>
      <c r="N460">
        <v>0</v>
      </c>
      <c r="O460">
        <v>0</v>
      </c>
      <c r="P460">
        <v>0</v>
      </c>
    </row>
    <row r="461" hidden="1" spans="1:16">
      <c r="A461" t="s">
        <v>1407</v>
      </c>
      <c r="B461" t="e">
        <f>VLOOKUP(A461,出单词库排名!B:F,5,0)</f>
        <v>#N/A</v>
      </c>
      <c r="D461">
        <v>1</v>
      </c>
      <c r="E461">
        <v>3</v>
      </c>
      <c r="F461">
        <v>1</v>
      </c>
      <c r="G461">
        <v>0.3333</v>
      </c>
      <c r="H461">
        <v>0.3</v>
      </c>
      <c r="I461">
        <v>0.3</v>
      </c>
      <c r="J461">
        <v>0</v>
      </c>
      <c r="K461">
        <v>0</v>
      </c>
      <c r="L461" t="s">
        <v>894</v>
      </c>
      <c r="M461" t="s">
        <v>895</v>
      </c>
      <c r="N461">
        <v>0</v>
      </c>
      <c r="O461">
        <v>0</v>
      </c>
      <c r="P461">
        <v>0</v>
      </c>
    </row>
    <row r="462" hidden="1" spans="1:16">
      <c r="A462" t="s">
        <v>1167</v>
      </c>
      <c r="B462" t="e">
        <f>VLOOKUP(A462,出单词库排名!B:F,5,0)</f>
        <v>#N/A</v>
      </c>
      <c r="D462">
        <v>1</v>
      </c>
      <c r="E462">
        <v>2</v>
      </c>
      <c r="F462">
        <v>1</v>
      </c>
      <c r="G462">
        <v>0.5</v>
      </c>
      <c r="H462">
        <v>0.52</v>
      </c>
      <c r="I462">
        <v>0.52</v>
      </c>
      <c r="J462">
        <v>0</v>
      </c>
      <c r="K462">
        <v>0</v>
      </c>
      <c r="L462" t="s">
        <v>894</v>
      </c>
      <c r="M462" t="s">
        <v>895</v>
      </c>
      <c r="N462">
        <v>0</v>
      </c>
      <c r="O462">
        <v>0</v>
      </c>
      <c r="P462">
        <v>0</v>
      </c>
    </row>
    <row r="463" hidden="1" spans="1:16">
      <c r="A463" s="8" t="s">
        <v>412</v>
      </c>
      <c r="B463">
        <f>VLOOKUP(A463,出单词库排名!B:F,5,0)</f>
        <v>1936362</v>
      </c>
      <c r="C463" t="s">
        <v>1235</v>
      </c>
      <c r="D463">
        <v>4</v>
      </c>
      <c r="E463">
        <v>25</v>
      </c>
      <c r="F463">
        <v>7</v>
      </c>
      <c r="G463">
        <v>0.28</v>
      </c>
      <c r="H463">
        <v>0.36</v>
      </c>
      <c r="I463">
        <v>2.51</v>
      </c>
      <c r="J463">
        <v>0</v>
      </c>
      <c r="K463">
        <v>0</v>
      </c>
      <c r="L463" t="s">
        <v>894</v>
      </c>
      <c r="M463" t="s">
        <v>895</v>
      </c>
      <c r="N463">
        <v>0</v>
      </c>
      <c r="O463">
        <v>0</v>
      </c>
      <c r="P463">
        <v>0</v>
      </c>
    </row>
    <row r="464" hidden="1" spans="1:16">
      <c r="A464" t="s">
        <v>1168</v>
      </c>
      <c r="B464" t="e">
        <f>VLOOKUP(A464,出单词库排名!B:F,5,0)</f>
        <v>#N/A</v>
      </c>
      <c r="D464">
        <v>1</v>
      </c>
      <c r="E464">
        <v>1</v>
      </c>
      <c r="F464">
        <v>1</v>
      </c>
      <c r="G464">
        <v>1</v>
      </c>
      <c r="H464">
        <v>0.12</v>
      </c>
      <c r="I464">
        <v>0.12</v>
      </c>
      <c r="J464">
        <v>0</v>
      </c>
      <c r="K464">
        <v>0</v>
      </c>
      <c r="L464" t="s">
        <v>894</v>
      </c>
      <c r="M464" t="s">
        <v>895</v>
      </c>
      <c r="N464">
        <v>0</v>
      </c>
      <c r="O464">
        <v>0</v>
      </c>
      <c r="P464">
        <v>0</v>
      </c>
    </row>
    <row r="465" hidden="1" spans="1:16">
      <c r="A465" t="s">
        <v>1408</v>
      </c>
      <c r="B465" t="e">
        <f>VLOOKUP(A465,出单词库排名!B:F,5,0)</f>
        <v>#N/A</v>
      </c>
      <c r="D465">
        <v>1</v>
      </c>
      <c r="E465">
        <v>2</v>
      </c>
      <c r="F465">
        <v>1</v>
      </c>
      <c r="G465">
        <v>0.5</v>
      </c>
      <c r="H465">
        <v>0.25</v>
      </c>
      <c r="I465">
        <v>0.25</v>
      </c>
      <c r="J465">
        <v>0</v>
      </c>
      <c r="K465">
        <v>0</v>
      </c>
      <c r="L465" t="s">
        <v>894</v>
      </c>
      <c r="M465" t="s">
        <v>895</v>
      </c>
      <c r="N465">
        <v>0</v>
      </c>
      <c r="O465">
        <v>0</v>
      </c>
      <c r="P465">
        <v>0</v>
      </c>
    </row>
    <row r="466" hidden="1" spans="1:16">
      <c r="A466" t="s">
        <v>419</v>
      </c>
      <c r="B466">
        <f>VLOOKUP(A466,出单词库排名!B:F,5,0)</f>
        <v>1008635</v>
      </c>
      <c r="D466">
        <v>1</v>
      </c>
      <c r="E466">
        <v>19</v>
      </c>
      <c r="F466">
        <v>2</v>
      </c>
      <c r="G466">
        <v>0.1053</v>
      </c>
      <c r="H466">
        <v>0.33</v>
      </c>
      <c r="I466">
        <v>0.66</v>
      </c>
      <c r="J466">
        <v>0</v>
      </c>
      <c r="K466">
        <v>0</v>
      </c>
      <c r="L466" t="s">
        <v>894</v>
      </c>
      <c r="M466" t="s">
        <v>895</v>
      </c>
      <c r="N466">
        <v>0</v>
      </c>
      <c r="O466">
        <v>0</v>
      </c>
      <c r="P466">
        <v>0</v>
      </c>
    </row>
    <row r="467" hidden="1" spans="1:16">
      <c r="A467" t="s">
        <v>1409</v>
      </c>
      <c r="B467" t="e">
        <f>VLOOKUP(A467,出单词库排名!B:F,5,0)</f>
        <v>#N/A</v>
      </c>
      <c r="D467">
        <v>1</v>
      </c>
      <c r="E467">
        <v>10</v>
      </c>
      <c r="F467">
        <v>2</v>
      </c>
      <c r="G467">
        <v>0.2</v>
      </c>
      <c r="H467">
        <v>0.36</v>
      </c>
      <c r="I467">
        <v>0.72</v>
      </c>
      <c r="J467">
        <v>0</v>
      </c>
      <c r="K467">
        <v>0</v>
      </c>
      <c r="L467" t="s">
        <v>894</v>
      </c>
      <c r="M467" t="s">
        <v>895</v>
      </c>
      <c r="N467">
        <v>0</v>
      </c>
      <c r="O467">
        <v>0</v>
      </c>
      <c r="P467">
        <v>0</v>
      </c>
    </row>
    <row r="468" hidden="1" spans="1:16">
      <c r="A468" t="s">
        <v>323</v>
      </c>
      <c r="B468">
        <f>VLOOKUP(A468,出单词库排名!B:F,5,0)</f>
        <v>459438</v>
      </c>
      <c r="D468">
        <v>2</v>
      </c>
      <c r="E468">
        <v>6</v>
      </c>
      <c r="F468">
        <v>2</v>
      </c>
      <c r="G468">
        <v>0.3333</v>
      </c>
      <c r="H468">
        <v>0.4</v>
      </c>
      <c r="I468">
        <v>0.8</v>
      </c>
      <c r="J468">
        <v>0</v>
      </c>
      <c r="K468">
        <v>0</v>
      </c>
      <c r="L468" t="s">
        <v>894</v>
      </c>
      <c r="M468" t="s">
        <v>895</v>
      </c>
      <c r="N468">
        <v>0</v>
      </c>
      <c r="O468">
        <v>0</v>
      </c>
      <c r="P468">
        <v>0</v>
      </c>
    </row>
    <row r="469" hidden="1" spans="1:16">
      <c r="A469" t="s">
        <v>1169</v>
      </c>
      <c r="B469" t="e">
        <f>VLOOKUP(A469,出单词库排名!B:F,5,0)</f>
        <v>#N/A</v>
      </c>
      <c r="D469">
        <v>1</v>
      </c>
      <c r="E469">
        <v>1</v>
      </c>
      <c r="F469">
        <v>1</v>
      </c>
      <c r="G469">
        <v>1</v>
      </c>
      <c r="H469">
        <v>0.52</v>
      </c>
      <c r="I469">
        <v>0.52</v>
      </c>
      <c r="J469">
        <v>0</v>
      </c>
      <c r="K469">
        <v>0</v>
      </c>
      <c r="L469" t="s">
        <v>894</v>
      </c>
      <c r="M469" t="s">
        <v>895</v>
      </c>
      <c r="N469">
        <v>0</v>
      </c>
      <c r="O469">
        <v>0</v>
      </c>
      <c r="P469">
        <v>0</v>
      </c>
    </row>
    <row r="470" hidden="1" spans="1:16">
      <c r="A470" t="s">
        <v>1170</v>
      </c>
      <c r="B470" t="e">
        <f>VLOOKUP(A470,出单词库排名!B:F,5,0)</f>
        <v>#N/A</v>
      </c>
      <c r="D470">
        <v>1</v>
      </c>
      <c r="E470">
        <v>1</v>
      </c>
      <c r="F470">
        <v>1</v>
      </c>
      <c r="G470">
        <v>1</v>
      </c>
      <c r="H470">
        <v>0.4</v>
      </c>
      <c r="I470">
        <v>0.4</v>
      </c>
      <c r="J470">
        <v>0</v>
      </c>
      <c r="K470">
        <v>0</v>
      </c>
      <c r="L470" t="s">
        <v>894</v>
      </c>
      <c r="M470" t="s">
        <v>895</v>
      </c>
      <c r="N470">
        <v>0</v>
      </c>
      <c r="O470">
        <v>0</v>
      </c>
      <c r="P470">
        <v>0</v>
      </c>
    </row>
    <row r="471" hidden="1" spans="1:16">
      <c r="A471" t="s">
        <v>1410</v>
      </c>
      <c r="B471" t="e">
        <f>VLOOKUP(A471,出单词库排名!B:F,5,0)</f>
        <v>#N/A</v>
      </c>
      <c r="D471">
        <v>1</v>
      </c>
      <c r="E471">
        <v>4</v>
      </c>
      <c r="F471">
        <v>1</v>
      </c>
      <c r="G471">
        <v>0.25</v>
      </c>
      <c r="H471">
        <v>0.3</v>
      </c>
      <c r="I471">
        <v>0.3</v>
      </c>
      <c r="J471">
        <v>0</v>
      </c>
      <c r="K471">
        <v>0</v>
      </c>
      <c r="L471" t="s">
        <v>894</v>
      </c>
      <c r="M471" t="s">
        <v>895</v>
      </c>
      <c r="N471">
        <v>0</v>
      </c>
      <c r="O471">
        <v>0</v>
      </c>
      <c r="P471">
        <v>0</v>
      </c>
    </row>
    <row r="472" hidden="1" spans="1:16">
      <c r="A472" t="s">
        <v>1411</v>
      </c>
      <c r="B472" t="e">
        <f>VLOOKUP(A472,出单词库排名!B:F,5,0)</f>
        <v>#N/A</v>
      </c>
      <c r="D472">
        <v>1</v>
      </c>
      <c r="E472">
        <v>2</v>
      </c>
      <c r="F472">
        <v>1</v>
      </c>
      <c r="G472">
        <v>0.5</v>
      </c>
      <c r="H472">
        <v>0.35</v>
      </c>
      <c r="I472">
        <v>0.35</v>
      </c>
      <c r="J472">
        <v>0</v>
      </c>
      <c r="K472">
        <v>0</v>
      </c>
      <c r="L472" t="s">
        <v>894</v>
      </c>
      <c r="M472" t="s">
        <v>895</v>
      </c>
      <c r="N472">
        <v>0</v>
      </c>
      <c r="O472">
        <v>0</v>
      </c>
      <c r="P472">
        <v>0</v>
      </c>
    </row>
    <row r="473" hidden="1" spans="1:16">
      <c r="A473" t="s">
        <v>1171</v>
      </c>
      <c r="B473" t="e">
        <f>VLOOKUP(A473,出单词库排名!B:F,5,0)</f>
        <v>#N/A</v>
      </c>
      <c r="D473">
        <v>1</v>
      </c>
      <c r="E473">
        <v>2</v>
      </c>
      <c r="F473">
        <v>1</v>
      </c>
      <c r="G473">
        <v>0.5</v>
      </c>
      <c r="H473">
        <v>0.36</v>
      </c>
      <c r="I473">
        <v>0.36</v>
      </c>
      <c r="J473">
        <v>0</v>
      </c>
      <c r="K473">
        <v>0</v>
      </c>
      <c r="L473" t="s">
        <v>894</v>
      </c>
      <c r="M473" t="s">
        <v>895</v>
      </c>
      <c r="N473">
        <v>0</v>
      </c>
      <c r="O473">
        <v>0</v>
      </c>
      <c r="P473">
        <v>0</v>
      </c>
    </row>
    <row r="474" hidden="1" spans="1:16">
      <c r="A474" t="s">
        <v>1172</v>
      </c>
      <c r="B474" t="e">
        <f>VLOOKUP(A474,出单词库排名!B:F,5,0)</f>
        <v>#N/A</v>
      </c>
      <c r="D474">
        <v>1</v>
      </c>
      <c r="E474">
        <v>1</v>
      </c>
      <c r="F474">
        <v>1</v>
      </c>
      <c r="G474">
        <v>1</v>
      </c>
      <c r="H474">
        <v>0.36</v>
      </c>
      <c r="I474">
        <v>0.36</v>
      </c>
      <c r="J474">
        <v>0</v>
      </c>
      <c r="K474">
        <v>0</v>
      </c>
      <c r="L474" t="s">
        <v>894</v>
      </c>
      <c r="M474" t="s">
        <v>895</v>
      </c>
      <c r="N474">
        <v>0</v>
      </c>
      <c r="O474">
        <v>0</v>
      </c>
      <c r="P474">
        <v>0</v>
      </c>
    </row>
    <row r="475" hidden="1" spans="1:16">
      <c r="A475" t="s">
        <v>1412</v>
      </c>
      <c r="B475" t="e">
        <f>VLOOKUP(A475,出单词库排名!B:F,5,0)</f>
        <v>#N/A</v>
      </c>
      <c r="D475">
        <v>1</v>
      </c>
      <c r="E475">
        <v>1</v>
      </c>
      <c r="F475">
        <v>1</v>
      </c>
      <c r="G475">
        <v>1</v>
      </c>
      <c r="H475">
        <v>0.35</v>
      </c>
      <c r="I475">
        <v>0.35</v>
      </c>
      <c r="J475">
        <v>0</v>
      </c>
      <c r="K475">
        <v>0</v>
      </c>
      <c r="L475" t="s">
        <v>894</v>
      </c>
      <c r="M475" t="s">
        <v>895</v>
      </c>
      <c r="N475">
        <v>0</v>
      </c>
      <c r="O475">
        <v>0</v>
      </c>
      <c r="P475">
        <v>0</v>
      </c>
    </row>
    <row r="476" hidden="1" spans="1:16">
      <c r="A476" t="s">
        <v>290</v>
      </c>
      <c r="B476">
        <f>VLOOKUP(A476,出单词库排名!B:F,5,0)</f>
        <v>2046149</v>
      </c>
      <c r="D476">
        <v>1</v>
      </c>
      <c r="E476">
        <v>807</v>
      </c>
      <c r="F476">
        <v>2</v>
      </c>
      <c r="G476">
        <v>0.0025</v>
      </c>
      <c r="H476">
        <v>0.45</v>
      </c>
      <c r="I476">
        <v>0.89</v>
      </c>
      <c r="J476">
        <v>0</v>
      </c>
      <c r="K476">
        <v>0</v>
      </c>
      <c r="L476" t="s">
        <v>894</v>
      </c>
      <c r="M476" t="s">
        <v>895</v>
      </c>
      <c r="N476">
        <v>0</v>
      </c>
      <c r="O476">
        <v>0</v>
      </c>
      <c r="P476">
        <v>0</v>
      </c>
    </row>
    <row r="477" hidden="1" spans="1:16">
      <c r="A477" t="s">
        <v>1413</v>
      </c>
      <c r="B477" t="e">
        <f>VLOOKUP(A477,出单词库排名!B:F,5,0)</f>
        <v>#N/A</v>
      </c>
      <c r="D477">
        <v>1</v>
      </c>
      <c r="E477">
        <v>2</v>
      </c>
      <c r="F477">
        <v>1</v>
      </c>
      <c r="G477">
        <v>0.5</v>
      </c>
      <c r="H477">
        <v>0.3</v>
      </c>
      <c r="I477">
        <v>0.3</v>
      </c>
      <c r="J477">
        <v>0</v>
      </c>
      <c r="K477">
        <v>0</v>
      </c>
      <c r="L477" t="s">
        <v>894</v>
      </c>
      <c r="M477" t="s">
        <v>895</v>
      </c>
      <c r="N477">
        <v>0</v>
      </c>
      <c r="O477">
        <v>0</v>
      </c>
      <c r="P477">
        <v>0</v>
      </c>
    </row>
    <row r="478" hidden="1" spans="1:16">
      <c r="A478" t="s">
        <v>1173</v>
      </c>
      <c r="B478">
        <f>VLOOKUP(A478,出单词库排名!B:F,5,0)</f>
        <v>308682</v>
      </c>
      <c r="D478">
        <v>4</v>
      </c>
      <c r="E478">
        <v>33</v>
      </c>
      <c r="F478">
        <v>4</v>
      </c>
      <c r="G478">
        <v>0.1212</v>
      </c>
      <c r="H478">
        <v>0.44</v>
      </c>
      <c r="I478">
        <v>1.74</v>
      </c>
      <c r="J478">
        <v>0</v>
      </c>
      <c r="K478">
        <v>0</v>
      </c>
      <c r="L478" t="s">
        <v>894</v>
      </c>
      <c r="M478" t="s">
        <v>895</v>
      </c>
      <c r="N478">
        <v>0</v>
      </c>
      <c r="O478">
        <v>0</v>
      </c>
      <c r="P478">
        <v>0</v>
      </c>
    </row>
    <row r="479" hidden="1" spans="1:16">
      <c r="A479" t="s">
        <v>1174</v>
      </c>
      <c r="B479" t="e">
        <f>VLOOKUP(A479,出单词库排名!B:F,5,0)</f>
        <v>#N/A</v>
      </c>
      <c r="D479">
        <v>1</v>
      </c>
      <c r="E479">
        <v>19</v>
      </c>
      <c r="F479">
        <v>1</v>
      </c>
      <c r="G479">
        <v>0.0526</v>
      </c>
      <c r="H479">
        <v>0.38</v>
      </c>
      <c r="I479">
        <v>0.38</v>
      </c>
      <c r="J479">
        <v>0</v>
      </c>
      <c r="K479">
        <v>0</v>
      </c>
      <c r="L479" t="s">
        <v>894</v>
      </c>
      <c r="M479" t="s">
        <v>895</v>
      </c>
      <c r="N479">
        <v>0</v>
      </c>
      <c r="O479">
        <v>0</v>
      </c>
      <c r="P479">
        <v>0</v>
      </c>
    </row>
    <row r="480" hidden="1" spans="1:16">
      <c r="A480" t="s">
        <v>1175</v>
      </c>
      <c r="B480" t="e">
        <f>VLOOKUP(A480,出单词库排名!B:F,5,0)</f>
        <v>#N/A</v>
      </c>
      <c r="D480">
        <v>1</v>
      </c>
      <c r="E480">
        <v>3</v>
      </c>
      <c r="F480">
        <v>1</v>
      </c>
      <c r="G480">
        <v>0.3333</v>
      </c>
      <c r="H480">
        <v>0.02</v>
      </c>
      <c r="I480">
        <v>0.02</v>
      </c>
      <c r="J480">
        <v>0</v>
      </c>
      <c r="K480">
        <v>0</v>
      </c>
      <c r="L480" t="s">
        <v>894</v>
      </c>
      <c r="M480" t="s">
        <v>895</v>
      </c>
      <c r="N480">
        <v>0</v>
      </c>
      <c r="O480">
        <v>0</v>
      </c>
      <c r="P480">
        <v>0</v>
      </c>
    </row>
    <row r="481" hidden="1" spans="1:16">
      <c r="A481" t="s">
        <v>1414</v>
      </c>
      <c r="B481" t="e">
        <f>VLOOKUP(A481,出单词库排名!B:F,5,0)</f>
        <v>#N/A</v>
      </c>
      <c r="D481">
        <v>1</v>
      </c>
      <c r="E481">
        <v>1</v>
      </c>
      <c r="F481">
        <v>1</v>
      </c>
      <c r="G481">
        <v>1</v>
      </c>
      <c r="H481">
        <v>0.53</v>
      </c>
      <c r="I481">
        <v>0.53</v>
      </c>
      <c r="J481">
        <v>0</v>
      </c>
      <c r="K481">
        <v>0</v>
      </c>
      <c r="L481" t="s">
        <v>894</v>
      </c>
      <c r="M481" t="s">
        <v>895</v>
      </c>
      <c r="N481">
        <v>0</v>
      </c>
      <c r="O481">
        <v>0</v>
      </c>
      <c r="P481">
        <v>0</v>
      </c>
    </row>
    <row r="482" hidden="1" spans="1:16">
      <c r="A482" t="s">
        <v>1176</v>
      </c>
      <c r="B482" t="e">
        <f>VLOOKUP(A482,出单词库排名!B:F,5,0)</f>
        <v>#N/A</v>
      </c>
      <c r="D482">
        <v>2</v>
      </c>
      <c r="E482">
        <v>7</v>
      </c>
      <c r="F482">
        <v>3</v>
      </c>
      <c r="G482">
        <v>0.4286</v>
      </c>
      <c r="H482">
        <v>0.43</v>
      </c>
      <c r="I482">
        <v>1.3</v>
      </c>
      <c r="J482">
        <v>0</v>
      </c>
      <c r="K482">
        <v>0</v>
      </c>
      <c r="L482" t="s">
        <v>894</v>
      </c>
      <c r="M482" t="s">
        <v>895</v>
      </c>
      <c r="N482">
        <v>0</v>
      </c>
      <c r="O482">
        <v>0</v>
      </c>
      <c r="P482">
        <v>0</v>
      </c>
    </row>
    <row r="483" hidden="1" spans="1:16">
      <c r="A483" t="s">
        <v>1177</v>
      </c>
      <c r="B483" t="e">
        <f>VLOOKUP(A483,出单词库排名!B:F,5,0)</f>
        <v>#N/A</v>
      </c>
      <c r="D483">
        <v>1</v>
      </c>
      <c r="E483">
        <v>1</v>
      </c>
      <c r="F483">
        <v>1</v>
      </c>
      <c r="G483">
        <v>1</v>
      </c>
      <c r="H483">
        <v>0.35</v>
      </c>
      <c r="I483">
        <v>0.35</v>
      </c>
      <c r="J483">
        <v>0</v>
      </c>
      <c r="K483">
        <v>0</v>
      </c>
      <c r="L483" t="s">
        <v>894</v>
      </c>
      <c r="M483" t="s">
        <v>895</v>
      </c>
      <c r="N483">
        <v>0</v>
      </c>
      <c r="O483">
        <v>0</v>
      </c>
      <c r="P483">
        <v>0</v>
      </c>
    </row>
    <row r="484" hidden="1" spans="1:16">
      <c r="A484" t="s">
        <v>1178</v>
      </c>
      <c r="B484">
        <f>VLOOKUP(A484,出单词库排名!B:F,5,0)</f>
        <v>428381</v>
      </c>
      <c r="D484">
        <v>1</v>
      </c>
      <c r="E484">
        <v>67</v>
      </c>
      <c r="F484">
        <v>3</v>
      </c>
      <c r="G484">
        <v>0.0448</v>
      </c>
      <c r="H484">
        <v>0.32</v>
      </c>
      <c r="I484">
        <v>0.96</v>
      </c>
      <c r="J484">
        <v>0</v>
      </c>
      <c r="K484">
        <v>0</v>
      </c>
      <c r="L484" t="s">
        <v>894</v>
      </c>
      <c r="M484" t="s">
        <v>895</v>
      </c>
      <c r="N484">
        <v>0</v>
      </c>
      <c r="O484">
        <v>0</v>
      </c>
      <c r="P484">
        <v>0</v>
      </c>
    </row>
    <row r="485" hidden="1" spans="1:16">
      <c r="A485" t="s">
        <v>1179</v>
      </c>
      <c r="B485" t="e">
        <f>VLOOKUP(A485,出单词库排名!B:F,5,0)</f>
        <v>#N/A</v>
      </c>
      <c r="D485">
        <v>1</v>
      </c>
      <c r="E485">
        <v>1</v>
      </c>
      <c r="F485">
        <v>1</v>
      </c>
      <c r="G485">
        <v>1</v>
      </c>
      <c r="H485">
        <v>0.4</v>
      </c>
      <c r="I485">
        <v>0.4</v>
      </c>
      <c r="J485">
        <v>0</v>
      </c>
      <c r="K485">
        <v>0</v>
      </c>
      <c r="L485" t="s">
        <v>894</v>
      </c>
      <c r="M485" t="s">
        <v>895</v>
      </c>
      <c r="N485">
        <v>0</v>
      </c>
      <c r="O485">
        <v>0</v>
      </c>
      <c r="P485">
        <v>0</v>
      </c>
    </row>
    <row r="486" hidden="1" spans="1:16">
      <c r="A486" t="s">
        <v>1415</v>
      </c>
      <c r="B486" t="e">
        <f>VLOOKUP(A486,出单词库排名!B:F,5,0)</f>
        <v>#N/A</v>
      </c>
      <c r="D486">
        <v>1</v>
      </c>
      <c r="E486">
        <v>1</v>
      </c>
      <c r="F486">
        <v>1</v>
      </c>
      <c r="G486">
        <v>1</v>
      </c>
      <c r="H486">
        <v>0.53</v>
      </c>
      <c r="I486">
        <v>0.53</v>
      </c>
      <c r="J486">
        <v>0</v>
      </c>
      <c r="K486">
        <v>0</v>
      </c>
      <c r="L486" t="s">
        <v>894</v>
      </c>
      <c r="M486" t="s">
        <v>895</v>
      </c>
      <c r="N486">
        <v>0</v>
      </c>
      <c r="O486">
        <v>0</v>
      </c>
      <c r="P486">
        <v>0</v>
      </c>
    </row>
    <row r="487" hidden="1" spans="1:16">
      <c r="A487" t="s">
        <v>1416</v>
      </c>
      <c r="B487" t="e">
        <f>VLOOKUP(A487,出单词库排名!B:F,5,0)</f>
        <v>#N/A</v>
      </c>
      <c r="D487">
        <v>1</v>
      </c>
      <c r="E487">
        <v>3</v>
      </c>
      <c r="F487">
        <v>1</v>
      </c>
      <c r="G487">
        <v>0.3333</v>
      </c>
      <c r="H487">
        <v>0.49</v>
      </c>
      <c r="I487">
        <v>0.49</v>
      </c>
      <c r="J487">
        <v>0</v>
      </c>
      <c r="K487">
        <v>0</v>
      </c>
      <c r="L487" t="s">
        <v>894</v>
      </c>
      <c r="M487" t="s">
        <v>895</v>
      </c>
      <c r="N487">
        <v>0</v>
      </c>
      <c r="O487">
        <v>0</v>
      </c>
      <c r="P487">
        <v>0</v>
      </c>
    </row>
    <row r="488" hidden="1" spans="1:16">
      <c r="A488" t="s">
        <v>1417</v>
      </c>
      <c r="B488" t="e">
        <f>VLOOKUP(A488,出单词库排名!B:F,5,0)</f>
        <v>#N/A</v>
      </c>
      <c r="D488">
        <v>1</v>
      </c>
      <c r="E488">
        <v>1</v>
      </c>
      <c r="F488">
        <v>1</v>
      </c>
      <c r="G488">
        <v>1</v>
      </c>
      <c r="H488">
        <v>0.3</v>
      </c>
      <c r="I488">
        <v>0.3</v>
      </c>
      <c r="J488">
        <v>0</v>
      </c>
      <c r="K488">
        <v>0</v>
      </c>
      <c r="L488" t="s">
        <v>894</v>
      </c>
      <c r="M488" t="s">
        <v>895</v>
      </c>
      <c r="N488">
        <v>0</v>
      </c>
      <c r="O488">
        <v>0</v>
      </c>
      <c r="P488">
        <v>0</v>
      </c>
    </row>
    <row r="489" hidden="1" spans="1:16">
      <c r="A489" t="s">
        <v>1180</v>
      </c>
      <c r="B489" t="e">
        <f>VLOOKUP(A489,出单词库排名!B:F,5,0)</f>
        <v>#N/A</v>
      </c>
      <c r="D489">
        <v>1</v>
      </c>
      <c r="E489">
        <v>5</v>
      </c>
      <c r="F489">
        <v>1</v>
      </c>
      <c r="G489">
        <v>0.2</v>
      </c>
      <c r="H489">
        <v>0.37</v>
      </c>
      <c r="I489">
        <v>0.37</v>
      </c>
      <c r="J489">
        <v>0</v>
      </c>
      <c r="K489">
        <v>0</v>
      </c>
      <c r="L489" t="s">
        <v>894</v>
      </c>
      <c r="M489" t="s">
        <v>895</v>
      </c>
      <c r="N489">
        <v>0</v>
      </c>
      <c r="O489">
        <v>0</v>
      </c>
      <c r="P489">
        <v>0</v>
      </c>
    </row>
    <row r="490" hidden="1" spans="1:16">
      <c r="A490" t="s">
        <v>1181</v>
      </c>
      <c r="B490" t="e">
        <f>VLOOKUP(A490,出单词库排名!B:F,5,0)</f>
        <v>#N/A</v>
      </c>
      <c r="D490">
        <v>1</v>
      </c>
      <c r="E490">
        <v>1</v>
      </c>
      <c r="F490">
        <v>1</v>
      </c>
      <c r="G490">
        <v>1</v>
      </c>
      <c r="H490">
        <v>0.33</v>
      </c>
      <c r="I490">
        <v>0.33</v>
      </c>
      <c r="J490">
        <v>0</v>
      </c>
      <c r="K490">
        <v>0</v>
      </c>
      <c r="L490" t="s">
        <v>894</v>
      </c>
      <c r="M490" t="s">
        <v>895</v>
      </c>
      <c r="N490">
        <v>0</v>
      </c>
      <c r="O490">
        <v>0</v>
      </c>
      <c r="P490">
        <v>0</v>
      </c>
    </row>
    <row r="491" hidden="1" spans="1:16">
      <c r="A491" t="s">
        <v>1182</v>
      </c>
      <c r="B491" t="e">
        <f>VLOOKUP(A491,出单词库排名!B:F,5,0)</f>
        <v>#N/A</v>
      </c>
      <c r="D491">
        <v>1</v>
      </c>
      <c r="E491">
        <v>3</v>
      </c>
      <c r="F491">
        <v>1</v>
      </c>
      <c r="G491">
        <v>0.3333</v>
      </c>
      <c r="H491">
        <v>0.36</v>
      </c>
      <c r="I491">
        <v>0.36</v>
      </c>
      <c r="J491">
        <v>0</v>
      </c>
      <c r="K491">
        <v>0</v>
      </c>
      <c r="L491" t="s">
        <v>894</v>
      </c>
      <c r="M491" t="s">
        <v>895</v>
      </c>
      <c r="N491">
        <v>0</v>
      </c>
      <c r="O491">
        <v>0</v>
      </c>
      <c r="P491">
        <v>0</v>
      </c>
    </row>
    <row r="492" hidden="1" spans="1:16">
      <c r="A492" t="s">
        <v>525</v>
      </c>
      <c r="B492">
        <f>VLOOKUP(A492,出单词库排名!B:F,5,0)</f>
        <v>1144157</v>
      </c>
      <c r="D492">
        <v>1</v>
      </c>
      <c r="E492">
        <v>2</v>
      </c>
      <c r="F492">
        <v>1</v>
      </c>
      <c r="G492">
        <v>0.5</v>
      </c>
      <c r="H492">
        <v>0.37</v>
      </c>
      <c r="I492">
        <v>0.37</v>
      </c>
      <c r="J492">
        <v>0</v>
      </c>
      <c r="K492">
        <v>0</v>
      </c>
      <c r="L492" t="s">
        <v>894</v>
      </c>
      <c r="M492" t="s">
        <v>895</v>
      </c>
      <c r="N492">
        <v>0</v>
      </c>
      <c r="O492">
        <v>0</v>
      </c>
      <c r="P492">
        <v>0</v>
      </c>
    </row>
    <row r="493" hidden="1" spans="1:16">
      <c r="A493" t="s">
        <v>1183</v>
      </c>
      <c r="B493" t="e">
        <f>VLOOKUP(A493,出单词库排名!B:F,5,0)</f>
        <v>#N/A</v>
      </c>
      <c r="D493">
        <v>1</v>
      </c>
      <c r="E493">
        <v>1</v>
      </c>
      <c r="F493">
        <v>1</v>
      </c>
      <c r="G493">
        <v>1</v>
      </c>
      <c r="H493">
        <v>0.36</v>
      </c>
      <c r="I493">
        <v>0.36</v>
      </c>
      <c r="J493">
        <v>0</v>
      </c>
      <c r="K493">
        <v>0</v>
      </c>
      <c r="L493" t="s">
        <v>894</v>
      </c>
      <c r="M493" t="s">
        <v>895</v>
      </c>
      <c r="N493">
        <v>0</v>
      </c>
      <c r="O493">
        <v>0</v>
      </c>
      <c r="P493">
        <v>0</v>
      </c>
    </row>
    <row r="494" hidden="1" spans="1:16">
      <c r="A494" t="s">
        <v>1184</v>
      </c>
      <c r="B494">
        <f>VLOOKUP(A494,出单词库排名!B:F,5,0)</f>
        <v>219</v>
      </c>
      <c r="D494">
        <v>2</v>
      </c>
      <c r="E494">
        <v>10</v>
      </c>
      <c r="F494">
        <v>2</v>
      </c>
      <c r="G494">
        <v>0.2</v>
      </c>
      <c r="H494">
        <v>0.37</v>
      </c>
      <c r="I494">
        <v>0.74</v>
      </c>
      <c r="J494">
        <v>0</v>
      </c>
      <c r="K494">
        <v>0</v>
      </c>
      <c r="L494" t="s">
        <v>894</v>
      </c>
      <c r="M494" t="s">
        <v>895</v>
      </c>
      <c r="N494">
        <v>0</v>
      </c>
      <c r="O494">
        <v>0</v>
      </c>
      <c r="P494">
        <v>0</v>
      </c>
    </row>
    <row r="495" hidden="1" spans="1:16">
      <c r="A495" t="s">
        <v>1185</v>
      </c>
      <c r="B495" t="e">
        <f>VLOOKUP(A495,出单词库排名!B:F,5,0)</f>
        <v>#N/A</v>
      </c>
      <c r="D495">
        <v>1</v>
      </c>
      <c r="E495">
        <v>1</v>
      </c>
      <c r="F495">
        <v>1</v>
      </c>
      <c r="G495">
        <v>1</v>
      </c>
      <c r="H495">
        <v>0.36</v>
      </c>
      <c r="I495">
        <v>0.36</v>
      </c>
      <c r="J495">
        <v>0</v>
      </c>
      <c r="K495">
        <v>0</v>
      </c>
      <c r="L495" t="s">
        <v>894</v>
      </c>
      <c r="M495" t="s">
        <v>895</v>
      </c>
      <c r="N495">
        <v>0</v>
      </c>
      <c r="O495">
        <v>0</v>
      </c>
      <c r="P495">
        <v>0</v>
      </c>
    </row>
    <row r="496" hidden="1" spans="1:16">
      <c r="A496" t="s">
        <v>1186</v>
      </c>
      <c r="B496" t="e">
        <f>VLOOKUP(A496,出单词库排名!B:F,5,0)</f>
        <v>#N/A</v>
      </c>
      <c r="D496">
        <v>1</v>
      </c>
      <c r="E496">
        <v>1</v>
      </c>
      <c r="F496">
        <v>1</v>
      </c>
      <c r="G496">
        <v>1</v>
      </c>
      <c r="H496">
        <v>0.36</v>
      </c>
      <c r="I496">
        <v>0.36</v>
      </c>
      <c r="J496">
        <v>0</v>
      </c>
      <c r="K496">
        <v>0</v>
      </c>
      <c r="L496" t="s">
        <v>894</v>
      </c>
      <c r="M496" t="s">
        <v>895</v>
      </c>
      <c r="N496">
        <v>0</v>
      </c>
      <c r="O496">
        <v>0</v>
      </c>
      <c r="P496">
        <v>0</v>
      </c>
    </row>
    <row r="497" hidden="1" spans="1:16">
      <c r="A497" t="s">
        <v>1418</v>
      </c>
      <c r="B497" t="e">
        <f>VLOOKUP(A497,出单词库排名!B:F,5,0)</f>
        <v>#N/A</v>
      </c>
      <c r="D497">
        <v>1</v>
      </c>
      <c r="E497">
        <v>1</v>
      </c>
      <c r="F497">
        <v>1</v>
      </c>
      <c r="G497">
        <v>1</v>
      </c>
      <c r="H497">
        <v>0.35</v>
      </c>
      <c r="I497">
        <v>0.35</v>
      </c>
      <c r="J497">
        <v>0</v>
      </c>
      <c r="K497">
        <v>0</v>
      </c>
      <c r="L497" t="s">
        <v>894</v>
      </c>
      <c r="M497" t="s">
        <v>895</v>
      </c>
      <c r="N497">
        <v>0</v>
      </c>
      <c r="O497">
        <v>0</v>
      </c>
      <c r="P497">
        <v>0</v>
      </c>
    </row>
    <row r="498" hidden="1" spans="1:16">
      <c r="A498" t="s">
        <v>1187</v>
      </c>
      <c r="B498" t="e">
        <f>VLOOKUP(A498,出单词库排名!B:F,5,0)</f>
        <v>#N/A</v>
      </c>
      <c r="D498">
        <v>1</v>
      </c>
      <c r="E498">
        <v>1</v>
      </c>
      <c r="F498">
        <v>1</v>
      </c>
      <c r="G498">
        <v>1</v>
      </c>
      <c r="H498">
        <v>0.36</v>
      </c>
      <c r="I498">
        <v>0.36</v>
      </c>
      <c r="J498">
        <v>0</v>
      </c>
      <c r="K498">
        <v>0</v>
      </c>
      <c r="L498" t="s">
        <v>894</v>
      </c>
      <c r="M498" t="s">
        <v>895</v>
      </c>
      <c r="N498">
        <v>0</v>
      </c>
      <c r="O498">
        <v>0</v>
      </c>
      <c r="P498">
        <v>0</v>
      </c>
    </row>
    <row r="499" hidden="1" spans="1:16">
      <c r="A499" t="s">
        <v>1188</v>
      </c>
      <c r="B499" t="e">
        <f>VLOOKUP(A499,出单词库排名!B:F,5,0)</f>
        <v>#N/A</v>
      </c>
      <c r="D499">
        <v>1</v>
      </c>
      <c r="E499">
        <v>1</v>
      </c>
      <c r="F499">
        <v>1</v>
      </c>
      <c r="G499">
        <v>1</v>
      </c>
      <c r="H499">
        <v>0.33</v>
      </c>
      <c r="I499">
        <v>0.33</v>
      </c>
      <c r="J499">
        <v>0</v>
      </c>
      <c r="K499">
        <v>0</v>
      </c>
      <c r="L499" t="s">
        <v>894</v>
      </c>
      <c r="M499" t="s">
        <v>895</v>
      </c>
      <c r="N499">
        <v>0</v>
      </c>
      <c r="O499">
        <v>0</v>
      </c>
      <c r="P499">
        <v>0</v>
      </c>
    </row>
    <row r="500" hidden="1" spans="1:16">
      <c r="A500" t="s">
        <v>1189</v>
      </c>
      <c r="B500" t="e">
        <f>VLOOKUP(A500,出单词库排名!B:F,5,0)</f>
        <v>#N/A</v>
      </c>
      <c r="D500">
        <v>1</v>
      </c>
      <c r="E500">
        <v>2</v>
      </c>
      <c r="F500">
        <v>1</v>
      </c>
      <c r="G500">
        <v>0.5</v>
      </c>
      <c r="H500">
        <v>0.4</v>
      </c>
      <c r="I500">
        <v>0.4</v>
      </c>
      <c r="J500">
        <v>0</v>
      </c>
      <c r="K500">
        <v>0</v>
      </c>
      <c r="L500" t="s">
        <v>894</v>
      </c>
      <c r="M500" t="s">
        <v>895</v>
      </c>
      <c r="N500">
        <v>0</v>
      </c>
      <c r="O500">
        <v>0</v>
      </c>
      <c r="P500">
        <v>0</v>
      </c>
    </row>
    <row r="501" hidden="1" spans="1:16">
      <c r="A501" t="s">
        <v>1190</v>
      </c>
      <c r="B501">
        <f>VLOOKUP(A501,出单词库排名!B:F,5,0)</f>
        <v>5966</v>
      </c>
      <c r="D501">
        <v>1</v>
      </c>
      <c r="E501">
        <v>3</v>
      </c>
      <c r="F501">
        <v>1</v>
      </c>
      <c r="G501">
        <v>0.3333</v>
      </c>
      <c r="H501">
        <v>0.38</v>
      </c>
      <c r="I501">
        <v>0.38</v>
      </c>
      <c r="J501">
        <v>0</v>
      </c>
      <c r="K501">
        <v>0</v>
      </c>
      <c r="L501" t="s">
        <v>894</v>
      </c>
      <c r="M501" t="s">
        <v>895</v>
      </c>
      <c r="N501">
        <v>0</v>
      </c>
      <c r="O501">
        <v>0</v>
      </c>
      <c r="P501">
        <v>0</v>
      </c>
    </row>
    <row r="502" hidden="1" spans="1:16">
      <c r="A502" t="s">
        <v>1191</v>
      </c>
      <c r="B502" t="e">
        <f>VLOOKUP(A502,出单词库排名!B:F,5,0)</f>
        <v>#N/A</v>
      </c>
      <c r="D502">
        <v>1</v>
      </c>
      <c r="E502">
        <v>1</v>
      </c>
      <c r="F502">
        <v>1</v>
      </c>
      <c r="G502">
        <v>1</v>
      </c>
      <c r="H502">
        <v>0.62</v>
      </c>
      <c r="I502">
        <v>0.62</v>
      </c>
      <c r="J502">
        <v>0</v>
      </c>
      <c r="K502">
        <v>0</v>
      </c>
      <c r="L502" t="s">
        <v>894</v>
      </c>
      <c r="M502" t="s">
        <v>895</v>
      </c>
      <c r="N502">
        <v>0</v>
      </c>
      <c r="O502">
        <v>0</v>
      </c>
      <c r="P502">
        <v>0</v>
      </c>
    </row>
    <row r="503" hidden="1" spans="1:16">
      <c r="A503" t="s">
        <v>1419</v>
      </c>
      <c r="B503" t="e">
        <f>VLOOKUP(A503,出单词库排名!B:F,5,0)</f>
        <v>#N/A</v>
      </c>
      <c r="D503">
        <v>1</v>
      </c>
      <c r="E503">
        <v>1</v>
      </c>
      <c r="F503">
        <v>1</v>
      </c>
      <c r="G503">
        <v>1</v>
      </c>
      <c r="H503">
        <v>0.4</v>
      </c>
      <c r="I503">
        <v>0.4</v>
      </c>
      <c r="J503">
        <v>0</v>
      </c>
      <c r="K503">
        <v>0</v>
      </c>
      <c r="L503" t="s">
        <v>894</v>
      </c>
      <c r="M503" t="s">
        <v>895</v>
      </c>
      <c r="N503">
        <v>0</v>
      </c>
      <c r="O503">
        <v>0</v>
      </c>
      <c r="P503">
        <v>0</v>
      </c>
    </row>
    <row r="504" hidden="1" spans="1:16">
      <c r="A504" t="s">
        <v>1420</v>
      </c>
      <c r="B504" t="e">
        <f>VLOOKUP(A504,出单词库排名!B:F,5,0)</f>
        <v>#N/A</v>
      </c>
      <c r="D504">
        <v>1</v>
      </c>
      <c r="E504">
        <v>1</v>
      </c>
      <c r="F504">
        <v>1</v>
      </c>
      <c r="G504">
        <v>1</v>
      </c>
      <c r="H504">
        <v>0.1</v>
      </c>
      <c r="I504">
        <v>0.1</v>
      </c>
      <c r="J504">
        <v>0</v>
      </c>
      <c r="K504">
        <v>0</v>
      </c>
      <c r="L504" t="s">
        <v>894</v>
      </c>
      <c r="M504" t="s">
        <v>895</v>
      </c>
      <c r="N504">
        <v>0</v>
      </c>
      <c r="O504">
        <v>0</v>
      </c>
      <c r="P504">
        <v>0</v>
      </c>
    </row>
    <row r="505" hidden="1" spans="1:16">
      <c r="A505" t="s">
        <v>1192</v>
      </c>
      <c r="B505" t="e">
        <f>VLOOKUP(A505,出单词库排名!B:F,5,0)</f>
        <v>#N/A</v>
      </c>
      <c r="D505">
        <v>1</v>
      </c>
      <c r="E505">
        <v>19</v>
      </c>
      <c r="F505">
        <v>1</v>
      </c>
      <c r="G505">
        <v>0.0526</v>
      </c>
      <c r="H505">
        <v>0.4</v>
      </c>
      <c r="I505">
        <v>0.4</v>
      </c>
      <c r="J505">
        <v>0</v>
      </c>
      <c r="K505">
        <v>0</v>
      </c>
      <c r="L505" t="s">
        <v>894</v>
      </c>
      <c r="M505" t="s">
        <v>895</v>
      </c>
      <c r="N505">
        <v>0</v>
      </c>
      <c r="O505">
        <v>0</v>
      </c>
      <c r="P505">
        <v>0</v>
      </c>
    </row>
    <row r="506" hidden="1" spans="1:16">
      <c r="A506" t="s">
        <v>1193</v>
      </c>
      <c r="B506" t="e">
        <f>VLOOKUP(A506,出单词库排名!B:F,5,0)</f>
        <v>#N/A</v>
      </c>
      <c r="D506">
        <v>1</v>
      </c>
      <c r="E506">
        <v>3</v>
      </c>
      <c r="F506">
        <v>1</v>
      </c>
      <c r="G506">
        <v>0.3333</v>
      </c>
      <c r="H506">
        <v>0.4</v>
      </c>
      <c r="I506">
        <v>0.4</v>
      </c>
      <c r="J506">
        <v>0</v>
      </c>
      <c r="K506">
        <v>0</v>
      </c>
      <c r="L506" t="s">
        <v>894</v>
      </c>
      <c r="M506" t="s">
        <v>895</v>
      </c>
      <c r="N506">
        <v>0</v>
      </c>
      <c r="O506">
        <v>0</v>
      </c>
      <c r="P506">
        <v>0</v>
      </c>
    </row>
    <row r="507" hidden="1" spans="1:16">
      <c r="A507" t="s">
        <v>1194</v>
      </c>
      <c r="B507" t="e">
        <f>VLOOKUP(A507,出单词库排名!B:F,5,0)</f>
        <v>#N/A</v>
      </c>
      <c r="D507">
        <v>1</v>
      </c>
      <c r="E507">
        <v>1</v>
      </c>
      <c r="F507">
        <v>1</v>
      </c>
      <c r="G507">
        <v>1</v>
      </c>
      <c r="H507">
        <v>0.4</v>
      </c>
      <c r="I507">
        <v>0.4</v>
      </c>
      <c r="J507">
        <v>0</v>
      </c>
      <c r="K507">
        <v>0</v>
      </c>
      <c r="L507" t="s">
        <v>894</v>
      </c>
      <c r="M507" t="s">
        <v>895</v>
      </c>
      <c r="N507">
        <v>0</v>
      </c>
      <c r="O507">
        <v>0</v>
      </c>
      <c r="P507">
        <v>0</v>
      </c>
    </row>
    <row r="508" hidden="1" spans="1:16">
      <c r="A508" t="s">
        <v>1195</v>
      </c>
      <c r="B508" t="e">
        <f>VLOOKUP(A508,出单词库排名!B:F,5,0)</f>
        <v>#N/A</v>
      </c>
      <c r="D508">
        <v>1</v>
      </c>
      <c r="E508">
        <v>7</v>
      </c>
      <c r="F508">
        <v>1</v>
      </c>
      <c r="G508">
        <v>0.1429</v>
      </c>
      <c r="H508">
        <v>0.4</v>
      </c>
      <c r="I508">
        <v>0.4</v>
      </c>
      <c r="J508">
        <v>0</v>
      </c>
      <c r="K508">
        <v>0</v>
      </c>
      <c r="L508" t="s">
        <v>894</v>
      </c>
      <c r="M508" t="s">
        <v>895</v>
      </c>
      <c r="N508">
        <v>0</v>
      </c>
      <c r="O508">
        <v>0</v>
      </c>
      <c r="P508">
        <v>0</v>
      </c>
    </row>
    <row r="509" hidden="1" spans="1:16">
      <c r="A509" t="s">
        <v>1196</v>
      </c>
      <c r="B509" t="e">
        <f>VLOOKUP(A509,出单词库排名!B:F,5,0)</f>
        <v>#N/A</v>
      </c>
      <c r="D509">
        <v>1</v>
      </c>
      <c r="E509">
        <v>1</v>
      </c>
      <c r="F509">
        <v>1</v>
      </c>
      <c r="G509">
        <v>1</v>
      </c>
      <c r="H509">
        <v>0.6</v>
      </c>
      <c r="I509">
        <v>0.6</v>
      </c>
      <c r="J509">
        <v>0</v>
      </c>
      <c r="K509">
        <v>0</v>
      </c>
      <c r="L509" t="s">
        <v>894</v>
      </c>
      <c r="M509" t="s">
        <v>895</v>
      </c>
      <c r="N509">
        <v>0</v>
      </c>
      <c r="O509">
        <v>0</v>
      </c>
      <c r="P509">
        <v>0</v>
      </c>
    </row>
    <row r="510" hidden="1" spans="1:16">
      <c r="A510" t="s">
        <v>1197</v>
      </c>
      <c r="B510" t="e">
        <f>VLOOKUP(A510,出单词库排名!B:F,5,0)</f>
        <v>#N/A</v>
      </c>
      <c r="D510">
        <v>1</v>
      </c>
      <c r="E510">
        <v>2</v>
      </c>
      <c r="F510">
        <v>1</v>
      </c>
      <c r="G510">
        <v>0.5</v>
      </c>
      <c r="H510">
        <v>0.4</v>
      </c>
      <c r="I510">
        <v>0.4</v>
      </c>
      <c r="J510">
        <v>0</v>
      </c>
      <c r="K510">
        <v>0</v>
      </c>
      <c r="L510" t="s">
        <v>894</v>
      </c>
      <c r="M510" t="s">
        <v>895</v>
      </c>
      <c r="N510">
        <v>0</v>
      </c>
      <c r="O510">
        <v>0</v>
      </c>
      <c r="P510">
        <v>0</v>
      </c>
    </row>
    <row r="511" hidden="1" spans="1:16">
      <c r="A511" t="s">
        <v>1198</v>
      </c>
      <c r="B511" t="e">
        <f>VLOOKUP(A511,出单词库排名!B:F,5,0)</f>
        <v>#N/A</v>
      </c>
      <c r="D511">
        <v>1</v>
      </c>
      <c r="E511">
        <v>53</v>
      </c>
      <c r="F511">
        <v>1</v>
      </c>
      <c r="G511">
        <v>0.0189</v>
      </c>
      <c r="H511">
        <v>0.4</v>
      </c>
      <c r="I511">
        <v>0.4</v>
      </c>
      <c r="J511">
        <v>0</v>
      </c>
      <c r="K511">
        <v>0</v>
      </c>
      <c r="L511" t="s">
        <v>894</v>
      </c>
      <c r="M511" t="s">
        <v>895</v>
      </c>
      <c r="N511">
        <v>0</v>
      </c>
      <c r="O511">
        <v>0</v>
      </c>
      <c r="P511">
        <v>0</v>
      </c>
    </row>
    <row r="512" hidden="1" spans="1:16">
      <c r="A512" t="s">
        <v>1199</v>
      </c>
      <c r="B512" t="e">
        <f>VLOOKUP(A512,出单词库排名!B:F,5,0)</f>
        <v>#N/A</v>
      </c>
      <c r="D512">
        <v>1</v>
      </c>
      <c r="E512">
        <v>3</v>
      </c>
      <c r="F512">
        <v>1</v>
      </c>
      <c r="G512">
        <v>0.3333</v>
      </c>
      <c r="H512">
        <v>0.4</v>
      </c>
      <c r="I512">
        <v>0.4</v>
      </c>
      <c r="J512">
        <v>0</v>
      </c>
      <c r="K512">
        <v>0</v>
      </c>
      <c r="L512" t="s">
        <v>894</v>
      </c>
      <c r="M512" t="s">
        <v>895</v>
      </c>
      <c r="N512">
        <v>0</v>
      </c>
      <c r="O512">
        <v>0</v>
      </c>
      <c r="P512">
        <v>0</v>
      </c>
    </row>
    <row r="513" hidden="1" spans="1:16">
      <c r="A513" t="s">
        <v>1200</v>
      </c>
      <c r="B513" t="e">
        <f>VLOOKUP(A513,出单词库排名!B:F,5,0)</f>
        <v>#N/A</v>
      </c>
      <c r="D513">
        <v>1</v>
      </c>
      <c r="E513">
        <v>222</v>
      </c>
      <c r="F513">
        <v>2</v>
      </c>
      <c r="G513">
        <v>0.009</v>
      </c>
      <c r="H513">
        <v>0.84</v>
      </c>
      <c r="I513">
        <v>1.67</v>
      </c>
      <c r="J513">
        <v>0</v>
      </c>
      <c r="K513">
        <v>0</v>
      </c>
      <c r="L513" t="s">
        <v>894</v>
      </c>
      <c r="M513" t="s">
        <v>895</v>
      </c>
      <c r="N513">
        <v>0</v>
      </c>
      <c r="O513">
        <v>0</v>
      </c>
      <c r="P513">
        <v>0</v>
      </c>
    </row>
    <row r="514" hidden="1" spans="1:16">
      <c r="A514" t="s">
        <v>1201</v>
      </c>
      <c r="B514" t="e">
        <f>VLOOKUP(A514,出单词库排名!B:F,5,0)</f>
        <v>#N/A</v>
      </c>
      <c r="D514">
        <v>1</v>
      </c>
      <c r="E514">
        <v>1</v>
      </c>
      <c r="F514">
        <v>1</v>
      </c>
      <c r="G514">
        <v>1</v>
      </c>
      <c r="H514">
        <v>0.33</v>
      </c>
      <c r="I514">
        <v>0.33</v>
      </c>
      <c r="J514">
        <v>0</v>
      </c>
      <c r="K514">
        <v>0</v>
      </c>
      <c r="L514" t="s">
        <v>894</v>
      </c>
      <c r="M514" t="s">
        <v>895</v>
      </c>
      <c r="N514">
        <v>0</v>
      </c>
      <c r="O514">
        <v>0</v>
      </c>
      <c r="P514">
        <v>0</v>
      </c>
    </row>
    <row r="515" hidden="1" spans="1:16">
      <c r="A515" t="s">
        <v>1202</v>
      </c>
      <c r="B515" t="e">
        <f>VLOOKUP(A515,出单词库排名!B:F,5,0)</f>
        <v>#N/A</v>
      </c>
      <c r="D515">
        <v>1</v>
      </c>
      <c r="E515">
        <v>1</v>
      </c>
      <c r="F515">
        <v>1</v>
      </c>
      <c r="G515">
        <v>1</v>
      </c>
      <c r="H515">
        <v>0.33</v>
      </c>
      <c r="I515">
        <v>0.33</v>
      </c>
      <c r="J515">
        <v>0</v>
      </c>
      <c r="K515">
        <v>0</v>
      </c>
      <c r="L515" t="s">
        <v>894</v>
      </c>
      <c r="M515" t="s">
        <v>895</v>
      </c>
      <c r="N515">
        <v>0</v>
      </c>
      <c r="O515">
        <v>0</v>
      </c>
      <c r="P515">
        <v>0</v>
      </c>
    </row>
    <row r="516" hidden="1" spans="1:16">
      <c r="A516" t="s">
        <v>1421</v>
      </c>
      <c r="B516" t="e">
        <f>VLOOKUP(A516,出单词库排名!B:F,5,0)</f>
        <v>#N/A</v>
      </c>
      <c r="D516">
        <v>1</v>
      </c>
      <c r="E516">
        <v>5</v>
      </c>
      <c r="F516">
        <v>1</v>
      </c>
      <c r="G516">
        <v>0.2</v>
      </c>
      <c r="H516">
        <v>0.45</v>
      </c>
      <c r="I516">
        <v>0.45</v>
      </c>
      <c r="J516">
        <v>0</v>
      </c>
      <c r="K516">
        <v>0</v>
      </c>
      <c r="L516" t="s">
        <v>894</v>
      </c>
      <c r="M516" t="s">
        <v>895</v>
      </c>
      <c r="N516">
        <v>0</v>
      </c>
      <c r="O516">
        <v>0</v>
      </c>
      <c r="P516">
        <v>0</v>
      </c>
    </row>
    <row r="517" hidden="1" spans="1:16">
      <c r="A517" t="s">
        <v>1422</v>
      </c>
      <c r="B517" t="e">
        <f>VLOOKUP(A517,出单词库排名!B:F,5,0)</f>
        <v>#N/A</v>
      </c>
      <c r="D517">
        <v>1</v>
      </c>
      <c r="E517">
        <v>1</v>
      </c>
      <c r="F517">
        <v>1</v>
      </c>
      <c r="G517">
        <v>1</v>
      </c>
      <c r="H517">
        <v>0.35</v>
      </c>
      <c r="I517">
        <v>0.35</v>
      </c>
      <c r="J517">
        <v>0</v>
      </c>
      <c r="K517">
        <v>0</v>
      </c>
      <c r="L517" t="s">
        <v>894</v>
      </c>
      <c r="M517" t="s">
        <v>895</v>
      </c>
      <c r="N517">
        <v>0</v>
      </c>
      <c r="O517">
        <v>0</v>
      </c>
      <c r="P517">
        <v>0</v>
      </c>
    </row>
    <row r="518" hidden="1" spans="1:16">
      <c r="A518" t="s">
        <v>461</v>
      </c>
      <c r="B518">
        <f>VLOOKUP(A518,出单词库排名!B:F,5,0)</f>
        <v>1428942</v>
      </c>
      <c r="D518">
        <v>1</v>
      </c>
      <c r="E518">
        <v>7</v>
      </c>
      <c r="F518">
        <v>1</v>
      </c>
      <c r="G518">
        <v>0.1429</v>
      </c>
      <c r="H518">
        <v>0.37</v>
      </c>
      <c r="I518">
        <v>0.37</v>
      </c>
      <c r="J518">
        <v>0</v>
      </c>
      <c r="K518">
        <v>0</v>
      </c>
      <c r="L518" t="s">
        <v>894</v>
      </c>
      <c r="M518" t="s">
        <v>895</v>
      </c>
      <c r="N518">
        <v>0</v>
      </c>
      <c r="O518">
        <v>0</v>
      </c>
      <c r="P518">
        <v>0</v>
      </c>
    </row>
    <row r="519" hidden="1" spans="1:16">
      <c r="A519" t="s">
        <v>1423</v>
      </c>
      <c r="B519" t="e">
        <f>VLOOKUP(A519,出单词库排名!B:F,5,0)</f>
        <v>#N/A</v>
      </c>
      <c r="D519">
        <v>1</v>
      </c>
      <c r="E519">
        <v>5</v>
      </c>
      <c r="F519">
        <v>3</v>
      </c>
      <c r="G519">
        <v>0.6</v>
      </c>
      <c r="H519">
        <v>0.38</v>
      </c>
      <c r="I519">
        <v>1.14</v>
      </c>
      <c r="J519">
        <v>0</v>
      </c>
      <c r="K519">
        <v>0</v>
      </c>
      <c r="L519" t="s">
        <v>894</v>
      </c>
      <c r="M519" t="s">
        <v>895</v>
      </c>
      <c r="N519">
        <v>0</v>
      </c>
      <c r="O519">
        <v>0</v>
      </c>
      <c r="P519">
        <v>0</v>
      </c>
    </row>
    <row r="520" hidden="1" spans="1:16">
      <c r="A520" t="s">
        <v>1203</v>
      </c>
      <c r="B520" t="e">
        <f>VLOOKUP(A520,出单词库排名!B:F,5,0)</f>
        <v>#N/A</v>
      </c>
      <c r="D520">
        <v>1</v>
      </c>
      <c r="E520">
        <v>88</v>
      </c>
      <c r="F520">
        <v>1</v>
      </c>
      <c r="G520">
        <v>0.0114</v>
      </c>
      <c r="H520">
        <v>0.55</v>
      </c>
      <c r="I520">
        <v>0.55</v>
      </c>
      <c r="J520">
        <v>0</v>
      </c>
      <c r="K520">
        <v>0</v>
      </c>
      <c r="L520" t="s">
        <v>894</v>
      </c>
      <c r="M520" t="s">
        <v>895</v>
      </c>
      <c r="N520">
        <v>0</v>
      </c>
      <c r="O520">
        <v>0</v>
      </c>
      <c r="P520">
        <v>0</v>
      </c>
    </row>
    <row r="521" hidden="1" spans="1:16">
      <c r="A521" t="s">
        <v>1424</v>
      </c>
      <c r="B521" t="e">
        <f>VLOOKUP(A521,出单词库排名!B:F,5,0)</f>
        <v>#N/A</v>
      </c>
      <c r="D521">
        <v>1</v>
      </c>
      <c r="E521">
        <v>1</v>
      </c>
      <c r="F521">
        <v>1</v>
      </c>
      <c r="G521">
        <v>1</v>
      </c>
      <c r="H521">
        <v>0.39</v>
      </c>
      <c r="I521">
        <v>0.39</v>
      </c>
      <c r="J521">
        <v>0</v>
      </c>
      <c r="K521">
        <v>0</v>
      </c>
      <c r="L521" t="s">
        <v>894</v>
      </c>
      <c r="M521" t="s">
        <v>895</v>
      </c>
      <c r="N521">
        <v>0</v>
      </c>
      <c r="O521">
        <v>0</v>
      </c>
      <c r="P521">
        <v>0</v>
      </c>
    </row>
    <row r="522" hidden="1" spans="1:16">
      <c r="A522" t="s">
        <v>1425</v>
      </c>
      <c r="B522" t="e">
        <f>VLOOKUP(A522,出单词库排名!B:F,5,0)</f>
        <v>#N/A</v>
      </c>
      <c r="D522">
        <v>1</v>
      </c>
      <c r="E522">
        <v>5</v>
      </c>
      <c r="F522">
        <v>1</v>
      </c>
      <c r="G522">
        <v>0.2</v>
      </c>
      <c r="H522">
        <v>0.3</v>
      </c>
      <c r="I522">
        <v>0.3</v>
      </c>
      <c r="J522">
        <v>0</v>
      </c>
      <c r="K522">
        <v>0</v>
      </c>
      <c r="L522" t="s">
        <v>894</v>
      </c>
      <c r="M522" t="s">
        <v>895</v>
      </c>
      <c r="N522">
        <v>0</v>
      </c>
      <c r="O522">
        <v>0</v>
      </c>
      <c r="P522">
        <v>0</v>
      </c>
    </row>
    <row r="523" hidden="1" spans="1:16">
      <c r="A523" t="s">
        <v>1426</v>
      </c>
      <c r="B523" t="e">
        <f>VLOOKUP(A523,出单词库排名!B:F,5,0)</f>
        <v>#N/A</v>
      </c>
      <c r="D523">
        <v>1</v>
      </c>
      <c r="E523">
        <v>2</v>
      </c>
      <c r="F523">
        <v>1</v>
      </c>
      <c r="G523">
        <v>0.5</v>
      </c>
      <c r="H523">
        <v>0.56</v>
      </c>
      <c r="I523">
        <v>0.56</v>
      </c>
      <c r="J523">
        <v>0</v>
      </c>
      <c r="K523">
        <v>0</v>
      </c>
      <c r="L523" t="s">
        <v>894</v>
      </c>
      <c r="M523" t="s">
        <v>895</v>
      </c>
      <c r="N523">
        <v>0</v>
      </c>
      <c r="O523">
        <v>0</v>
      </c>
      <c r="P523">
        <v>0</v>
      </c>
    </row>
    <row r="524" hidden="1" spans="1:16">
      <c r="A524" s="8" t="s">
        <v>552</v>
      </c>
      <c r="B524">
        <f>VLOOKUP(A524,出单词库排名!B:F,5,0)</f>
        <v>2634214</v>
      </c>
      <c r="C524" t="s">
        <v>1235</v>
      </c>
      <c r="D524">
        <v>4</v>
      </c>
      <c r="E524">
        <v>79</v>
      </c>
      <c r="F524">
        <v>12</v>
      </c>
      <c r="G524">
        <v>0.1519</v>
      </c>
      <c r="H524">
        <v>0.46</v>
      </c>
      <c r="I524">
        <v>5.48</v>
      </c>
      <c r="J524">
        <v>0</v>
      </c>
      <c r="K524">
        <v>0</v>
      </c>
      <c r="L524" t="s">
        <v>894</v>
      </c>
      <c r="M524" t="s">
        <v>895</v>
      </c>
      <c r="N524">
        <v>0</v>
      </c>
      <c r="O524">
        <v>0</v>
      </c>
      <c r="P524">
        <v>0</v>
      </c>
    </row>
    <row r="525" hidden="1" spans="1:16">
      <c r="A525" t="s">
        <v>1427</v>
      </c>
      <c r="B525" t="e">
        <f>VLOOKUP(A525,出单词库排名!B:F,5,0)</f>
        <v>#N/A</v>
      </c>
      <c r="D525">
        <v>1</v>
      </c>
      <c r="E525">
        <v>2</v>
      </c>
      <c r="F525">
        <v>1</v>
      </c>
      <c r="G525">
        <v>0.5</v>
      </c>
      <c r="H525">
        <v>0.53</v>
      </c>
      <c r="I525">
        <v>0.53</v>
      </c>
      <c r="J525">
        <v>0</v>
      </c>
      <c r="K525">
        <v>0</v>
      </c>
      <c r="L525" t="s">
        <v>894</v>
      </c>
      <c r="M525" t="s">
        <v>895</v>
      </c>
      <c r="N525">
        <v>0</v>
      </c>
      <c r="O525">
        <v>0</v>
      </c>
      <c r="P525">
        <v>0</v>
      </c>
    </row>
    <row r="526" hidden="1" spans="1:16">
      <c r="A526" t="s">
        <v>1428</v>
      </c>
      <c r="B526" t="e">
        <f>VLOOKUP(A526,出单词库排名!B:F,5,0)</f>
        <v>#N/A</v>
      </c>
      <c r="D526">
        <v>1</v>
      </c>
      <c r="E526">
        <v>3</v>
      </c>
      <c r="F526">
        <v>1</v>
      </c>
      <c r="G526">
        <v>0.3333</v>
      </c>
      <c r="H526">
        <v>0.46</v>
      </c>
      <c r="I526">
        <v>0.46</v>
      </c>
      <c r="J526">
        <v>0</v>
      </c>
      <c r="K526">
        <v>0</v>
      </c>
      <c r="L526" t="s">
        <v>894</v>
      </c>
      <c r="M526" t="s">
        <v>895</v>
      </c>
      <c r="N526">
        <v>0</v>
      </c>
      <c r="O526">
        <v>0</v>
      </c>
      <c r="P526">
        <v>0</v>
      </c>
    </row>
    <row r="527" hidden="1" spans="1:16">
      <c r="A527" t="s">
        <v>1429</v>
      </c>
      <c r="B527" t="e">
        <f>VLOOKUP(A527,出单词库排名!B:F,5,0)</f>
        <v>#N/A</v>
      </c>
      <c r="D527">
        <v>1</v>
      </c>
      <c r="E527">
        <v>3</v>
      </c>
      <c r="F527">
        <v>1</v>
      </c>
      <c r="G527">
        <v>0.3333</v>
      </c>
      <c r="H527">
        <v>0.17</v>
      </c>
      <c r="I527">
        <v>0.17</v>
      </c>
      <c r="J527">
        <v>0</v>
      </c>
      <c r="K527">
        <v>0</v>
      </c>
      <c r="L527" t="s">
        <v>894</v>
      </c>
      <c r="M527" t="s">
        <v>895</v>
      </c>
      <c r="N527">
        <v>0</v>
      </c>
      <c r="O527">
        <v>0</v>
      </c>
      <c r="P527">
        <v>0</v>
      </c>
    </row>
    <row r="528" hidden="1" spans="1:16">
      <c r="A528" t="s">
        <v>1204</v>
      </c>
      <c r="B528" t="e">
        <f>VLOOKUP(A528,出单词库排名!B:F,5,0)</f>
        <v>#N/A</v>
      </c>
      <c r="D528">
        <v>1</v>
      </c>
      <c r="E528">
        <v>1</v>
      </c>
      <c r="F528">
        <v>1</v>
      </c>
      <c r="G528">
        <v>1</v>
      </c>
      <c r="H528">
        <v>0.4</v>
      </c>
      <c r="I528">
        <v>0.4</v>
      </c>
      <c r="J528">
        <v>0</v>
      </c>
      <c r="K528">
        <v>0</v>
      </c>
      <c r="L528" t="s">
        <v>894</v>
      </c>
      <c r="M528" t="s">
        <v>895</v>
      </c>
      <c r="N528">
        <v>0</v>
      </c>
      <c r="O528">
        <v>0</v>
      </c>
      <c r="P528">
        <v>0</v>
      </c>
    </row>
    <row r="529" hidden="1" spans="1:16">
      <c r="A529" t="s">
        <v>1430</v>
      </c>
      <c r="B529" t="e">
        <f>VLOOKUP(A529,出单词库排名!B:F,5,0)</f>
        <v>#N/A</v>
      </c>
      <c r="D529">
        <v>1</v>
      </c>
      <c r="E529">
        <v>1</v>
      </c>
      <c r="F529">
        <v>1</v>
      </c>
      <c r="G529">
        <v>1</v>
      </c>
      <c r="H529">
        <v>0.42</v>
      </c>
      <c r="I529">
        <v>0.42</v>
      </c>
      <c r="J529">
        <v>0</v>
      </c>
      <c r="K529">
        <v>0</v>
      </c>
      <c r="L529" t="s">
        <v>894</v>
      </c>
      <c r="M529" t="s">
        <v>895</v>
      </c>
      <c r="N529">
        <v>0</v>
      </c>
      <c r="O529">
        <v>0</v>
      </c>
      <c r="P529">
        <v>0</v>
      </c>
    </row>
    <row r="530" hidden="1" spans="1:16">
      <c r="A530" t="s">
        <v>1431</v>
      </c>
      <c r="B530" t="e">
        <f>VLOOKUP(A530,出单词库排名!B:F,5,0)</f>
        <v>#N/A</v>
      </c>
      <c r="D530">
        <v>1</v>
      </c>
      <c r="E530">
        <v>1</v>
      </c>
      <c r="F530">
        <v>1</v>
      </c>
      <c r="G530">
        <v>1</v>
      </c>
      <c r="H530">
        <v>0.4</v>
      </c>
      <c r="I530">
        <v>0.4</v>
      </c>
      <c r="J530">
        <v>0</v>
      </c>
      <c r="K530">
        <v>0</v>
      </c>
      <c r="L530" t="s">
        <v>894</v>
      </c>
      <c r="M530" t="s">
        <v>895</v>
      </c>
      <c r="N530">
        <v>0</v>
      </c>
      <c r="O530">
        <v>0</v>
      </c>
      <c r="P530">
        <v>0</v>
      </c>
    </row>
    <row r="531" hidden="1" spans="1:16">
      <c r="A531" t="s">
        <v>1205</v>
      </c>
      <c r="B531" t="e">
        <f>VLOOKUP(A531,出单词库排名!B:F,5,0)</f>
        <v>#N/A</v>
      </c>
      <c r="D531">
        <v>1</v>
      </c>
      <c r="E531">
        <v>7</v>
      </c>
      <c r="F531">
        <v>1</v>
      </c>
      <c r="G531">
        <v>0.1429</v>
      </c>
      <c r="H531">
        <v>0.37</v>
      </c>
      <c r="I531">
        <v>0.37</v>
      </c>
      <c r="J531">
        <v>0</v>
      </c>
      <c r="K531">
        <v>0</v>
      </c>
      <c r="L531" t="s">
        <v>894</v>
      </c>
      <c r="M531" t="s">
        <v>895</v>
      </c>
      <c r="N531">
        <v>0</v>
      </c>
      <c r="O531">
        <v>0</v>
      </c>
      <c r="P531">
        <v>0</v>
      </c>
    </row>
    <row r="532" hidden="1" spans="1:16">
      <c r="A532" t="s">
        <v>1432</v>
      </c>
      <c r="B532" t="e">
        <f>VLOOKUP(A532,出单词库排名!B:F,5,0)</f>
        <v>#N/A</v>
      </c>
      <c r="D532">
        <v>1</v>
      </c>
      <c r="E532">
        <v>3</v>
      </c>
      <c r="F532">
        <v>1</v>
      </c>
      <c r="G532">
        <v>0.3333</v>
      </c>
      <c r="H532">
        <v>0.3</v>
      </c>
      <c r="I532">
        <v>0.3</v>
      </c>
      <c r="J532">
        <v>0</v>
      </c>
      <c r="K532">
        <v>0</v>
      </c>
      <c r="L532" t="s">
        <v>894</v>
      </c>
      <c r="M532" t="s">
        <v>895</v>
      </c>
      <c r="N532">
        <v>0</v>
      </c>
      <c r="O532">
        <v>0</v>
      </c>
      <c r="P532">
        <v>0</v>
      </c>
    </row>
    <row r="533" hidden="1" spans="1:16">
      <c r="A533" t="s">
        <v>1206</v>
      </c>
      <c r="B533">
        <f>VLOOKUP(A533,出单词库排名!B:F,5,0)</f>
        <v>123293</v>
      </c>
      <c r="D533">
        <v>1</v>
      </c>
      <c r="E533">
        <v>1</v>
      </c>
      <c r="F533">
        <v>1</v>
      </c>
      <c r="G533">
        <v>1</v>
      </c>
      <c r="H533">
        <v>0.36</v>
      </c>
      <c r="I533">
        <v>0.36</v>
      </c>
      <c r="J533">
        <v>0</v>
      </c>
      <c r="K533">
        <v>0</v>
      </c>
      <c r="L533" t="s">
        <v>894</v>
      </c>
      <c r="M533" t="s">
        <v>895</v>
      </c>
      <c r="N533">
        <v>0</v>
      </c>
      <c r="O533">
        <v>0</v>
      </c>
      <c r="P533">
        <v>0</v>
      </c>
    </row>
    <row r="534" hidden="1" spans="1:16">
      <c r="A534" t="s">
        <v>1433</v>
      </c>
      <c r="B534" t="e">
        <f>VLOOKUP(A534,出单词库排名!B:F,5,0)</f>
        <v>#N/A</v>
      </c>
      <c r="D534">
        <v>1</v>
      </c>
      <c r="E534">
        <v>1</v>
      </c>
      <c r="F534">
        <v>1</v>
      </c>
      <c r="G534">
        <v>1</v>
      </c>
      <c r="H534">
        <v>0.53</v>
      </c>
      <c r="I534">
        <v>0.53</v>
      </c>
      <c r="J534">
        <v>0</v>
      </c>
      <c r="K534">
        <v>0</v>
      </c>
      <c r="L534" t="s">
        <v>894</v>
      </c>
      <c r="M534" t="s">
        <v>895</v>
      </c>
      <c r="N534">
        <v>0</v>
      </c>
      <c r="O534">
        <v>0</v>
      </c>
      <c r="P534">
        <v>0</v>
      </c>
    </row>
    <row r="535" hidden="1" spans="1:16">
      <c r="A535" t="s">
        <v>1207</v>
      </c>
      <c r="B535" t="e">
        <f>VLOOKUP(A535,出单词库排名!B:F,5,0)</f>
        <v>#N/A</v>
      </c>
      <c r="D535">
        <v>1</v>
      </c>
      <c r="E535">
        <v>2</v>
      </c>
      <c r="F535">
        <v>1</v>
      </c>
      <c r="G535">
        <v>0.5</v>
      </c>
      <c r="H535">
        <v>0.3</v>
      </c>
      <c r="I535">
        <v>0.3</v>
      </c>
      <c r="J535">
        <v>0</v>
      </c>
      <c r="K535">
        <v>0</v>
      </c>
      <c r="L535" t="s">
        <v>894</v>
      </c>
      <c r="M535" t="s">
        <v>895</v>
      </c>
      <c r="N535">
        <v>0</v>
      </c>
      <c r="O535">
        <v>0</v>
      </c>
      <c r="P535">
        <v>0</v>
      </c>
    </row>
    <row r="536" hidden="1" spans="1:16">
      <c r="A536" t="s">
        <v>1434</v>
      </c>
      <c r="B536" t="e">
        <f>VLOOKUP(A536,出单词库排名!B:F,5,0)</f>
        <v>#N/A</v>
      </c>
      <c r="D536">
        <v>1</v>
      </c>
      <c r="E536">
        <v>3</v>
      </c>
      <c r="F536">
        <v>1</v>
      </c>
      <c r="G536">
        <v>0.3333</v>
      </c>
      <c r="H536">
        <v>0.3</v>
      </c>
      <c r="I536">
        <v>0.3</v>
      </c>
      <c r="J536">
        <v>0</v>
      </c>
      <c r="K536">
        <v>0</v>
      </c>
      <c r="L536" t="s">
        <v>894</v>
      </c>
      <c r="M536" t="s">
        <v>895</v>
      </c>
      <c r="N536">
        <v>0</v>
      </c>
      <c r="O536">
        <v>0</v>
      </c>
      <c r="P536">
        <v>0</v>
      </c>
    </row>
    <row r="537" hidden="1" spans="1:16">
      <c r="A537" t="s">
        <v>1435</v>
      </c>
      <c r="B537" t="e">
        <f>VLOOKUP(A537,出单词库排名!B:F,5,0)</f>
        <v>#N/A</v>
      </c>
      <c r="D537">
        <v>1</v>
      </c>
      <c r="E537">
        <v>1</v>
      </c>
      <c r="F537">
        <v>1</v>
      </c>
      <c r="G537">
        <v>1</v>
      </c>
      <c r="H537">
        <v>0.3</v>
      </c>
      <c r="I537">
        <v>0.3</v>
      </c>
      <c r="J537">
        <v>0</v>
      </c>
      <c r="K537">
        <v>0</v>
      </c>
      <c r="L537" t="s">
        <v>894</v>
      </c>
      <c r="M537" t="s">
        <v>895</v>
      </c>
      <c r="N537">
        <v>0</v>
      </c>
      <c r="O537">
        <v>0</v>
      </c>
      <c r="P537">
        <v>0</v>
      </c>
    </row>
    <row r="538" hidden="1" spans="1:16">
      <c r="A538" t="s">
        <v>1436</v>
      </c>
      <c r="B538" t="e">
        <f>VLOOKUP(A538,出单词库排名!B:F,5,0)</f>
        <v>#N/A</v>
      </c>
      <c r="D538">
        <v>2</v>
      </c>
      <c r="E538">
        <v>7</v>
      </c>
      <c r="F538">
        <v>2</v>
      </c>
      <c r="G538">
        <v>0.2857</v>
      </c>
      <c r="H538">
        <v>0.51</v>
      </c>
      <c r="I538">
        <v>1.01</v>
      </c>
      <c r="J538">
        <v>0</v>
      </c>
      <c r="K538">
        <v>0</v>
      </c>
      <c r="L538" t="s">
        <v>894</v>
      </c>
      <c r="M538" t="s">
        <v>895</v>
      </c>
      <c r="N538">
        <v>0</v>
      </c>
      <c r="O538">
        <v>0</v>
      </c>
      <c r="P538">
        <v>0</v>
      </c>
    </row>
    <row r="539" hidden="1" spans="1:16">
      <c r="A539" t="s">
        <v>1208</v>
      </c>
      <c r="B539" t="e">
        <f>VLOOKUP(A539,出单词库排名!B:F,5,0)</f>
        <v>#N/A</v>
      </c>
      <c r="D539">
        <v>1</v>
      </c>
      <c r="E539">
        <v>7</v>
      </c>
      <c r="F539">
        <v>1</v>
      </c>
      <c r="G539">
        <v>0.1429</v>
      </c>
      <c r="H539">
        <v>0.37</v>
      </c>
      <c r="I539">
        <v>0.37</v>
      </c>
      <c r="J539">
        <v>0</v>
      </c>
      <c r="K539">
        <v>0</v>
      </c>
      <c r="L539" t="s">
        <v>894</v>
      </c>
      <c r="M539" t="s">
        <v>895</v>
      </c>
      <c r="N539">
        <v>0</v>
      </c>
      <c r="O539">
        <v>0</v>
      </c>
      <c r="P539">
        <v>0</v>
      </c>
    </row>
    <row r="540" hidden="1" spans="1:16">
      <c r="A540" t="s">
        <v>1437</v>
      </c>
      <c r="B540" t="e">
        <f>VLOOKUP(A540,出单词库排名!B:F,5,0)</f>
        <v>#N/A</v>
      </c>
      <c r="D540">
        <v>1</v>
      </c>
      <c r="E540">
        <v>1</v>
      </c>
      <c r="F540">
        <v>1</v>
      </c>
      <c r="G540">
        <v>1</v>
      </c>
      <c r="H540">
        <v>0.3</v>
      </c>
      <c r="I540">
        <v>0.3</v>
      </c>
      <c r="J540">
        <v>0</v>
      </c>
      <c r="K540">
        <v>0</v>
      </c>
      <c r="L540" t="s">
        <v>894</v>
      </c>
      <c r="M540" t="s">
        <v>895</v>
      </c>
      <c r="N540">
        <v>0</v>
      </c>
      <c r="O540">
        <v>0</v>
      </c>
      <c r="P540">
        <v>0</v>
      </c>
    </row>
    <row r="541" hidden="1" spans="1:16">
      <c r="A541" t="s">
        <v>1438</v>
      </c>
      <c r="B541" t="e">
        <f>VLOOKUP(A541,出单词库排名!B:F,5,0)</f>
        <v>#N/A</v>
      </c>
      <c r="D541">
        <v>1</v>
      </c>
      <c r="E541">
        <v>3</v>
      </c>
      <c r="F541">
        <v>1</v>
      </c>
      <c r="G541">
        <v>0.3333</v>
      </c>
      <c r="H541">
        <v>0.55</v>
      </c>
      <c r="I541">
        <v>0.55</v>
      </c>
      <c r="J541">
        <v>0</v>
      </c>
      <c r="K541">
        <v>0</v>
      </c>
      <c r="L541" t="s">
        <v>894</v>
      </c>
      <c r="M541" t="s">
        <v>895</v>
      </c>
      <c r="N541">
        <v>0</v>
      </c>
      <c r="O541">
        <v>0</v>
      </c>
      <c r="P541">
        <v>0</v>
      </c>
    </row>
    <row r="542" hidden="1" spans="1:16">
      <c r="A542" t="s">
        <v>1209</v>
      </c>
      <c r="B542" t="e">
        <f>VLOOKUP(A542,出单词库排名!B:F,5,0)</f>
        <v>#N/A</v>
      </c>
      <c r="D542">
        <v>2</v>
      </c>
      <c r="E542">
        <v>9</v>
      </c>
      <c r="F542">
        <v>2</v>
      </c>
      <c r="G542">
        <v>0.2222</v>
      </c>
      <c r="H542">
        <v>0.55</v>
      </c>
      <c r="I542">
        <v>1.09</v>
      </c>
      <c r="J542">
        <v>0</v>
      </c>
      <c r="K542">
        <v>0</v>
      </c>
      <c r="L542" t="s">
        <v>894</v>
      </c>
      <c r="M542" t="s">
        <v>895</v>
      </c>
      <c r="N542">
        <v>0</v>
      </c>
      <c r="O542">
        <v>0</v>
      </c>
      <c r="P542">
        <v>0</v>
      </c>
    </row>
    <row r="543" hidden="1" spans="1:16">
      <c r="A543" t="s">
        <v>1439</v>
      </c>
      <c r="B543" t="e">
        <f>VLOOKUP(A543,出单词库排名!B:F,5,0)</f>
        <v>#N/A</v>
      </c>
      <c r="D543">
        <v>1</v>
      </c>
      <c r="E543">
        <v>2</v>
      </c>
      <c r="F543">
        <v>1</v>
      </c>
      <c r="G543">
        <v>0.5</v>
      </c>
      <c r="H543">
        <v>0.3</v>
      </c>
      <c r="I543">
        <v>0.3</v>
      </c>
      <c r="J543">
        <v>0</v>
      </c>
      <c r="K543">
        <v>0</v>
      </c>
      <c r="L543" t="s">
        <v>894</v>
      </c>
      <c r="M543" t="s">
        <v>895</v>
      </c>
      <c r="N543">
        <v>0</v>
      </c>
      <c r="O543">
        <v>0</v>
      </c>
      <c r="P543">
        <v>0</v>
      </c>
    </row>
    <row r="544" hidden="1" spans="1:16">
      <c r="A544" t="s">
        <v>1210</v>
      </c>
      <c r="B544" t="e">
        <f>VLOOKUP(A544,出单词库排名!B:F,5,0)</f>
        <v>#N/A</v>
      </c>
      <c r="D544">
        <v>1</v>
      </c>
      <c r="E544">
        <v>1</v>
      </c>
      <c r="F544">
        <v>1</v>
      </c>
      <c r="G544">
        <v>1</v>
      </c>
      <c r="H544">
        <v>0.33</v>
      </c>
      <c r="I544">
        <v>0.33</v>
      </c>
      <c r="J544">
        <v>0</v>
      </c>
      <c r="K544">
        <v>0</v>
      </c>
      <c r="L544" t="s">
        <v>894</v>
      </c>
      <c r="M544" t="s">
        <v>895</v>
      </c>
      <c r="N544">
        <v>0</v>
      </c>
      <c r="O544">
        <v>0</v>
      </c>
      <c r="P544">
        <v>0</v>
      </c>
    </row>
    <row r="545" hidden="1" spans="1:16">
      <c r="A545" t="s">
        <v>1211</v>
      </c>
      <c r="B545" t="e">
        <f>VLOOKUP(A545,出单词库排名!B:F,5,0)</f>
        <v>#N/A</v>
      </c>
      <c r="D545">
        <v>1</v>
      </c>
      <c r="E545">
        <v>1</v>
      </c>
      <c r="F545">
        <v>1</v>
      </c>
      <c r="G545">
        <v>1</v>
      </c>
      <c r="H545">
        <v>0.42</v>
      </c>
      <c r="I545">
        <v>0.42</v>
      </c>
      <c r="J545">
        <v>0</v>
      </c>
      <c r="K545">
        <v>0</v>
      </c>
      <c r="L545" t="s">
        <v>894</v>
      </c>
      <c r="M545" t="s">
        <v>895</v>
      </c>
      <c r="N545">
        <v>0</v>
      </c>
      <c r="O545">
        <v>0</v>
      </c>
      <c r="P545">
        <v>0</v>
      </c>
    </row>
    <row r="546" hidden="1" spans="1:16">
      <c r="A546" t="s">
        <v>1212</v>
      </c>
      <c r="B546" t="e">
        <f>VLOOKUP(A546,出单词库排名!B:F,5,0)</f>
        <v>#N/A</v>
      </c>
      <c r="D546">
        <v>1</v>
      </c>
      <c r="E546">
        <v>1</v>
      </c>
      <c r="F546">
        <v>1</v>
      </c>
      <c r="G546">
        <v>1</v>
      </c>
      <c r="H546">
        <v>0.33</v>
      </c>
      <c r="I546">
        <v>0.33</v>
      </c>
      <c r="J546">
        <v>0</v>
      </c>
      <c r="K546">
        <v>0</v>
      </c>
      <c r="L546" t="s">
        <v>894</v>
      </c>
      <c r="M546" t="s">
        <v>895</v>
      </c>
      <c r="N546">
        <v>0</v>
      </c>
      <c r="O546">
        <v>0</v>
      </c>
      <c r="P546">
        <v>0</v>
      </c>
    </row>
    <row r="547" hidden="1" spans="1:16">
      <c r="A547" t="s">
        <v>1213</v>
      </c>
      <c r="B547">
        <f>VLOOKUP(A547,出单词库排名!B:F,5,0)</f>
        <v>40700</v>
      </c>
      <c r="D547">
        <v>1</v>
      </c>
      <c r="E547">
        <v>49</v>
      </c>
      <c r="F547">
        <v>1</v>
      </c>
      <c r="G547">
        <v>0.0204</v>
      </c>
      <c r="H547">
        <v>0.6</v>
      </c>
      <c r="I547">
        <v>0.6</v>
      </c>
      <c r="J547">
        <v>0</v>
      </c>
      <c r="K547">
        <v>0</v>
      </c>
      <c r="L547" t="s">
        <v>894</v>
      </c>
      <c r="M547" t="s">
        <v>895</v>
      </c>
      <c r="N547">
        <v>0</v>
      </c>
      <c r="O547">
        <v>0</v>
      </c>
      <c r="P547">
        <v>0</v>
      </c>
    </row>
    <row r="548" hidden="1" spans="1:16">
      <c r="A548" t="s">
        <v>1440</v>
      </c>
      <c r="B548" t="e">
        <f>VLOOKUP(A548,出单词库排名!B:F,5,0)</f>
        <v>#N/A</v>
      </c>
      <c r="D548">
        <v>1</v>
      </c>
      <c r="E548">
        <v>5</v>
      </c>
      <c r="F548">
        <v>1</v>
      </c>
      <c r="G548">
        <v>0.2</v>
      </c>
      <c r="H548">
        <v>0.42</v>
      </c>
      <c r="I548">
        <v>0.42</v>
      </c>
      <c r="J548">
        <v>0</v>
      </c>
      <c r="K548">
        <v>0</v>
      </c>
      <c r="L548" t="s">
        <v>894</v>
      </c>
      <c r="M548" t="s">
        <v>895</v>
      </c>
      <c r="N548">
        <v>0</v>
      </c>
      <c r="O548">
        <v>0</v>
      </c>
      <c r="P548">
        <v>0</v>
      </c>
    </row>
    <row r="549" hidden="1" spans="1:16">
      <c r="A549" t="s">
        <v>1441</v>
      </c>
      <c r="B549" t="e">
        <f>VLOOKUP(A549,出单词库排名!B:F,5,0)</f>
        <v>#N/A</v>
      </c>
      <c r="D549">
        <v>1</v>
      </c>
      <c r="E549">
        <v>1</v>
      </c>
      <c r="F549">
        <v>1</v>
      </c>
      <c r="G549">
        <v>1</v>
      </c>
      <c r="H549">
        <v>0.15</v>
      </c>
      <c r="I549">
        <v>0.15</v>
      </c>
      <c r="J549">
        <v>0</v>
      </c>
      <c r="K549">
        <v>0</v>
      </c>
      <c r="L549" t="s">
        <v>894</v>
      </c>
      <c r="M549" t="s">
        <v>895</v>
      </c>
      <c r="N549">
        <v>0</v>
      </c>
      <c r="O549">
        <v>0</v>
      </c>
      <c r="P549">
        <v>0</v>
      </c>
    </row>
    <row r="550" hidden="1" spans="1:16">
      <c r="A550" t="s">
        <v>1442</v>
      </c>
      <c r="B550" t="e">
        <f>VLOOKUP(A550,出单词库排名!B:F,5,0)</f>
        <v>#N/A</v>
      </c>
      <c r="D550">
        <v>1</v>
      </c>
      <c r="E550">
        <v>1</v>
      </c>
      <c r="F550">
        <v>1</v>
      </c>
      <c r="G550">
        <v>1</v>
      </c>
      <c r="H550">
        <v>0.3</v>
      </c>
      <c r="I550">
        <v>0.3</v>
      </c>
      <c r="J550">
        <v>0</v>
      </c>
      <c r="K550">
        <v>0</v>
      </c>
      <c r="L550" t="s">
        <v>894</v>
      </c>
      <c r="M550" t="s">
        <v>895</v>
      </c>
      <c r="N550">
        <v>0</v>
      </c>
      <c r="O550">
        <v>0</v>
      </c>
      <c r="P550">
        <v>0</v>
      </c>
    </row>
    <row r="551" hidden="1" spans="1:16">
      <c r="A551" t="s">
        <v>1443</v>
      </c>
      <c r="B551" t="e">
        <f>VLOOKUP(A551,出单词库排名!B:F,5,0)</f>
        <v>#N/A</v>
      </c>
      <c r="D551">
        <v>1</v>
      </c>
      <c r="E551">
        <v>3</v>
      </c>
      <c r="F551">
        <v>1</v>
      </c>
      <c r="G551">
        <v>0.3333</v>
      </c>
      <c r="H551">
        <v>0.3</v>
      </c>
      <c r="I551">
        <v>0.3</v>
      </c>
      <c r="J551">
        <v>0</v>
      </c>
      <c r="K551">
        <v>0</v>
      </c>
      <c r="L551" t="s">
        <v>894</v>
      </c>
      <c r="M551" t="s">
        <v>895</v>
      </c>
      <c r="N551">
        <v>0</v>
      </c>
      <c r="O551">
        <v>0</v>
      </c>
      <c r="P551">
        <v>0</v>
      </c>
    </row>
    <row r="552" hidden="1" spans="1:16">
      <c r="A552" t="s">
        <v>1214</v>
      </c>
      <c r="B552" t="e">
        <f>VLOOKUP(A552,出单词库排名!B:F,5,0)</f>
        <v>#N/A</v>
      </c>
      <c r="D552">
        <v>1</v>
      </c>
      <c r="E552">
        <v>1</v>
      </c>
      <c r="F552">
        <v>1</v>
      </c>
      <c r="G552">
        <v>1</v>
      </c>
      <c r="H552">
        <v>0.4</v>
      </c>
      <c r="I552">
        <v>0.4</v>
      </c>
      <c r="J552">
        <v>0</v>
      </c>
      <c r="K552">
        <v>0</v>
      </c>
      <c r="L552" t="s">
        <v>894</v>
      </c>
      <c r="M552" t="s">
        <v>895</v>
      </c>
      <c r="N552">
        <v>0</v>
      </c>
      <c r="O552">
        <v>0</v>
      </c>
      <c r="P552">
        <v>0</v>
      </c>
    </row>
    <row r="553" hidden="1" spans="1:16">
      <c r="A553" t="s">
        <v>1215</v>
      </c>
      <c r="B553" t="e">
        <f>VLOOKUP(A553,出单词库排名!B:F,5,0)</f>
        <v>#N/A</v>
      </c>
      <c r="D553">
        <v>1</v>
      </c>
      <c r="E553">
        <v>1</v>
      </c>
      <c r="F553">
        <v>1</v>
      </c>
      <c r="G553">
        <v>1</v>
      </c>
      <c r="H553">
        <v>0.36</v>
      </c>
      <c r="I553">
        <v>0.36</v>
      </c>
      <c r="J553">
        <v>0</v>
      </c>
      <c r="K553">
        <v>0</v>
      </c>
      <c r="L553" t="s">
        <v>894</v>
      </c>
      <c r="M553" t="s">
        <v>895</v>
      </c>
      <c r="N553">
        <v>0</v>
      </c>
      <c r="O553">
        <v>0</v>
      </c>
      <c r="P553">
        <v>0</v>
      </c>
    </row>
    <row r="554" hidden="1" spans="1:16">
      <c r="A554" t="s">
        <v>1216</v>
      </c>
      <c r="B554" t="e">
        <f>VLOOKUP(A554,出单词库排名!B:F,5,0)</f>
        <v>#N/A</v>
      </c>
      <c r="D554">
        <v>1</v>
      </c>
      <c r="E554">
        <v>2</v>
      </c>
      <c r="F554">
        <v>1</v>
      </c>
      <c r="G554">
        <v>0.5</v>
      </c>
      <c r="H554">
        <v>0.33</v>
      </c>
      <c r="I554">
        <v>0.33</v>
      </c>
      <c r="J554">
        <v>0</v>
      </c>
      <c r="K554">
        <v>0</v>
      </c>
      <c r="L554" t="s">
        <v>894</v>
      </c>
      <c r="M554" t="s">
        <v>895</v>
      </c>
      <c r="N554">
        <v>0</v>
      </c>
      <c r="O554">
        <v>0</v>
      </c>
      <c r="P554">
        <v>0</v>
      </c>
    </row>
    <row r="555" hidden="1" spans="1:16">
      <c r="A555" t="s">
        <v>1217</v>
      </c>
      <c r="B555" t="e">
        <f>VLOOKUP(A555,出单词库排名!B:F,5,0)</f>
        <v>#N/A</v>
      </c>
      <c r="D555">
        <v>1</v>
      </c>
      <c r="E555">
        <v>3</v>
      </c>
      <c r="F555">
        <v>1</v>
      </c>
      <c r="G555">
        <v>0.3333</v>
      </c>
      <c r="H555">
        <v>0.33</v>
      </c>
      <c r="I555">
        <v>0.33</v>
      </c>
      <c r="J555">
        <v>0</v>
      </c>
      <c r="K555">
        <v>0</v>
      </c>
      <c r="L555" t="s">
        <v>894</v>
      </c>
      <c r="M555" t="s">
        <v>895</v>
      </c>
      <c r="N555">
        <v>0</v>
      </c>
      <c r="O555">
        <v>0</v>
      </c>
      <c r="P555">
        <v>0</v>
      </c>
    </row>
    <row r="556" hidden="1" spans="1:16">
      <c r="A556" t="s">
        <v>1218</v>
      </c>
      <c r="B556" t="e">
        <f>VLOOKUP(A556,出单词库排名!B:F,5,0)</f>
        <v>#N/A</v>
      </c>
      <c r="D556">
        <v>1</v>
      </c>
      <c r="E556">
        <v>1</v>
      </c>
      <c r="F556">
        <v>1</v>
      </c>
      <c r="G556">
        <v>1</v>
      </c>
      <c r="H556">
        <v>0.36</v>
      </c>
      <c r="I556">
        <v>0.36</v>
      </c>
      <c r="J556">
        <v>0</v>
      </c>
      <c r="K556">
        <v>0</v>
      </c>
      <c r="L556" t="s">
        <v>894</v>
      </c>
      <c r="M556" t="s">
        <v>895</v>
      </c>
      <c r="N556">
        <v>0</v>
      </c>
      <c r="O556">
        <v>0</v>
      </c>
      <c r="P556">
        <v>0</v>
      </c>
    </row>
    <row r="557" hidden="1" spans="1:16">
      <c r="A557" t="s">
        <v>1444</v>
      </c>
      <c r="B557" t="e">
        <f>VLOOKUP(A557,出单词库排名!B:F,5,0)</f>
        <v>#N/A</v>
      </c>
      <c r="D557">
        <v>1</v>
      </c>
      <c r="E557">
        <v>1</v>
      </c>
      <c r="F557">
        <v>1</v>
      </c>
      <c r="G557">
        <v>1</v>
      </c>
      <c r="H557">
        <v>0.3</v>
      </c>
      <c r="I557">
        <v>0.3</v>
      </c>
      <c r="J557">
        <v>0</v>
      </c>
      <c r="K557">
        <v>0</v>
      </c>
      <c r="L557" t="s">
        <v>894</v>
      </c>
      <c r="M557" t="s">
        <v>895</v>
      </c>
      <c r="N557">
        <v>0</v>
      </c>
      <c r="O557">
        <v>0</v>
      </c>
      <c r="P557">
        <v>0</v>
      </c>
    </row>
    <row r="558" hidden="1" spans="1:16">
      <c r="A558" t="s">
        <v>1219</v>
      </c>
      <c r="B558" t="e">
        <f>VLOOKUP(A558,出单词库排名!B:F,5,0)</f>
        <v>#N/A</v>
      </c>
      <c r="D558">
        <v>1</v>
      </c>
      <c r="E558">
        <v>1</v>
      </c>
      <c r="F558">
        <v>1</v>
      </c>
      <c r="G558">
        <v>1</v>
      </c>
      <c r="H558">
        <v>0.33</v>
      </c>
      <c r="I558">
        <v>0.33</v>
      </c>
      <c r="J558">
        <v>0</v>
      </c>
      <c r="K558">
        <v>0</v>
      </c>
      <c r="L558" t="s">
        <v>894</v>
      </c>
      <c r="M558" t="s">
        <v>895</v>
      </c>
      <c r="N558">
        <v>0</v>
      </c>
      <c r="O558">
        <v>0</v>
      </c>
      <c r="P558">
        <v>0</v>
      </c>
    </row>
    <row r="559" hidden="1" spans="1:16">
      <c r="A559" t="s">
        <v>1220</v>
      </c>
      <c r="B559" t="e">
        <f>VLOOKUP(A559,出单词库排名!B:F,5,0)</f>
        <v>#N/A</v>
      </c>
      <c r="D559">
        <v>1</v>
      </c>
      <c r="E559">
        <v>1</v>
      </c>
      <c r="F559">
        <v>1</v>
      </c>
      <c r="G559">
        <v>1</v>
      </c>
      <c r="H559">
        <v>0.36</v>
      </c>
      <c r="I559">
        <v>0.36</v>
      </c>
      <c r="J559">
        <v>0</v>
      </c>
      <c r="K559">
        <v>0</v>
      </c>
      <c r="L559" t="s">
        <v>894</v>
      </c>
      <c r="M559" t="s">
        <v>895</v>
      </c>
      <c r="N559">
        <v>0</v>
      </c>
      <c r="O559">
        <v>0</v>
      </c>
      <c r="P559">
        <v>0</v>
      </c>
    </row>
    <row r="560" hidden="1" spans="1:16">
      <c r="A560" t="s">
        <v>1221</v>
      </c>
      <c r="B560" t="e">
        <f>VLOOKUP(A560,出单词库排名!B:F,5,0)</f>
        <v>#N/A</v>
      </c>
      <c r="D560">
        <v>1</v>
      </c>
      <c r="E560">
        <v>2</v>
      </c>
      <c r="F560">
        <v>1</v>
      </c>
      <c r="G560">
        <v>0.5</v>
      </c>
      <c r="H560">
        <v>0.36</v>
      </c>
      <c r="I560">
        <v>0.36</v>
      </c>
      <c r="J560">
        <v>0</v>
      </c>
      <c r="K560">
        <v>0</v>
      </c>
      <c r="L560" t="s">
        <v>894</v>
      </c>
      <c r="M560" t="s">
        <v>895</v>
      </c>
      <c r="N560">
        <v>0</v>
      </c>
      <c r="O560">
        <v>0</v>
      </c>
      <c r="P560">
        <v>0</v>
      </c>
    </row>
    <row r="561" hidden="1" spans="1:16">
      <c r="A561" t="s">
        <v>1445</v>
      </c>
      <c r="B561" t="e">
        <f>VLOOKUP(A561,出单词库排名!B:F,5,0)</f>
        <v>#N/A</v>
      </c>
      <c r="D561">
        <v>1</v>
      </c>
      <c r="E561">
        <v>8</v>
      </c>
      <c r="F561">
        <v>1</v>
      </c>
      <c r="G561">
        <v>0.125</v>
      </c>
      <c r="H561">
        <v>0.3</v>
      </c>
      <c r="I561">
        <v>0.3</v>
      </c>
      <c r="J561">
        <v>0</v>
      </c>
      <c r="K561">
        <v>0</v>
      </c>
      <c r="L561" t="s">
        <v>894</v>
      </c>
      <c r="M561" t="s">
        <v>895</v>
      </c>
      <c r="N561">
        <v>0</v>
      </c>
      <c r="O561">
        <v>0</v>
      </c>
      <c r="P561">
        <v>0</v>
      </c>
    </row>
    <row r="562" hidden="1" spans="1:16">
      <c r="A562" t="s">
        <v>1446</v>
      </c>
      <c r="B562" t="e">
        <f>VLOOKUP(A562,出单词库排名!B:F,5,0)</f>
        <v>#N/A</v>
      </c>
      <c r="D562">
        <v>1</v>
      </c>
      <c r="E562">
        <v>1</v>
      </c>
      <c r="F562">
        <v>1</v>
      </c>
      <c r="G562">
        <v>1</v>
      </c>
      <c r="H562">
        <v>0.3</v>
      </c>
      <c r="I562">
        <v>0.3</v>
      </c>
      <c r="J562">
        <v>0</v>
      </c>
      <c r="K562">
        <v>0</v>
      </c>
      <c r="L562" t="s">
        <v>894</v>
      </c>
      <c r="M562" t="s">
        <v>895</v>
      </c>
      <c r="N562">
        <v>0</v>
      </c>
      <c r="O562">
        <v>0</v>
      </c>
      <c r="P562">
        <v>0</v>
      </c>
    </row>
    <row r="563" hidden="1" spans="1:16">
      <c r="A563" t="s">
        <v>1222</v>
      </c>
      <c r="B563" t="e">
        <f>VLOOKUP(A563,出单词库排名!B:F,5,0)</f>
        <v>#N/A</v>
      </c>
      <c r="D563">
        <v>1</v>
      </c>
      <c r="E563">
        <v>2</v>
      </c>
      <c r="F563">
        <v>1</v>
      </c>
      <c r="G563">
        <v>0.5</v>
      </c>
      <c r="H563">
        <v>0.36</v>
      </c>
      <c r="I563">
        <v>0.36</v>
      </c>
      <c r="J563">
        <v>0</v>
      </c>
      <c r="K563">
        <v>0</v>
      </c>
      <c r="L563" t="s">
        <v>894</v>
      </c>
      <c r="M563" t="s">
        <v>895</v>
      </c>
      <c r="N563">
        <v>0</v>
      </c>
      <c r="O563">
        <v>0</v>
      </c>
      <c r="P563">
        <v>0</v>
      </c>
    </row>
    <row r="564" hidden="1" spans="1:16">
      <c r="A564" t="s">
        <v>1223</v>
      </c>
      <c r="B564" t="e">
        <f>VLOOKUP(A564,出单词库排名!B:F,5,0)</f>
        <v>#N/A</v>
      </c>
      <c r="D564">
        <v>1</v>
      </c>
      <c r="E564">
        <v>1</v>
      </c>
      <c r="F564">
        <v>1</v>
      </c>
      <c r="G564">
        <v>1</v>
      </c>
      <c r="H564">
        <v>0.36</v>
      </c>
      <c r="I564">
        <v>0.36</v>
      </c>
      <c r="J564">
        <v>0</v>
      </c>
      <c r="K564">
        <v>0</v>
      </c>
      <c r="L564" t="s">
        <v>894</v>
      </c>
      <c r="M564" t="s">
        <v>895</v>
      </c>
      <c r="N564">
        <v>0</v>
      </c>
      <c r="O564">
        <v>0</v>
      </c>
      <c r="P564">
        <v>0</v>
      </c>
    </row>
    <row r="565" hidden="1" spans="1:16">
      <c r="A565" t="s">
        <v>1224</v>
      </c>
      <c r="B565">
        <f>VLOOKUP(A565,出单词库排名!B:F,5,0)</f>
        <v>1008635</v>
      </c>
      <c r="D565">
        <v>1</v>
      </c>
      <c r="E565">
        <v>1</v>
      </c>
      <c r="F565">
        <v>1</v>
      </c>
      <c r="G565">
        <v>1</v>
      </c>
      <c r="H565">
        <v>0.33</v>
      </c>
      <c r="I565">
        <v>0.33</v>
      </c>
      <c r="J565">
        <v>0</v>
      </c>
      <c r="K565">
        <v>0</v>
      </c>
      <c r="L565" t="s">
        <v>894</v>
      </c>
      <c r="M565" t="s">
        <v>895</v>
      </c>
      <c r="N565">
        <v>0</v>
      </c>
      <c r="O565">
        <v>0</v>
      </c>
      <c r="P565">
        <v>0</v>
      </c>
    </row>
    <row r="566" hidden="1" spans="1:16">
      <c r="A566" t="s">
        <v>1225</v>
      </c>
      <c r="B566" t="e">
        <f>VLOOKUP(A566,出单词库排名!B:F,5,0)</f>
        <v>#N/A</v>
      </c>
      <c r="D566">
        <v>1</v>
      </c>
      <c r="E566">
        <v>1</v>
      </c>
      <c r="F566">
        <v>1</v>
      </c>
      <c r="G566">
        <v>1</v>
      </c>
      <c r="H566">
        <v>0.33</v>
      </c>
      <c r="I566">
        <v>0.33</v>
      </c>
      <c r="J566">
        <v>0</v>
      </c>
      <c r="K566">
        <v>0</v>
      </c>
      <c r="L566" t="s">
        <v>894</v>
      </c>
      <c r="M566" t="s">
        <v>895</v>
      </c>
      <c r="N566">
        <v>0</v>
      </c>
      <c r="O566">
        <v>0</v>
      </c>
      <c r="P566">
        <v>0</v>
      </c>
    </row>
    <row r="567" hidden="1" spans="1:16">
      <c r="A567" t="s">
        <v>1226</v>
      </c>
      <c r="B567" t="e">
        <f>VLOOKUP(A567,出单词库排名!B:F,5,0)</f>
        <v>#N/A</v>
      </c>
      <c r="D567">
        <v>1</v>
      </c>
      <c r="E567">
        <v>1</v>
      </c>
      <c r="F567">
        <v>1</v>
      </c>
      <c r="G567">
        <v>1</v>
      </c>
      <c r="H567">
        <v>0.33</v>
      </c>
      <c r="I567">
        <v>0.33</v>
      </c>
      <c r="J567">
        <v>0</v>
      </c>
      <c r="K567">
        <v>0</v>
      </c>
      <c r="L567" t="s">
        <v>894</v>
      </c>
      <c r="M567" t="s">
        <v>895</v>
      </c>
      <c r="N567">
        <v>0</v>
      </c>
      <c r="O567">
        <v>0</v>
      </c>
      <c r="P567">
        <v>0</v>
      </c>
    </row>
    <row r="568" hidden="1" spans="1:16">
      <c r="A568" t="s">
        <v>1227</v>
      </c>
      <c r="B568" t="e">
        <f>VLOOKUP(A568,出单词库排名!B:F,5,0)</f>
        <v>#N/A</v>
      </c>
      <c r="D568">
        <v>1</v>
      </c>
      <c r="E568">
        <v>3</v>
      </c>
      <c r="F568">
        <v>1</v>
      </c>
      <c r="G568">
        <v>0.3333</v>
      </c>
      <c r="H568">
        <v>0.33</v>
      </c>
      <c r="I568">
        <v>0.33</v>
      </c>
      <c r="J568">
        <v>0</v>
      </c>
      <c r="K568">
        <v>0</v>
      </c>
      <c r="L568" t="s">
        <v>894</v>
      </c>
      <c r="M568" t="s">
        <v>895</v>
      </c>
      <c r="N568">
        <v>0</v>
      </c>
      <c r="O568">
        <v>0</v>
      </c>
      <c r="P568">
        <v>0</v>
      </c>
    </row>
    <row r="569" hidden="1" spans="1:16">
      <c r="A569" t="s">
        <v>1228</v>
      </c>
      <c r="B569" t="e">
        <f>VLOOKUP(A569,出单词库排名!B:F,5,0)</f>
        <v>#N/A</v>
      </c>
      <c r="D569">
        <v>1</v>
      </c>
      <c r="E569">
        <v>1</v>
      </c>
      <c r="F569">
        <v>1</v>
      </c>
      <c r="G569">
        <v>1</v>
      </c>
      <c r="H569">
        <v>0.33</v>
      </c>
      <c r="I569">
        <v>0.33</v>
      </c>
      <c r="J569">
        <v>0</v>
      </c>
      <c r="K569">
        <v>0</v>
      </c>
      <c r="L569" t="s">
        <v>894</v>
      </c>
      <c r="M569" t="s">
        <v>895</v>
      </c>
      <c r="N569">
        <v>0</v>
      </c>
      <c r="O569">
        <v>0</v>
      </c>
      <c r="P569">
        <v>0</v>
      </c>
    </row>
    <row r="570" hidden="1" spans="1:16">
      <c r="A570" t="s">
        <v>1229</v>
      </c>
      <c r="B570">
        <f>VLOOKUP(A570,出单词库排名!B:F,5,0)</f>
        <v>2379284</v>
      </c>
      <c r="D570">
        <v>1</v>
      </c>
      <c r="E570">
        <v>1</v>
      </c>
      <c r="F570">
        <v>1</v>
      </c>
      <c r="G570">
        <v>1</v>
      </c>
      <c r="H570">
        <v>0.33</v>
      </c>
      <c r="I570">
        <v>0.33</v>
      </c>
      <c r="J570">
        <v>0</v>
      </c>
      <c r="K570">
        <v>0</v>
      </c>
      <c r="L570" t="s">
        <v>894</v>
      </c>
      <c r="M570" t="s">
        <v>895</v>
      </c>
      <c r="N570">
        <v>0</v>
      </c>
      <c r="O570">
        <v>0</v>
      </c>
      <c r="P570">
        <v>0</v>
      </c>
    </row>
    <row r="571" hidden="1" spans="1:16">
      <c r="A571" t="s">
        <v>1230</v>
      </c>
      <c r="B571" t="e">
        <f>VLOOKUP(A571,出单词库排名!B:F,5,0)</f>
        <v>#N/A</v>
      </c>
      <c r="D571">
        <v>1</v>
      </c>
      <c r="E571">
        <v>1</v>
      </c>
      <c r="F571">
        <v>1</v>
      </c>
      <c r="G571">
        <v>1</v>
      </c>
      <c r="H571">
        <v>0.33</v>
      </c>
      <c r="I571">
        <v>0.33</v>
      </c>
      <c r="J571">
        <v>0</v>
      </c>
      <c r="K571">
        <v>0</v>
      </c>
      <c r="L571" t="s">
        <v>894</v>
      </c>
      <c r="M571" t="s">
        <v>895</v>
      </c>
      <c r="N571">
        <v>0</v>
      </c>
      <c r="O571">
        <v>0</v>
      </c>
      <c r="P571">
        <v>0</v>
      </c>
    </row>
    <row r="572" hidden="1" spans="1:16">
      <c r="A572" t="s">
        <v>1231</v>
      </c>
      <c r="B572" t="e">
        <f>VLOOKUP(A572,出单词库排名!B:F,5,0)</f>
        <v>#N/A</v>
      </c>
      <c r="D572">
        <v>1</v>
      </c>
      <c r="E572">
        <v>1</v>
      </c>
      <c r="F572">
        <v>1</v>
      </c>
      <c r="G572">
        <v>1</v>
      </c>
      <c r="H572">
        <v>0.33</v>
      </c>
      <c r="I572">
        <v>0.33</v>
      </c>
      <c r="J572">
        <v>0</v>
      </c>
      <c r="K572">
        <v>0</v>
      </c>
      <c r="L572" t="s">
        <v>894</v>
      </c>
      <c r="M572" t="s">
        <v>895</v>
      </c>
      <c r="N572">
        <v>0</v>
      </c>
      <c r="O572">
        <v>0</v>
      </c>
      <c r="P572">
        <v>0</v>
      </c>
    </row>
    <row r="573" hidden="1" spans="1:16">
      <c r="A573" t="s">
        <v>1232</v>
      </c>
      <c r="B573" t="e">
        <f>VLOOKUP(A573,出单词库排名!B:F,5,0)</f>
        <v>#N/A</v>
      </c>
      <c r="D573">
        <v>1</v>
      </c>
      <c r="E573">
        <v>1</v>
      </c>
      <c r="F573">
        <v>1</v>
      </c>
      <c r="G573">
        <v>1</v>
      </c>
      <c r="H573">
        <v>0.37</v>
      </c>
      <c r="I573">
        <v>0.37</v>
      </c>
      <c r="J573">
        <v>0</v>
      </c>
      <c r="K573">
        <v>0</v>
      </c>
      <c r="L573" t="s">
        <v>894</v>
      </c>
      <c r="M573" t="s">
        <v>895</v>
      </c>
      <c r="N573">
        <v>0</v>
      </c>
      <c r="O573">
        <v>0</v>
      </c>
      <c r="P573">
        <v>0</v>
      </c>
    </row>
    <row r="574" hidden="1" spans="1:16">
      <c r="A574" t="s">
        <v>1233</v>
      </c>
      <c r="B574" t="e">
        <f>VLOOKUP(A574,出单词库排名!B:F,5,0)</f>
        <v>#N/A</v>
      </c>
      <c r="D574">
        <v>1</v>
      </c>
      <c r="E574">
        <v>2</v>
      </c>
      <c r="F574">
        <v>1</v>
      </c>
      <c r="G574">
        <v>0.5</v>
      </c>
      <c r="H574">
        <v>0.35</v>
      </c>
      <c r="I574">
        <v>0.35</v>
      </c>
      <c r="J574">
        <v>0</v>
      </c>
      <c r="K574">
        <v>0</v>
      </c>
      <c r="L574" t="s">
        <v>894</v>
      </c>
      <c r="M574" t="s">
        <v>895</v>
      </c>
      <c r="N574">
        <v>0</v>
      </c>
      <c r="O574">
        <v>0</v>
      </c>
      <c r="P574">
        <v>0</v>
      </c>
    </row>
  </sheetData>
  <autoFilter xmlns:etc="http://www.wps.cn/officeDocument/2017/etCustomData" ref="A1:P574" etc:filterBottomFollowUsedRange="0">
    <filterColumn colId="0">
      <colorFilter dxfId="2"/>
    </filterColumn>
    <filterColumn colId="2">
      <customFilters>
        <customFilter operator="equal" val="8.4 8pcs"/>
      </customFilters>
    </filterColumn>
    <sortState ref="A1:P574">
      <sortCondition ref="O1" descending="1"/>
    </sortState>
    <extLst/>
  </autoFilter>
  <conditionalFormatting sqref="A$1:A$1048576">
    <cfRule type="duplicateValues" dxfId="0" priority="2"/>
  </conditionalFormatting>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12"/>
  <sheetViews>
    <sheetView workbookViewId="0">
      <selection activeCell="F2" sqref="F2"/>
    </sheetView>
  </sheetViews>
  <sheetFormatPr defaultColWidth="9" defaultRowHeight="13.5"/>
  <cols>
    <col min="2" max="2" width="32.625" customWidth="1"/>
  </cols>
  <sheetData>
    <row r="1" spans="1:22">
      <c r="A1" t="s">
        <v>1447</v>
      </c>
      <c r="B1" t="s">
        <v>1448</v>
      </c>
      <c r="C1" t="s">
        <v>1449</v>
      </c>
      <c r="D1" t="s">
        <v>1450</v>
      </c>
      <c r="E1" t="s">
        <v>1451</v>
      </c>
      <c r="F1" t="s">
        <v>1452</v>
      </c>
      <c r="G1" t="s">
        <v>1453</v>
      </c>
      <c r="H1" t="s">
        <v>1454</v>
      </c>
      <c r="I1" t="s">
        <v>1455</v>
      </c>
      <c r="J1" t="s">
        <v>1456</v>
      </c>
      <c r="K1" t="s">
        <v>1457</v>
      </c>
      <c r="L1" t="s">
        <v>1458</v>
      </c>
      <c r="M1" t="s">
        <v>1459</v>
      </c>
      <c r="N1" t="s">
        <v>1460</v>
      </c>
      <c r="O1" t="s">
        <v>1461</v>
      </c>
      <c r="P1" t="s">
        <v>1462</v>
      </c>
      <c r="Q1" t="s">
        <v>1463</v>
      </c>
      <c r="R1" t="s">
        <v>1464</v>
      </c>
      <c r="S1" t="s">
        <v>1465</v>
      </c>
      <c r="T1" t="s">
        <v>1466</v>
      </c>
      <c r="U1" t="s">
        <v>1467</v>
      </c>
      <c r="V1" t="s">
        <v>1468</v>
      </c>
    </row>
    <row r="2" spans="1:22">
      <c r="A2" t="s">
        <v>1469</v>
      </c>
      <c r="B2" t="s">
        <v>1184</v>
      </c>
      <c r="C2" t="s">
        <v>1470</v>
      </c>
      <c r="D2" t="s">
        <v>1471</v>
      </c>
      <c r="E2" t="s">
        <v>1472</v>
      </c>
      <c r="F2">
        <v>219</v>
      </c>
      <c r="G2" t="s">
        <v>1473</v>
      </c>
      <c r="H2">
        <v>-12</v>
      </c>
      <c r="I2">
        <v>14.09</v>
      </c>
      <c r="J2">
        <v>4.62</v>
      </c>
      <c r="K2" t="s">
        <v>1474</v>
      </c>
      <c r="L2" t="s">
        <v>1475</v>
      </c>
      <c r="M2">
        <v>5.28</v>
      </c>
      <c r="N2">
        <v>0.07</v>
      </c>
      <c r="O2" t="s">
        <v>1476</v>
      </c>
      <c r="P2" t="s">
        <v>1477</v>
      </c>
      <c r="Q2">
        <v>4.91</v>
      </c>
      <c r="R2">
        <v>2.18</v>
      </c>
      <c r="S2" t="s">
        <v>1478</v>
      </c>
      <c r="T2" t="s">
        <v>1479</v>
      </c>
      <c r="U2">
        <v>3.9</v>
      </c>
      <c r="V2">
        <v>2.37</v>
      </c>
    </row>
    <row r="3" spans="1:22">
      <c r="A3" t="s">
        <v>1469</v>
      </c>
      <c r="B3" t="s">
        <v>1190</v>
      </c>
      <c r="C3" t="s">
        <v>1470</v>
      </c>
      <c r="D3" t="s">
        <v>1471</v>
      </c>
      <c r="E3" t="s">
        <v>1472</v>
      </c>
      <c r="F3">
        <v>5966</v>
      </c>
      <c r="G3" t="s">
        <v>1480</v>
      </c>
      <c r="H3">
        <v>224</v>
      </c>
      <c r="I3">
        <v>26.33</v>
      </c>
      <c r="J3">
        <v>25.01</v>
      </c>
      <c r="K3" t="s">
        <v>1481</v>
      </c>
      <c r="L3" t="s">
        <v>1482</v>
      </c>
      <c r="M3">
        <v>14.46</v>
      </c>
      <c r="N3">
        <v>14.18</v>
      </c>
      <c r="O3" t="s">
        <v>1483</v>
      </c>
      <c r="P3" t="s">
        <v>1484</v>
      </c>
      <c r="Q3">
        <v>6.17</v>
      </c>
      <c r="R3">
        <v>5.44</v>
      </c>
      <c r="S3" t="s">
        <v>1485</v>
      </c>
      <c r="T3" t="s">
        <v>1486</v>
      </c>
      <c r="U3">
        <v>5.7</v>
      </c>
      <c r="V3">
        <v>5.39</v>
      </c>
    </row>
    <row r="4" spans="1:22">
      <c r="A4" t="s">
        <v>1469</v>
      </c>
      <c r="B4" t="s">
        <v>1487</v>
      </c>
      <c r="C4" t="s">
        <v>1470</v>
      </c>
      <c r="D4" t="s">
        <v>1471</v>
      </c>
      <c r="E4" t="s">
        <v>1472</v>
      </c>
      <c r="F4">
        <v>8798</v>
      </c>
      <c r="G4" t="s">
        <v>1480</v>
      </c>
      <c r="H4">
        <v>96</v>
      </c>
      <c r="I4">
        <v>58.94</v>
      </c>
      <c r="J4">
        <v>63.05</v>
      </c>
      <c r="K4" t="s">
        <v>1488</v>
      </c>
      <c r="L4" t="s">
        <v>1489</v>
      </c>
      <c r="M4">
        <v>42.65</v>
      </c>
      <c r="N4">
        <v>44.62</v>
      </c>
      <c r="O4" t="s">
        <v>1490</v>
      </c>
      <c r="P4" t="s">
        <v>1491</v>
      </c>
      <c r="Q4">
        <v>10.56</v>
      </c>
      <c r="R4">
        <v>12.88</v>
      </c>
      <c r="S4" t="s">
        <v>1492</v>
      </c>
      <c r="T4" t="s">
        <v>1493</v>
      </c>
      <c r="U4">
        <v>5.73</v>
      </c>
      <c r="V4">
        <v>5.55</v>
      </c>
    </row>
    <row r="5" spans="1:22">
      <c r="A5" t="s">
        <v>1469</v>
      </c>
      <c r="B5" t="s">
        <v>215</v>
      </c>
      <c r="C5" t="s">
        <v>1470</v>
      </c>
      <c r="D5" t="s">
        <v>1471</v>
      </c>
      <c r="E5" t="s">
        <v>1472</v>
      </c>
      <c r="F5">
        <v>23345</v>
      </c>
      <c r="G5" t="s">
        <v>1480</v>
      </c>
      <c r="H5">
        <v>385</v>
      </c>
      <c r="I5">
        <v>31.82</v>
      </c>
      <c r="J5">
        <v>17.98</v>
      </c>
      <c r="K5" t="s">
        <v>1494</v>
      </c>
      <c r="L5" t="s">
        <v>1495</v>
      </c>
      <c r="M5">
        <v>19.42</v>
      </c>
      <c r="N5">
        <v>13.16</v>
      </c>
      <c r="O5" t="s">
        <v>1496</v>
      </c>
      <c r="P5" t="s">
        <v>1497</v>
      </c>
      <c r="Q5">
        <v>6.62</v>
      </c>
      <c r="R5">
        <v>2.63</v>
      </c>
      <c r="S5" t="s">
        <v>1498</v>
      </c>
      <c r="T5" t="s">
        <v>1499</v>
      </c>
      <c r="U5">
        <v>5.78</v>
      </c>
      <c r="V5">
        <v>2.19</v>
      </c>
    </row>
    <row r="6" spans="1:22">
      <c r="A6" t="s">
        <v>1469</v>
      </c>
      <c r="B6" t="s">
        <v>950</v>
      </c>
      <c r="C6" t="s">
        <v>1470</v>
      </c>
      <c r="D6" t="s">
        <v>1471</v>
      </c>
      <c r="E6" t="s">
        <v>1472</v>
      </c>
      <c r="F6">
        <v>23576</v>
      </c>
      <c r="G6" t="s">
        <v>1480</v>
      </c>
      <c r="H6">
        <v>1390</v>
      </c>
      <c r="I6">
        <v>24.27</v>
      </c>
      <c r="J6">
        <v>18.26</v>
      </c>
      <c r="K6" t="s">
        <v>1494</v>
      </c>
      <c r="L6" t="s">
        <v>1495</v>
      </c>
      <c r="M6">
        <v>10.76</v>
      </c>
      <c r="N6">
        <v>6.52</v>
      </c>
      <c r="O6" t="s">
        <v>1500</v>
      </c>
      <c r="P6" t="s">
        <v>1501</v>
      </c>
      <c r="Q6">
        <v>7.97</v>
      </c>
      <c r="R6">
        <v>8.7</v>
      </c>
      <c r="S6" t="s">
        <v>1502</v>
      </c>
      <c r="T6" t="s">
        <v>1503</v>
      </c>
      <c r="U6">
        <v>5.54</v>
      </c>
      <c r="V6">
        <v>3.04</v>
      </c>
    </row>
    <row r="7" spans="1:22">
      <c r="A7" t="s">
        <v>1469</v>
      </c>
      <c r="B7" t="s">
        <v>227</v>
      </c>
      <c r="C7" t="s">
        <v>1470</v>
      </c>
      <c r="D7" t="s">
        <v>1471</v>
      </c>
      <c r="E7" t="s">
        <v>1472</v>
      </c>
      <c r="F7">
        <v>32078</v>
      </c>
      <c r="G7" t="s">
        <v>1480</v>
      </c>
      <c r="H7">
        <v>185</v>
      </c>
      <c r="I7">
        <v>38.69</v>
      </c>
      <c r="J7">
        <v>27.87</v>
      </c>
      <c r="K7" t="s">
        <v>1494</v>
      </c>
      <c r="L7" t="s">
        <v>1495</v>
      </c>
      <c r="M7">
        <v>16.47</v>
      </c>
      <c r="N7">
        <v>7.65</v>
      </c>
      <c r="O7" t="s">
        <v>1500</v>
      </c>
      <c r="P7" t="s">
        <v>1501</v>
      </c>
      <c r="Q7">
        <v>11.11</v>
      </c>
      <c r="R7">
        <v>12.57</v>
      </c>
      <c r="S7" t="s">
        <v>1504</v>
      </c>
      <c r="T7" t="s">
        <v>1505</v>
      </c>
      <c r="U7">
        <v>11.11</v>
      </c>
      <c r="V7">
        <v>7.65</v>
      </c>
    </row>
    <row r="8" spans="1:22">
      <c r="A8" t="s">
        <v>1469</v>
      </c>
      <c r="B8" t="s">
        <v>222</v>
      </c>
      <c r="C8" t="s">
        <v>1470</v>
      </c>
      <c r="D8" t="s">
        <v>1471</v>
      </c>
      <c r="E8" t="s">
        <v>1472</v>
      </c>
      <c r="F8">
        <v>32904</v>
      </c>
      <c r="G8" t="s">
        <v>1480</v>
      </c>
      <c r="H8">
        <v>1365</v>
      </c>
      <c r="I8">
        <v>29.71</v>
      </c>
      <c r="J8">
        <v>14.29</v>
      </c>
      <c r="K8" t="s">
        <v>1494</v>
      </c>
      <c r="L8" t="s">
        <v>1495</v>
      </c>
      <c r="M8">
        <v>13.63</v>
      </c>
      <c r="N8">
        <v>7.14</v>
      </c>
      <c r="O8" t="s">
        <v>1500</v>
      </c>
      <c r="P8" t="s">
        <v>1501</v>
      </c>
      <c r="Q8">
        <v>8.53</v>
      </c>
      <c r="R8">
        <v>4.95</v>
      </c>
      <c r="S8" t="s">
        <v>1504</v>
      </c>
      <c r="T8" t="s">
        <v>1505</v>
      </c>
      <c r="U8">
        <v>7.55</v>
      </c>
      <c r="V8">
        <v>2.2</v>
      </c>
    </row>
    <row r="9" spans="1:22">
      <c r="A9" t="s">
        <v>1469</v>
      </c>
      <c r="B9" t="s">
        <v>239</v>
      </c>
      <c r="C9" t="s">
        <v>1470</v>
      </c>
      <c r="D9" t="s">
        <v>1471</v>
      </c>
      <c r="E9" t="s">
        <v>1472</v>
      </c>
      <c r="F9">
        <v>34827</v>
      </c>
      <c r="G9" t="s">
        <v>1473</v>
      </c>
      <c r="H9">
        <v>-902</v>
      </c>
      <c r="I9">
        <v>27.35</v>
      </c>
      <c r="J9">
        <v>26.09</v>
      </c>
      <c r="K9" t="s">
        <v>1500</v>
      </c>
      <c r="L9" t="s">
        <v>1501</v>
      </c>
      <c r="M9">
        <v>9.82</v>
      </c>
      <c r="N9">
        <v>11.8</v>
      </c>
      <c r="O9" t="s">
        <v>1494</v>
      </c>
      <c r="P9" t="s">
        <v>1495</v>
      </c>
      <c r="Q9">
        <v>9.25</v>
      </c>
      <c r="R9">
        <v>5.59</v>
      </c>
      <c r="S9" t="s">
        <v>1506</v>
      </c>
      <c r="T9" t="s">
        <v>1507</v>
      </c>
      <c r="U9">
        <v>8.28</v>
      </c>
      <c r="V9">
        <v>8.7</v>
      </c>
    </row>
    <row r="10" spans="1:22">
      <c r="A10" t="s">
        <v>1469</v>
      </c>
      <c r="B10" t="s">
        <v>1247</v>
      </c>
      <c r="C10" t="s">
        <v>1470</v>
      </c>
      <c r="D10" t="s">
        <v>1471</v>
      </c>
      <c r="E10" t="s">
        <v>1472</v>
      </c>
      <c r="F10">
        <v>37760</v>
      </c>
      <c r="G10" t="s">
        <v>1473</v>
      </c>
      <c r="H10">
        <v>-1475</v>
      </c>
      <c r="I10">
        <v>15.35</v>
      </c>
      <c r="J10">
        <v>4.3</v>
      </c>
      <c r="K10" t="s">
        <v>1494</v>
      </c>
      <c r="L10" t="s">
        <v>1495</v>
      </c>
      <c r="M10">
        <v>9.21</v>
      </c>
      <c r="N10">
        <v>1.72</v>
      </c>
      <c r="O10" t="s">
        <v>1500</v>
      </c>
      <c r="P10" t="s">
        <v>1501</v>
      </c>
      <c r="Q10">
        <v>3.38</v>
      </c>
      <c r="R10">
        <v>1.72</v>
      </c>
      <c r="S10" t="s">
        <v>1508</v>
      </c>
      <c r="T10" t="s">
        <v>1509</v>
      </c>
      <c r="U10">
        <v>2.76</v>
      </c>
      <c r="V10">
        <v>0.86</v>
      </c>
    </row>
    <row r="11" spans="1:22">
      <c r="A11" t="s">
        <v>1469</v>
      </c>
      <c r="B11" t="s">
        <v>1213</v>
      </c>
      <c r="C11" t="s">
        <v>1470</v>
      </c>
      <c r="D11" t="s">
        <v>1471</v>
      </c>
      <c r="E11" t="s">
        <v>1472</v>
      </c>
      <c r="F11">
        <v>40700</v>
      </c>
      <c r="G11" t="s">
        <v>1473</v>
      </c>
      <c r="H11">
        <v>-2289</v>
      </c>
      <c r="I11">
        <v>17.24</v>
      </c>
      <c r="J11">
        <v>16.67</v>
      </c>
      <c r="K11" t="s">
        <v>1510</v>
      </c>
      <c r="L11" t="s">
        <v>1511</v>
      </c>
      <c r="M11">
        <v>10.53</v>
      </c>
      <c r="N11">
        <v>6.67</v>
      </c>
      <c r="O11" t="s">
        <v>1512</v>
      </c>
      <c r="P11" t="s">
        <v>1513</v>
      </c>
      <c r="Q11">
        <v>3.75</v>
      </c>
      <c r="R11">
        <v>10</v>
      </c>
      <c r="S11" t="s">
        <v>1514</v>
      </c>
      <c r="T11" t="s">
        <v>1515</v>
      </c>
      <c r="U11">
        <v>2.96</v>
      </c>
      <c r="V11">
        <v>0</v>
      </c>
    </row>
    <row r="12" spans="1:22">
      <c r="A12" t="s">
        <v>1469</v>
      </c>
      <c r="B12" t="s">
        <v>242</v>
      </c>
      <c r="C12" t="s">
        <v>1470</v>
      </c>
      <c r="D12" t="s">
        <v>1471</v>
      </c>
      <c r="E12" t="s">
        <v>1472</v>
      </c>
      <c r="F12">
        <v>43406</v>
      </c>
      <c r="G12" t="s">
        <v>1480</v>
      </c>
      <c r="H12">
        <v>668</v>
      </c>
      <c r="I12">
        <v>37.19</v>
      </c>
      <c r="J12">
        <v>24.83</v>
      </c>
      <c r="K12" t="s">
        <v>1504</v>
      </c>
      <c r="L12" t="s">
        <v>1505</v>
      </c>
      <c r="M12">
        <v>14.58</v>
      </c>
      <c r="N12">
        <v>12.41</v>
      </c>
      <c r="O12" t="s">
        <v>1494</v>
      </c>
      <c r="P12" t="s">
        <v>1495</v>
      </c>
      <c r="Q12">
        <v>12.63</v>
      </c>
      <c r="R12">
        <v>3.45</v>
      </c>
      <c r="S12" t="s">
        <v>1500</v>
      </c>
      <c r="T12" t="s">
        <v>1501</v>
      </c>
      <c r="U12">
        <v>9.98</v>
      </c>
      <c r="V12">
        <v>8.97</v>
      </c>
    </row>
    <row r="13" spans="1:22">
      <c r="A13" t="s">
        <v>1469</v>
      </c>
      <c r="B13" t="s">
        <v>256</v>
      </c>
      <c r="C13" t="s">
        <v>1470</v>
      </c>
      <c r="D13" t="s">
        <v>1471</v>
      </c>
      <c r="E13" t="s">
        <v>1472</v>
      </c>
      <c r="F13">
        <v>48314</v>
      </c>
      <c r="G13" t="s">
        <v>1480</v>
      </c>
      <c r="H13">
        <v>1156</v>
      </c>
      <c r="I13">
        <v>31.85</v>
      </c>
      <c r="J13">
        <v>15.66</v>
      </c>
      <c r="K13" t="s">
        <v>1494</v>
      </c>
      <c r="L13" t="s">
        <v>1495</v>
      </c>
      <c r="M13">
        <v>12.85</v>
      </c>
      <c r="N13">
        <v>2.61</v>
      </c>
      <c r="O13" t="s">
        <v>1500</v>
      </c>
      <c r="P13" t="s">
        <v>1501</v>
      </c>
      <c r="Q13">
        <v>10.38</v>
      </c>
      <c r="R13">
        <v>8.7</v>
      </c>
      <c r="S13" t="s">
        <v>1504</v>
      </c>
      <c r="T13" t="s">
        <v>1505</v>
      </c>
      <c r="U13">
        <v>8.62</v>
      </c>
      <c r="V13">
        <v>4.35</v>
      </c>
    </row>
    <row r="14" spans="1:22">
      <c r="A14" t="s">
        <v>1469</v>
      </c>
      <c r="B14" t="s">
        <v>1161</v>
      </c>
      <c r="C14" t="s">
        <v>1470</v>
      </c>
      <c r="D14" t="s">
        <v>1471</v>
      </c>
      <c r="E14" t="s">
        <v>1472</v>
      </c>
      <c r="F14">
        <v>69340</v>
      </c>
      <c r="G14" t="s">
        <v>1473</v>
      </c>
      <c r="H14">
        <v>-2548</v>
      </c>
      <c r="I14">
        <v>29.14</v>
      </c>
      <c r="J14">
        <v>26.25</v>
      </c>
      <c r="K14" t="s">
        <v>1494</v>
      </c>
      <c r="L14" t="s">
        <v>1495</v>
      </c>
      <c r="M14">
        <v>10.54</v>
      </c>
      <c r="N14">
        <v>5</v>
      </c>
      <c r="O14" t="s">
        <v>1500</v>
      </c>
      <c r="P14" t="s">
        <v>1501</v>
      </c>
      <c r="Q14">
        <v>9.68</v>
      </c>
      <c r="R14">
        <v>10</v>
      </c>
      <c r="S14" t="s">
        <v>1516</v>
      </c>
      <c r="T14" t="s">
        <v>1517</v>
      </c>
      <c r="U14">
        <v>8.92</v>
      </c>
      <c r="V14">
        <v>11.25</v>
      </c>
    </row>
    <row r="15" spans="1:22">
      <c r="A15" t="s">
        <v>1469</v>
      </c>
      <c r="B15" t="s">
        <v>260</v>
      </c>
      <c r="C15" t="s">
        <v>1470</v>
      </c>
      <c r="D15" t="s">
        <v>1471</v>
      </c>
      <c r="E15" t="s">
        <v>1472</v>
      </c>
      <c r="F15">
        <v>112011</v>
      </c>
      <c r="G15" t="s">
        <v>1473</v>
      </c>
      <c r="H15">
        <v>-6829</v>
      </c>
      <c r="I15">
        <v>27.17</v>
      </c>
      <c r="J15">
        <v>19.35</v>
      </c>
      <c r="K15" t="s">
        <v>1518</v>
      </c>
      <c r="L15" t="s">
        <v>1519</v>
      </c>
      <c r="M15">
        <v>10.19</v>
      </c>
      <c r="N15">
        <v>12.9</v>
      </c>
      <c r="O15" t="s">
        <v>1520</v>
      </c>
      <c r="P15" t="s">
        <v>1521</v>
      </c>
      <c r="Q15">
        <v>9.51</v>
      </c>
      <c r="R15">
        <v>6.45</v>
      </c>
      <c r="S15" t="s">
        <v>1494</v>
      </c>
      <c r="T15" t="s">
        <v>1495</v>
      </c>
      <c r="U15">
        <v>7.47</v>
      </c>
      <c r="V15">
        <v>0</v>
      </c>
    </row>
    <row r="16" spans="1:22">
      <c r="A16" t="s">
        <v>1469</v>
      </c>
      <c r="B16" t="s">
        <v>1096</v>
      </c>
      <c r="C16" t="s">
        <v>1470</v>
      </c>
      <c r="D16" t="s">
        <v>1471</v>
      </c>
      <c r="E16" t="s">
        <v>1472</v>
      </c>
      <c r="F16">
        <v>116316</v>
      </c>
      <c r="G16" t="s">
        <v>1473</v>
      </c>
      <c r="H16">
        <v>-13429</v>
      </c>
      <c r="I16">
        <v>31.17</v>
      </c>
      <c r="J16">
        <v>25</v>
      </c>
      <c r="K16" t="s">
        <v>1494</v>
      </c>
      <c r="L16" t="s">
        <v>1495</v>
      </c>
      <c r="M16">
        <v>12.15</v>
      </c>
      <c r="N16">
        <v>6.67</v>
      </c>
      <c r="O16" t="s">
        <v>1500</v>
      </c>
      <c r="P16" t="s">
        <v>1501</v>
      </c>
      <c r="Q16">
        <v>10.39</v>
      </c>
      <c r="R16">
        <v>13.33</v>
      </c>
      <c r="S16" t="s">
        <v>1504</v>
      </c>
      <c r="T16" t="s">
        <v>1505</v>
      </c>
      <c r="U16">
        <v>8.63</v>
      </c>
      <c r="V16">
        <v>5</v>
      </c>
    </row>
    <row r="17" spans="1:22">
      <c r="A17" t="s">
        <v>1469</v>
      </c>
      <c r="B17" t="s">
        <v>1274</v>
      </c>
      <c r="C17" t="s">
        <v>1470</v>
      </c>
      <c r="D17" t="s">
        <v>1471</v>
      </c>
      <c r="E17" t="s">
        <v>1472</v>
      </c>
      <c r="F17">
        <v>120230</v>
      </c>
      <c r="G17" t="s">
        <v>1480</v>
      </c>
      <c r="H17">
        <v>17420</v>
      </c>
      <c r="I17">
        <v>24.18</v>
      </c>
      <c r="J17">
        <v>18</v>
      </c>
      <c r="K17" t="s">
        <v>1522</v>
      </c>
      <c r="L17" t="s">
        <v>1523</v>
      </c>
      <c r="M17">
        <v>9.27</v>
      </c>
      <c r="N17">
        <v>10</v>
      </c>
      <c r="O17" t="s">
        <v>1524</v>
      </c>
      <c r="P17" t="s">
        <v>1525</v>
      </c>
      <c r="Q17">
        <v>9.27</v>
      </c>
      <c r="R17">
        <v>6</v>
      </c>
      <c r="S17" t="s">
        <v>1526</v>
      </c>
      <c r="T17" t="s">
        <v>1527</v>
      </c>
      <c r="U17">
        <v>5.64</v>
      </c>
      <c r="V17">
        <v>2</v>
      </c>
    </row>
    <row r="18" spans="1:22">
      <c r="A18" t="s">
        <v>1469</v>
      </c>
      <c r="B18" t="s">
        <v>1206</v>
      </c>
      <c r="C18" t="s">
        <v>1470</v>
      </c>
      <c r="D18" t="s">
        <v>1471</v>
      </c>
      <c r="E18" t="s">
        <v>1472</v>
      </c>
      <c r="F18">
        <v>123293</v>
      </c>
      <c r="G18" t="s">
        <v>1480</v>
      </c>
      <c r="H18">
        <v>26401</v>
      </c>
      <c r="I18">
        <v>24.58</v>
      </c>
      <c r="J18">
        <v>21.88</v>
      </c>
      <c r="K18" t="s">
        <v>1528</v>
      </c>
      <c r="L18" t="s">
        <v>1529</v>
      </c>
      <c r="M18">
        <v>9.31</v>
      </c>
      <c r="N18">
        <v>12.5</v>
      </c>
      <c r="O18" t="s">
        <v>1530</v>
      </c>
      <c r="P18" t="s">
        <v>1531</v>
      </c>
      <c r="Q18">
        <v>8.38</v>
      </c>
      <c r="R18">
        <v>3.13</v>
      </c>
      <c r="S18" t="s">
        <v>1532</v>
      </c>
      <c r="T18" t="s">
        <v>1533</v>
      </c>
      <c r="U18">
        <v>6.89</v>
      </c>
      <c r="V18">
        <v>6.25</v>
      </c>
    </row>
    <row r="19" spans="1:22">
      <c r="A19" t="s">
        <v>1469</v>
      </c>
      <c r="B19" t="s">
        <v>958</v>
      </c>
      <c r="C19" t="s">
        <v>1470</v>
      </c>
      <c r="D19" t="s">
        <v>1471</v>
      </c>
      <c r="E19" t="s">
        <v>1472</v>
      </c>
      <c r="F19">
        <v>148516</v>
      </c>
      <c r="G19" t="s">
        <v>1480</v>
      </c>
      <c r="H19">
        <v>4496</v>
      </c>
      <c r="I19">
        <v>35.19</v>
      </c>
      <c r="J19">
        <v>21.88</v>
      </c>
      <c r="K19" t="s">
        <v>1494</v>
      </c>
      <c r="L19" t="s">
        <v>1495</v>
      </c>
      <c r="M19">
        <v>18.93</v>
      </c>
      <c r="N19">
        <v>12.5</v>
      </c>
      <c r="O19" t="s">
        <v>1500</v>
      </c>
      <c r="P19" t="s">
        <v>1501</v>
      </c>
      <c r="Q19">
        <v>9.58</v>
      </c>
      <c r="R19">
        <v>9.38</v>
      </c>
      <c r="S19" t="s">
        <v>1534</v>
      </c>
      <c r="T19" t="s">
        <v>1535</v>
      </c>
      <c r="U19">
        <v>6.68</v>
      </c>
      <c r="V19">
        <v>0</v>
      </c>
    </row>
    <row r="20" spans="1:22">
      <c r="A20" t="s">
        <v>1469</v>
      </c>
      <c r="B20" t="s">
        <v>522</v>
      </c>
      <c r="C20" t="s">
        <v>1470</v>
      </c>
      <c r="D20" t="s">
        <v>1471</v>
      </c>
      <c r="E20" t="s">
        <v>1472</v>
      </c>
      <c r="F20">
        <v>163696</v>
      </c>
      <c r="G20" t="s">
        <v>1473</v>
      </c>
      <c r="H20">
        <v>-22662</v>
      </c>
      <c r="I20">
        <v>27.39</v>
      </c>
      <c r="J20">
        <v>19.44</v>
      </c>
      <c r="K20" t="s">
        <v>1504</v>
      </c>
      <c r="L20" t="s">
        <v>1505</v>
      </c>
      <c r="M20">
        <v>9.54</v>
      </c>
      <c r="N20">
        <v>8.33</v>
      </c>
      <c r="O20" t="s">
        <v>1508</v>
      </c>
      <c r="P20" t="s">
        <v>1509</v>
      </c>
      <c r="Q20">
        <v>9.54</v>
      </c>
      <c r="R20">
        <v>2.78</v>
      </c>
      <c r="S20" t="s">
        <v>1522</v>
      </c>
      <c r="T20" t="s">
        <v>1523</v>
      </c>
      <c r="U20">
        <v>8.31</v>
      </c>
      <c r="V20">
        <v>8.33</v>
      </c>
    </row>
    <row r="21" spans="1:22">
      <c r="A21" t="s">
        <v>1469</v>
      </c>
      <c r="B21" t="s">
        <v>278</v>
      </c>
      <c r="C21" t="s">
        <v>1470</v>
      </c>
      <c r="D21" t="s">
        <v>1471</v>
      </c>
      <c r="E21" t="s">
        <v>1472</v>
      </c>
      <c r="F21">
        <v>169985</v>
      </c>
      <c r="G21" t="s">
        <v>1473</v>
      </c>
      <c r="H21">
        <v>-1957</v>
      </c>
      <c r="I21">
        <v>32.24</v>
      </c>
      <c r="J21">
        <v>22.73</v>
      </c>
      <c r="K21" t="s">
        <v>1494</v>
      </c>
      <c r="L21" t="s">
        <v>1495</v>
      </c>
      <c r="M21">
        <v>17.01</v>
      </c>
      <c r="N21">
        <v>9.09</v>
      </c>
      <c r="O21" t="s">
        <v>1508</v>
      </c>
      <c r="P21" t="s">
        <v>1509</v>
      </c>
      <c r="Q21">
        <v>8.63</v>
      </c>
      <c r="R21">
        <v>13.64</v>
      </c>
      <c r="S21" t="s">
        <v>1498</v>
      </c>
      <c r="T21" t="s">
        <v>1499</v>
      </c>
      <c r="U21">
        <v>6.6</v>
      </c>
      <c r="V21">
        <v>0</v>
      </c>
    </row>
    <row r="22" spans="1:22">
      <c r="A22" t="s">
        <v>1469</v>
      </c>
      <c r="B22" t="s">
        <v>273</v>
      </c>
      <c r="C22" t="s">
        <v>1470</v>
      </c>
      <c r="D22" t="s">
        <v>1471</v>
      </c>
      <c r="E22" t="s">
        <v>1472</v>
      </c>
      <c r="F22">
        <v>176396</v>
      </c>
      <c r="G22" t="s">
        <v>1473</v>
      </c>
      <c r="H22">
        <v>-27053</v>
      </c>
      <c r="I22">
        <v>53.16</v>
      </c>
      <c r="J22">
        <v>37.26</v>
      </c>
      <c r="K22" t="s">
        <v>1522</v>
      </c>
      <c r="L22" t="s">
        <v>1523</v>
      </c>
      <c r="M22">
        <v>18.95</v>
      </c>
      <c r="N22">
        <v>13.73</v>
      </c>
      <c r="O22" t="s">
        <v>1536</v>
      </c>
      <c r="P22" t="s">
        <v>1537</v>
      </c>
      <c r="Q22">
        <v>17.37</v>
      </c>
      <c r="R22">
        <v>19.61</v>
      </c>
      <c r="S22" t="s">
        <v>1502</v>
      </c>
      <c r="T22" t="s">
        <v>1503</v>
      </c>
      <c r="U22">
        <v>16.84</v>
      </c>
      <c r="V22">
        <v>3.92</v>
      </c>
    </row>
    <row r="23" spans="1:22">
      <c r="A23" t="s">
        <v>1469</v>
      </c>
      <c r="B23" t="s">
        <v>265</v>
      </c>
      <c r="C23" t="s">
        <v>1470</v>
      </c>
      <c r="D23" t="s">
        <v>1471</v>
      </c>
      <c r="E23" t="s">
        <v>1472</v>
      </c>
      <c r="F23">
        <v>187675</v>
      </c>
      <c r="G23" t="s">
        <v>1473</v>
      </c>
      <c r="H23">
        <v>-20091</v>
      </c>
      <c r="I23">
        <v>29.33</v>
      </c>
      <c r="J23">
        <v>31.26</v>
      </c>
      <c r="K23" t="s">
        <v>1500</v>
      </c>
      <c r="L23" t="s">
        <v>1501</v>
      </c>
      <c r="M23">
        <v>10.61</v>
      </c>
      <c r="N23">
        <v>21.88</v>
      </c>
      <c r="O23" t="s">
        <v>1494</v>
      </c>
      <c r="P23" t="s">
        <v>1495</v>
      </c>
      <c r="Q23">
        <v>10.34</v>
      </c>
      <c r="R23">
        <v>3.13</v>
      </c>
      <c r="S23" t="s">
        <v>1504</v>
      </c>
      <c r="T23" t="s">
        <v>1505</v>
      </c>
      <c r="U23">
        <v>8.38</v>
      </c>
      <c r="V23">
        <v>6.25</v>
      </c>
    </row>
    <row r="24" spans="1:22">
      <c r="A24" t="s">
        <v>1469</v>
      </c>
      <c r="B24" t="s">
        <v>1166</v>
      </c>
      <c r="C24" t="s">
        <v>1470</v>
      </c>
      <c r="D24" t="s">
        <v>1471</v>
      </c>
      <c r="E24" t="s">
        <v>1472</v>
      </c>
      <c r="F24">
        <v>196063</v>
      </c>
      <c r="G24" t="s">
        <v>1480</v>
      </c>
      <c r="H24">
        <v>4636</v>
      </c>
      <c r="I24">
        <v>33.23</v>
      </c>
      <c r="J24">
        <v>22.22</v>
      </c>
      <c r="K24" t="s">
        <v>1494</v>
      </c>
      <c r="L24" t="s">
        <v>1495</v>
      </c>
      <c r="M24">
        <v>13.12</v>
      </c>
      <c r="N24">
        <v>0</v>
      </c>
      <c r="O24" t="s">
        <v>1522</v>
      </c>
      <c r="P24" t="s">
        <v>1523</v>
      </c>
      <c r="Q24">
        <v>11.95</v>
      </c>
      <c r="R24">
        <v>13.89</v>
      </c>
      <c r="S24" t="s">
        <v>1500</v>
      </c>
      <c r="T24" t="s">
        <v>1501</v>
      </c>
      <c r="U24">
        <v>8.16</v>
      </c>
      <c r="V24">
        <v>8.33</v>
      </c>
    </row>
    <row r="25" spans="1:22">
      <c r="A25" t="s">
        <v>1469</v>
      </c>
      <c r="B25" t="s">
        <v>282</v>
      </c>
      <c r="C25" t="s">
        <v>1470</v>
      </c>
      <c r="D25" t="s">
        <v>1471</v>
      </c>
      <c r="E25" t="s">
        <v>1472</v>
      </c>
      <c r="F25">
        <v>207929</v>
      </c>
      <c r="G25" t="s">
        <v>1473</v>
      </c>
      <c r="H25">
        <v>-16861</v>
      </c>
      <c r="I25">
        <v>29.95</v>
      </c>
      <c r="J25">
        <v>31.82</v>
      </c>
      <c r="K25" t="s">
        <v>1494</v>
      </c>
      <c r="L25" t="s">
        <v>1495</v>
      </c>
      <c r="M25">
        <v>12.04</v>
      </c>
      <c r="N25">
        <v>11.36</v>
      </c>
      <c r="O25" t="s">
        <v>1500</v>
      </c>
      <c r="P25" t="s">
        <v>1501</v>
      </c>
      <c r="Q25">
        <v>10.19</v>
      </c>
      <c r="R25">
        <v>13.64</v>
      </c>
      <c r="S25" t="s">
        <v>1520</v>
      </c>
      <c r="T25" t="s">
        <v>1521</v>
      </c>
      <c r="U25">
        <v>7.72</v>
      </c>
      <c r="V25">
        <v>6.82</v>
      </c>
    </row>
    <row r="26" spans="1:22">
      <c r="A26" t="s">
        <v>1469</v>
      </c>
      <c r="B26" t="s">
        <v>307</v>
      </c>
      <c r="C26" t="s">
        <v>1470</v>
      </c>
      <c r="D26" t="s">
        <v>1471</v>
      </c>
      <c r="E26" t="s">
        <v>1472</v>
      </c>
      <c r="F26">
        <v>225957</v>
      </c>
      <c r="G26" t="s">
        <v>1480</v>
      </c>
      <c r="H26">
        <v>24330</v>
      </c>
      <c r="I26">
        <v>30.43</v>
      </c>
      <c r="J26">
        <v>8.34</v>
      </c>
      <c r="K26" t="s">
        <v>1538</v>
      </c>
      <c r="L26" t="s">
        <v>1539</v>
      </c>
      <c r="M26">
        <v>12.04</v>
      </c>
      <c r="N26">
        <v>4.17</v>
      </c>
      <c r="O26" t="s">
        <v>1494</v>
      </c>
      <c r="P26" t="s">
        <v>1495</v>
      </c>
      <c r="Q26">
        <v>10.03</v>
      </c>
      <c r="R26">
        <v>4.17</v>
      </c>
      <c r="S26" t="s">
        <v>1500</v>
      </c>
      <c r="T26" t="s">
        <v>1501</v>
      </c>
      <c r="U26">
        <v>8.36</v>
      </c>
      <c r="V26">
        <v>0</v>
      </c>
    </row>
    <row r="27" spans="1:22">
      <c r="A27" t="s">
        <v>1469</v>
      </c>
      <c r="B27" t="s">
        <v>1131</v>
      </c>
      <c r="C27" t="s">
        <v>1470</v>
      </c>
      <c r="D27" t="s">
        <v>1471</v>
      </c>
      <c r="E27" t="s">
        <v>1472</v>
      </c>
      <c r="F27">
        <v>228298</v>
      </c>
      <c r="G27" t="s">
        <v>1473</v>
      </c>
      <c r="H27">
        <v>-19875</v>
      </c>
      <c r="I27">
        <v>63.86</v>
      </c>
      <c r="J27">
        <v>37.5</v>
      </c>
      <c r="K27" t="s">
        <v>1540</v>
      </c>
      <c r="L27" t="s">
        <v>1541</v>
      </c>
      <c r="M27">
        <v>33.11</v>
      </c>
      <c r="N27">
        <v>6.67</v>
      </c>
      <c r="O27" t="s">
        <v>1542</v>
      </c>
      <c r="P27" t="s">
        <v>1543</v>
      </c>
      <c r="Q27">
        <v>17.91</v>
      </c>
      <c r="R27">
        <v>22.5</v>
      </c>
      <c r="S27" t="s">
        <v>1544</v>
      </c>
      <c r="T27" t="s">
        <v>1541</v>
      </c>
      <c r="U27">
        <v>12.84</v>
      </c>
      <c r="V27">
        <v>8.33</v>
      </c>
    </row>
    <row r="28" spans="1:22">
      <c r="A28" t="s">
        <v>1469</v>
      </c>
      <c r="B28" t="s">
        <v>319</v>
      </c>
      <c r="C28" t="s">
        <v>1470</v>
      </c>
      <c r="D28" t="s">
        <v>1471</v>
      </c>
      <c r="E28" t="s">
        <v>1472</v>
      </c>
      <c r="F28">
        <v>270589</v>
      </c>
      <c r="G28" t="s">
        <v>1473</v>
      </c>
      <c r="H28">
        <v>-24129</v>
      </c>
      <c r="I28">
        <v>29.88</v>
      </c>
      <c r="J28">
        <v>10.71</v>
      </c>
      <c r="K28" t="s">
        <v>1494</v>
      </c>
      <c r="L28" t="s">
        <v>1495</v>
      </c>
      <c r="M28">
        <v>15.14</v>
      </c>
      <c r="N28">
        <v>0</v>
      </c>
      <c r="O28" t="s">
        <v>1504</v>
      </c>
      <c r="P28" t="s">
        <v>1505</v>
      </c>
      <c r="Q28">
        <v>8.37</v>
      </c>
      <c r="R28">
        <v>7.14</v>
      </c>
      <c r="S28" t="s">
        <v>1500</v>
      </c>
      <c r="T28" t="s">
        <v>1501</v>
      </c>
      <c r="U28">
        <v>6.37</v>
      </c>
      <c r="V28">
        <v>3.57</v>
      </c>
    </row>
    <row r="29" spans="1:22">
      <c r="A29" t="s">
        <v>1469</v>
      </c>
      <c r="B29" t="s">
        <v>1173</v>
      </c>
      <c r="C29" t="s">
        <v>1470</v>
      </c>
      <c r="D29" t="s">
        <v>1471</v>
      </c>
      <c r="E29" t="s">
        <v>1472</v>
      </c>
      <c r="F29">
        <v>308682</v>
      </c>
      <c r="G29" t="s">
        <v>1473</v>
      </c>
      <c r="H29">
        <v>-63162</v>
      </c>
      <c r="I29">
        <v>19</v>
      </c>
      <c r="J29">
        <v>7.69</v>
      </c>
      <c r="K29" t="s">
        <v>1545</v>
      </c>
      <c r="L29" t="s">
        <v>1546</v>
      </c>
      <c r="M29">
        <v>8.6</v>
      </c>
      <c r="N29">
        <v>0</v>
      </c>
      <c r="O29" t="s">
        <v>1547</v>
      </c>
      <c r="P29" t="s">
        <v>1548</v>
      </c>
      <c r="Q29">
        <v>5.88</v>
      </c>
      <c r="R29">
        <v>7.69</v>
      </c>
      <c r="S29" t="s">
        <v>1504</v>
      </c>
      <c r="T29" t="s">
        <v>1505</v>
      </c>
      <c r="U29">
        <v>4.52</v>
      </c>
      <c r="V29">
        <v>0</v>
      </c>
    </row>
    <row r="30" spans="1:22">
      <c r="A30" t="s">
        <v>1469</v>
      </c>
      <c r="B30" t="s">
        <v>1344</v>
      </c>
      <c r="C30" t="s">
        <v>1470</v>
      </c>
      <c r="D30" t="s">
        <v>1471</v>
      </c>
      <c r="E30" t="s">
        <v>1472</v>
      </c>
      <c r="F30">
        <v>317502</v>
      </c>
      <c r="G30" t="s">
        <v>1473</v>
      </c>
      <c r="H30">
        <v>-61277</v>
      </c>
      <c r="I30">
        <v>23.72</v>
      </c>
      <c r="J30">
        <v>4.76</v>
      </c>
      <c r="K30" t="s">
        <v>1549</v>
      </c>
      <c r="L30" t="s">
        <v>1550</v>
      </c>
      <c r="M30">
        <v>11.16</v>
      </c>
      <c r="N30">
        <v>0</v>
      </c>
      <c r="O30" t="s">
        <v>1551</v>
      </c>
      <c r="P30" t="s">
        <v>1552</v>
      </c>
      <c r="Q30">
        <v>6.98</v>
      </c>
      <c r="R30">
        <v>4.76</v>
      </c>
      <c r="S30" t="s">
        <v>1553</v>
      </c>
      <c r="T30" t="s">
        <v>1554</v>
      </c>
      <c r="U30">
        <v>5.58</v>
      </c>
      <c r="V30">
        <v>0</v>
      </c>
    </row>
    <row r="31" spans="1:22">
      <c r="A31" t="s">
        <v>1469</v>
      </c>
      <c r="B31" t="s">
        <v>342</v>
      </c>
      <c r="C31" t="s">
        <v>1470</v>
      </c>
      <c r="D31" t="s">
        <v>1471</v>
      </c>
      <c r="E31" t="s">
        <v>1472</v>
      </c>
      <c r="F31">
        <v>354598</v>
      </c>
      <c r="G31" t="s">
        <v>1480</v>
      </c>
      <c r="H31">
        <v>117205</v>
      </c>
      <c r="I31">
        <v>37.31</v>
      </c>
      <c r="J31">
        <v>40</v>
      </c>
      <c r="K31" t="s">
        <v>1504</v>
      </c>
      <c r="L31" t="s">
        <v>1505</v>
      </c>
      <c r="M31">
        <v>13.99</v>
      </c>
      <c r="N31">
        <v>20</v>
      </c>
      <c r="O31" t="s">
        <v>1536</v>
      </c>
      <c r="P31" t="s">
        <v>1537</v>
      </c>
      <c r="Q31">
        <v>13.99</v>
      </c>
      <c r="R31">
        <v>10</v>
      </c>
      <c r="S31" t="s">
        <v>1555</v>
      </c>
      <c r="T31" t="s">
        <v>1556</v>
      </c>
      <c r="U31">
        <v>9.33</v>
      </c>
      <c r="V31">
        <v>10</v>
      </c>
    </row>
    <row r="32" spans="1:22">
      <c r="A32" t="s">
        <v>1469</v>
      </c>
      <c r="B32" t="s">
        <v>326</v>
      </c>
      <c r="C32" t="s">
        <v>1470</v>
      </c>
      <c r="D32" t="s">
        <v>1471</v>
      </c>
      <c r="E32" t="s">
        <v>1472</v>
      </c>
      <c r="F32">
        <v>362153</v>
      </c>
      <c r="G32" t="s">
        <v>1480</v>
      </c>
      <c r="H32">
        <v>39578</v>
      </c>
      <c r="I32">
        <v>42.32</v>
      </c>
      <c r="J32">
        <v>26.67</v>
      </c>
      <c r="K32" t="s">
        <v>1504</v>
      </c>
      <c r="L32" t="s">
        <v>1505</v>
      </c>
      <c r="M32">
        <v>15.34</v>
      </c>
      <c r="N32">
        <v>6.67</v>
      </c>
      <c r="O32" t="s">
        <v>1494</v>
      </c>
      <c r="P32" t="s">
        <v>1495</v>
      </c>
      <c r="Q32">
        <v>14.81</v>
      </c>
      <c r="R32">
        <v>13.33</v>
      </c>
      <c r="S32" t="s">
        <v>1500</v>
      </c>
      <c r="T32" t="s">
        <v>1501</v>
      </c>
      <c r="U32">
        <v>12.17</v>
      </c>
      <c r="V32">
        <v>6.67</v>
      </c>
    </row>
    <row r="33" spans="1:22">
      <c r="A33" t="s">
        <v>1469</v>
      </c>
      <c r="B33" t="s">
        <v>328</v>
      </c>
      <c r="C33" t="s">
        <v>1470</v>
      </c>
      <c r="D33" t="s">
        <v>1471</v>
      </c>
      <c r="E33" t="s">
        <v>1472</v>
      </c>
      <c r="F33">
        <v>389378</v>
      </c>
      <c r="G33" t="s">
        <v>1480</v>
      </c>
      <c r="H33">
        <v>145095</v>
      </c>
      <c r="I33">
        <v>57.95</v>
      </c>
      <c r="J33">
        <v>51.85</v>
      </c>
      <c r="K33" t="s">
        <v>1502</v>
      </c>
      <c r="L33" t="s">
        <v>1503</v>
      </c>
      <c r="M33">
        <v>28.41</v>
      </c>
      <c r="N33">
        <v>18.52</v>
      </c>
      <c r="O33" t="s">
        <v>1522</v>
      </c>
      <c r="P33" t="s">
        <v>1523</v>
      </c>
      <c r="Q33">
        <v>17.61</v>
      </c>
      <c r="R33">
        <v>14.81</v>
      </c>
      <c r="S33" t="s">
        <v>1536</v>
      </c>
      <c r="T33" t="s">
        <v>1537</v>
      </c>
      <c r="U33">
        <v>11.93</v>
      </c>
      <c r="V33">
        <v>18.52</v>
      </c>
    </row>
    <row r="34" spans="1:22">
      <c r="A34" t="s">
        <v>1469</v>
      </c>
      <c r="B34" t="s">
        <v>1178</v>
      </c>
      <c r="C34" t="s">
        <v>1470</v>
      </c>
      <c r="D34" t="s">
        <v>1471</v>
      </c>
      <c r="E34" t="s">
        <v>1472</v>
      </c>
      <c r="F34">
        <v>428381</v>
      </c>
      <c r="G34" t="s">
        <v>1473</v>
      </c>
      <c r="H34">
        <v>-75694</v>
      </c>
      <c r="I34">
        <v>30.63</v>
      </c>
      <c r="J34">
        <v>0</v>
      </c>
      <c r="K34" t="s">
        <v>1494</v>
      </c>
      <c r="L34" t="s">
        <v>1495</v>
      </c>
      <c r="M34">
        <v>15.63</v>
      </c>
      <c r="N34">
        <v>0</v>
      </c>
      <c r="O34" t="s">
        <v>1500</v>
      </c>
      <c r="P34" t="s">
        <v>1501</v>
      </c>
      <c r="Q34">
        <v>8.75</v>
      </c>
      <c r="R34">
        <v>0</v>
      </c>
      <c r="S34" t="s">
        <v>1557</v>
      </c>
      <c r="T34" t="s">
        <v>1558</v>
      </c>
      <c r="U34">
        <v>6.25</v>
      </c>
      <c r="V34">
        <v>0</v>
      </c>
    </row>
    <row r="35" spans="1:22">
      <c r="A35" t="s">
        <v>1469</v>
      </c>
      <c r="B35" t="s">
        <v>504</v>
      </c>
      <c r="C35" t="s">
        <v>1470</v>
      </c>
      <c r="D35" t="s">
        <v>1471</v>
      </c>
      <c r="E35" t="s">
        <v>1472</v>
      </c>
      <c r="F35">
        <v>447565</v>
      </c>
      <c r="G35" t="s">
        <v>1473</v>
      </c>
      <c r="H35">
        <v>-68388</v>
      </c>
      <c r="I35">
        <v>26.8</v>
      </c>
      <c r="J35">
        <v>20</v>
      </c>
      <c r="K35" t="s">
        <v>1494</v>
      </c>
      <c r="L35" t="s">
        <v>1495</v>
      </c>
      <c r="M35">
        <v>16.99</v>
      </c>
      <c r="N35">
        <v>10</v>
      </c>
      <c r="O35" t="s">
        <v>1557</v>
      </c>
      <c r="P35" t="s">
        <v>1558</v>
      </c>
      <c r="Q35">
        <v>5.23</v>
      </c>
      <c r="R35">
        <v>0</v>
      </c>
      <c r="S35" t="s">
        <v>1496</v>
      </c>
      <c r="T35" t="s">
        <v>1497</v>
      </c>
      <c r="U35">
        <v>4.58</v>
      </c>
      <c r="V35">
        <v>10</v>
      </c>
    </row>
    <row r="36" spans="1:22">
      <c r="A36" t="s">
        <v>1469</v>
      </c>
      <c r="B36" t="s">
        <v>337</v>
      </c>
      <c r="C36" t="s">
        <v>1470</v>
      </c>
      <c r="D36" t="s">
        <v>1471</v>
      </c>
      <c r="E36" t="s">
        <v>1472</v>
      </c>
      <c r="F36">
        <v>453475</v>
      </c>
      <c r="G36" t="s">
        <v>1480</v>
      </c>
      <c r="H36">
        <v>57203</v>
      </c>
      <c r="I36">
        <v>31.79</v>
      </c>
      <c r="J36">
        <v>30.76</v>
      </c>
      <c r="K36" t="s">
        <v>1504</v>
      </c>
      <c r="L36" t="s">
        <v>1505</v>
      </c>
      <c r="M36">
        <v>13.25</v>
      </c>
      <c r="N36">
        <v>7.69</v>
      </c>
      <c r="O36" t="s">
        <v>1494</v>
      </c>
      <c r="P36" t="s">
        <v>1495</v>
      </c>
      <c r="Q36">
        <v>9.27</v>
      </c>
      <c r="R36">
        <v>15.38</v>
      </c>
      <c r="S36" t="s">
        <v>1508</v>
      </c>
      <c r="T36" t="s">
        <v>1509</v>
      </c>
      <c r="U36">
        <v>9.27</v>
      </c>
      <c r="V36">
        <v>7.69</v>
      </c>
    </row>
    <row r="37" spans="1:22">
      <c r="A37" t="s">
        <v>1469</v>
      </c>
      <c r="B37" t="s">
        <v>323</v>
      </c>
      <c r="C37" t="s">
        <v>1470</v>
      </c>
      <c r="D37" t="s">
        <v>1471</v>
      </c>
      <c r="E37" t="s">
        <v>1472</v>
      </c>
      <c r="F37">
        <v>459438</v>
      </c>
      <c r="G37" t="s">
        <v>1473</v>
      </c>
      <c r="H37">
        <v>-12339</v>
      </c>
      <c r="I37">
        <v>34.9</v>
      </c>
      <c r="J37">
        <v>10.53</v>
      </c>
      <c r="K37" t="s">
        <v>1494</v>
      </c>
      <c r="L37" t="s">
        <v>1495</v>
      </c>
      <c r="M37">
        <v>14.77</v>
      </c>
      <c r="N37">
        <v>10.53</v>
      </c>
      <c r="O37" t="s">
        <v>1500</v>
      </c>
      <c r="P37" t="s">
        <v>1501</v>
      </c>
      <c r="Q37">
        <v>12.75</v>
      </c>
      <c r="R37">
        <v>0</v>
      </c>
      <c r="S37" t="s">
        <v>1504</v>
      </c>
      <c r="T37" t="s">
        <v>1505</v>
      </c>
      <c r="U37">
        <v>7.38</v>
      </c>
      <c r="V37">
        <v>0</v>
      </c>
    </row>
    <row r="38" spans="1:22">
      <c r="A38" t="s">
        <v>1469</v>
      </c>
      <c r="B38" t="s">
        <v>1001</v>
      </c>
      <c r="C38" t="s">
        <v>1470</v>
      </c>
      <c r="D38" t="s">
        <v>1471</v>
      </c>
      <c r="E38" t="s">
        <v>1472</v>
      </c>
      <c r="F38">
        <v>502156</v>
      </c>
      <c r="G38" t="s">
        <v>1480</v>
      </c>
      <c r="H38">
        <v>170380</v>
      </c>
      <c r="I38">
        <v>43.38</v>
      </c>
      <c r="J38">
        <v>5.56</v>
      </c>
      <c r="K38" t="s">
        <v>1559</v>
      </c>
      <c r="L38" t="s">
        <v>1560</v>
      </c>
      <c r="M38">
        <v>21.32</v>
      </c>
      <c r="N38">
        <v>0</v>
      </c>
      <c r="O38" t="s">
        <v>1561</v>
      </c>
      <c r="P38" t="s">
        <v>1562</v>
      </c>
      <c r="Q38">
        <v>16.18</v>
      </c>
      <c r="R38">
        <v>5.56</v>
      </c>
      <c r="S38" t="s">
        <v>1563</v>
      </c>
      <c r="T38" t="s">
        <v>1564</v>
      </c>
      <c r="U38">
        <v>5.88</v>
      </c>
      <c r="V38">
        <v>0</v>
      </c>
    </row>
    <row r="39" spans="1:22">
      <c r="A39" t="s">
        <v>1469</v>
      </c>
      <c r="B39" t="s">
        <v>346</v>
      </c>
      <c r="C39" t="s">
        <v>1470</v>
      </c>
      <c r="D39" t="s">
        <v>1471</v>
      </c>
      <c r="E39" t="s">
        <v>1472</v>
      </c>
      <c r="F39">
        <v>517040</v>
      </c>
      <c r="G39" t="s">
        <v>1480</v>
      </c>
      <c r="H39">
        <v>9304</v>
      </c>
      <c r="I39">
        <v>44.7</v>
      </c>
      <c r="J39">
        <v>23.52</v>
      </c>
      <c r="K39" t="s">
        <v>1536</v>
      </c>
      <c r="L39" t="s">
        <v>1537</v>
      </c>
      <c r="M39">
        <v>18.94</v>
      </c>
      <c r="N39">
        <v>11.76</v>
      </c>
      <c r="O39" t="s">
        <v>1504</v>
      </c>
      <c r="P39" t="s">
        <v>1505</v>
      </c>
      <c r="Q39">
        <v>15.91</v>
      </c>
      <c r="R39">
        <v>11.76</v>
      </c>
      <c r="S39" t="s">
        <v>1508</v>
      </c>
      <c r="T39" t="s">
        <v>1509</v>
      </c>
      <c r="U39">
        <v>9.85</v>
      </c>
      <c r="V39">
        <v>0</v>
      </c>
    </row>
    <row r="40" spans="1:22">
      <c r="A40" t="s">
        <v>1469</v>
      </c>
      <c r="B40" t="s">
        <v>1079</v>
      </c>
      <c r="C40" t="s">
        <v>1470</v>
      </c>
      <c r="D40" t="s">
        <v>1471</v>
      </c>
      <c r="E40" t="s">
        <v>1472</v>
      </c>
      <c r="F40">
        <v>624835</v>
      </c>
      <c r="G40" t="s">
        <v>1480</v>
      </c>
      <c r="H40">
        <v>28060</v>
      </c>
      <c r="I40">
        <v>32.11</v>
      </c>
      <c r="J40">
        <v>44.44</v>
      </c>
      <c r="K40" t="s">
        <v>1494</v>
      </c>
      <c r="L40" t="s">
        <v>1495</v>
      </c>
      <c r="M40">
        <v>13.76</v>
      </c>
      <c r="N40">
        <v>11.11</v>
      </c>
      <c r="O40" t="s">
        <v>1508</v>
      </c>
      <c r="P40" t="s">
        <v>1509</v>
      </c>
      <c r="Q40">
        <v>10.09</v>
      </c>
      <c r="R40">
        <v>11.11</v>
      </c>
      <c r="S40" t="s">
        <v>1500</v>
      </c>
      <c r="T40" t="s">
        <v>1501</v>
      </c>
      <c r="U40">
        <v>8.26</v>
      </c>
      <c r="V40">
        <v>22.22</v>
      </c>
    </row>
    <row r="41" spans="1:22">
      <c r="A41" t="s">
        <v>1469</v>
      </c>
      <c r="B41" t="s">
        <v>1123</v>
      </c>
      <c r="C41" t="s">
        <v>1470</v>
      </c>
      <c r="D41" t="s">
        <v>1471</v>
      </c>
      <c r="E41" t="s">
        <v>1472</v>
      </c>
      <c r="F41">
        <v>654787</v>
      </c>
      <c r="G41" t="s">
        <v>1473</v>
      </c>
      <c r="H41">
        <v>-53871</v>
      </c>
      <c r="I41">
        <v>40.38</v>
      </c>
      <c r="J41">
        <v>28.57</v>
      </c>
      <c r="K41" t="s">
        <v>1500</v>
      </c>
      <c r="L41" t="s">
        <v>1501</v>
      </c>
      <c r="M41">
        <v>20.19</v>
      </c>
      <c r="N41">
        <v>21.43</v>
      </c>
      <c r="O41" t="s">
        <v>1565</v>
      </c>
      <c r="P41" t="s">
        <v>1566</v>
      </c>
      <c r="Q41">
        <v>13.46</v>
      </c>
      <c r="R41">
        <v>7.14</v>
      </c>
      <c r="S41" t="s">
        <v>1504</v>
      </c>
      <c r="T41" t="s">
        <v>1505</v>
      </c>
      <c r="U41">
        <v>6.73</v>
      </c>
      <c r="V41">
        <v>0</v>
      </c>
    </row>
    <row r="42" spans="1:22">
      <c r="A42" t="s">
        <v>1469</v>
      </c>
      <c r="B42" t="s">
        <v>1338</v>
      </c>
      <c r="C42" t="s">
        <v>1470</v>
      </c>
      <c r="D42" t="s">
        <v>1471</v>
      </c>
      <c r="E42" t="s">
        <v>1472</v>
      </c>
      <c r="F42">
        <v>674416</v>
      </c>
      <c r="G42" t="s">
        <v>1480</v>
      </c>
      <c r="H42">
        <v>40832</v>
      </c>
      <c r="I42">
        <v>12.87</v>
      </c>
      <c r="J42">
        <v>0</v>
      </c>
      <c r="K42" t="s">
        <v>1567</v>
      </c>
      <c r="L42" t="s">
        <v>1568</v>
      </c>
      <c r="M42">
        <v>5.94</v>
      </c>
      <c r="N42">
        <v>0</v>
      </c>
      <c r="O42" t="s">
        <v>1569</v>
      </c>
      <c r="P42" t="s">
        <v>1570</v>
      </c>
      <c r="Q42">
        <v>3.96</v>
      </c>
      <c r="R42">
        <v>0</v>
      </c>
      <c r="S42" t="s">
        <v>1500</v>
      </c>
      <c r="T42" t="s">
        <v>1501</v>
      </c>
      <c r="U42">
        <v>2.97</v>
      </c>
      <c r="V42">
        <v>0</v>
      </c>
    </row>
    <row r="43" spans="1:22">
      <c r="A43" t="s">
        <v>1469</v>
      </c>
      <c r="B43" t="s">
        <v>960</v>
      </c>
      <c r="C43" t="s">
        <v>1470</v>
      </c>
      <c r="D43" t="s">
        <v>1471</v>
      </c>
      <c r="E43" t="s">
        <v>1472</v>
      </c>
      <c r="F43">
        <v>674416</v>
      </c>
      <c r="G43" t="s">
        <v>1473</v>
      </c>
      <c r="H43">
        <v>-33761</v>
      </c>
      <c r="I43">
        <v>40.59</v>
      </c>
      <c r="J43">
        <v>40</v>
      </c>
      <c r="K43" t="s">
        <v>1494</v>
      </c>
      <c r="L43" t="s">
        <v>1495</v>
      </c>
      <c r="M43">
        <v>23.76</v>
      </c>
      <c r="N43">
        <v>20</v>
      </c>
      <c r="O43" t="s">
        <v>1508</v>
      </c>
      <c r="P43" t="s">
        <v>1509</v>
      </c>
      <c r="Q43">
        <v>8.91</v>
      </c>
      <c r="R43">
        <v>0</v>
      </c>
      <c r="S43" t="s">
        <v>1500</v>
      </c>
      <c r="T43" t="s">
        <v>1501</v>
      </c>
      <c r="U43">
        <v>7.92</v>
      </c>
      <c r="V43">
        <v>20</v>
      </c>
    </row>
    <row r="44" spans="1:22">
      <c r="A44" t="s">
        <v>1469</v>
      </c>
      <c r="B44" t="s">
        <v>648</v>
      </c>
      <c r="C44" t="s">
        <v>1470</v>
      </c>
      <c r="D44" t="s">
        <v>1471</v>
      </c>
      <c r="E44" t="s">
        <v>1472</v>
      </c>
      <c r="F44">
        <v>674416</v>
      </c>
      <c r="G44" t="s">
        <v>1480</v>
      </c>
      <c r="H44">
        <v>246482</v>
      </c>
      <c r="I44">
        <v>20.79</v>
      </c>
      <c r="J44">
        <v>0</v>
      </c>
      <c r="K44" t="s">
        <v>1571</v>
      </c>
      <c r="L44" t="s">
        <v>1572</v>
      </c>
      <c r="M44">
        <v>6.93</v>
      </c>
      <c r="N44">
        <v>0</v>
      </c>
      <c r="O44" t="s">
        <v>1573</v>
      </c>
      <c r="P44" t="s">
        <v>1574</v>
      </c>
      <c r="Q44">
        <v>6.93</v>
      </c>
      <c r="R44">
        <v>0</v>
      </c>
      <c r="S44" t="s">
        <v>1575</v>
      </c>
      <c r="T44" t="s">
        <v>1576</v>
      </c>
      <c r="U44">
        <v>6.93</v>
      </c>
      <c r="V44">
        <v>0</v>
      </c>
    </row>
    <row r="45" spans="1:22">
      <c r="A45" t="s">
        <v>1469</v>
      </c>
      <c r="B45" t="s">
        <v>737</v>
      </c>
      <c r="C45" t="s">
        <v>1470</v>
      </c>
      <c r="D45" t="s">
        <v>1471</v>
      </c>
      <c r="E45" t="s">
        <v>1472</v>
      </c>
      <c r="F45">
        <v>717588</v>
      </c>
      <c r="G45" t="s">
        <v>1473</v>
      </c>
      <c r="H45">
        <v>-58281</v>
      </c>
      <c r="I45">
        <v>34.74</v>
      </c>
      <c r="J45">
        <v>12.5</v>
      </c>
      <c r="K45" t="s">
        <v>1494</v>
      </c>
      <c r="L45" t="s">
        <v>1495</v>
      </c>
      <c r="M45">
        <v>16.84</v>
      </c>
      <c r="N45">
        <v>0</v>
      </c>
      <c r="O45" t="s">
        <v>1577</v>
      </c>
      <c r="P45" t="s">
        <v>1578</v>
      </c>
      <c r="Q45">
        <v>10.53</v>
      </c>
      <c r="R45">
        <v>0</v>
      </c>
      <c r="S45" t="s">
        <v>1579</v>
      </c>
      <c r="T45" t="s">
        <v>1580</v>
      </c>
      <c r="U45">
        <v>7.37</v>
      </c>
      <c r="V45">
        <v>12.5</v>
      </c>
    </row>
    <row r="46" spans="1:22">
      <c r="A46" t="s">
        <v>1469</v>
      </c>
      <c r="B46" t="s">
        <v>1154</v>
      </c>
      <c r="C46" t="s">
        <v>1470</v>
      </c>
      <c r="D46" t="s">
        <v>1471</v>
      </c>
      <c r="E46" t="s">
        <v>1472</v>
      </c>
      <c r="F46">
        <v>717588</v>
      </c>
      <c r="G46" t="s">
        <v>1480</v>
      </c>
      <c r="H46">
        <v>28995</v>
      </c>
      <c r="I46">
        <v>25.26</v>
      </c>
      <c r="J46">
        <v>30</v>
      </c>
      <c r="K46" t="s">
        <v>1494</v>
      </c>
      <c r="L46" t="s">
        <v>1495</v>
      </c>
      <c r="M46">
        <v>15.79</v>
      </c>
      <c r="N46">
        <v>30</v>
      </c>
      <c r="O46" t="s">
        <v>1500</v>
      </c>
      <c r="P46" t="s">
        <v>1501</v>
      </c>
      <c r="Q46">
        <v>5.26</v>
      </c>
      <c r="R46">
        <v>0</v>
      </c>
      <c r="S46" t="s">
        <v>1581</v>
      </c>
      <c r="T46" t="s">
        <v>1582</v>
      </c>
      <c r="U46">
        <v>4.21</v>
      </c>
      <c r="V46">
        <v>0</v>
      </c>
    </row>
    <row r="47" spans="1:22">
      <c r="A47" t="s">
        <v>1469</v>
      </c>
      <c r="B47" t="s">
        <v>350</v>
      </c>
      <c r="C47" t="s">
        <v>1470</v>
      </c>
      <c r="D47" t="s">
        <v>1471</v>
      </c>
      <c r="E47" t="s">
        <v>1472</v>
      </c>
      <c r="F47">
        <v>725237</v>
      </c>
      <c r="G47" t="s">
        <v>1473</v>
      </c>
      <c r="H47">
        <v>-24807</v>
      </c>
      <c r="I47">
        <v>47.87</v>
      </c>
      <c r="J47">
        <v>40</v>
      </c>
      <c r="K47" t="s">
        <v>1504</v>
      </c>
      <c r="L47" t="s">
        <v>1505</v>
      </c>
      <c r="M47">
        <v>17.02</v>
      </c>
      <c r="N47">
        <v>20</v>
      </c>
      <c r="O47" t="s">
        <v>1536</v>
      </c>
      <c r="P47" t="s">
        <v>1537</v>
      </c>
      <c r="Q47">
        <v>17.02</v>
      </c>
      <c r="R47">
        <v>20</v>
      </c>
      <c r="S47" t="s">
        <v>1583</v>
      </c>
      <c r="T47" t="s">
        <v>1584</v>
      </c>
      <c r="U47">
        <v>13.83</v>
      </c>
      <c r="V47">
        <v>0</v>
      </c>
    </row>
    <row r="48" spans="1:22">
      <c r="A48" t="s">
        <v>1469</v>
      </c>
      <c r="B48" t="s">
        <v>1393</v>
      </c>
      <c r="C48" t="s">
        <v>1470</v>
      </c>
      <c r="D48" t="s">
        <v>1471</v>
      </c>
      <c r="E48" t="s">
        <v>1472</v>
      </c>
      <c r="F48">
        <v>725237</v>
      </c>
      <c r="G48" t="s">
        <v>1473</v>
      </c>
      <c r="H48">
        <v>-113465</v>
      </c>
      <c r="I48">
        <v>31.91</v>
      </c>
      <c r="J48">
        <v>26.66</v>
      </c>
      <c r="K48" t="s">
        <v>1508</v>
      </c>
      <c r="L48" t="s">
        <v>1509</v>
      </c>
      <c r="M48">
        <v>14.89</v>
      </c>
      <c r="N48">
        <v>13.33</v>
      </c>
      <c r="O48" t="s">
        <v>1585</v>
      </c>
      <c r="P48" t="s">
        <v>1586</v>
      </c>
      <c r="Q48">
        <v>10.64</v>
      </c>
      <c r="R48">
        <v>13.33</v>
      </c>
      <c r="S48" t="s">
        <v>1587</v>
      </c>
      <c r="T48" t="s">
        <v>1588</v>
      </c>
      <c r="U48">
        <v>6.38</v>
      </c>
      <c r="V48">
        <v>0</v>
      </c>
    </row>
    <row r="49" spans="1:22">
      <c r="A49" t="s">
        <v>1469</v>
      </c>
      <c r="B49" t="s">
        <v>363</v>
      </c>
      <c r="C49" t="s">
        <v>1470</v>
      </c>
      <c r="D49" t="s">
        <v>1471</v>
      </c>
      <c r="E49" t="s">
        <v>1472</v>
      </c>
      <c r="F49">
        <v>775391</v>
      </c>
      <c r="G49" t="s">
        <v>1480</v>
      </c>
      <c r="H49">
        <v>132844</v>
      </c>
      <c r="I49">
        <v>35.23</v>
      </c>
      <c r="J49">
        <v>11.11</v>
      </c>
      <c r="K49" t="s">
        <v>1504</v>
      </c>
      <c r="L49" t="s">
        <v>1505</v>
      </c>
      <c r="M49">
        <v>13.64</v>
      </c>
      <c r="N49">
        <v>0</v>
      </c>
      <c r="O49" t="s">
        <v>1494</v>
      </c>
      <c r="P49" t="s">
        <v>1495</v>
      </c>
      <c r="Q49">
        <v>12.5</v>
      </c>
      <c r="R49">
        <v>0</v>
      </c>
      <c r="S49" t="s">
        <v>1500</v>
      </c>
      <c r="T49" t="s">
        <v>1501</v>
      </c>
      <c r="U49">
        <v>9.09</v>
      </c>
      <c r="V49">
        <v>11.11</v>
      </c>
    </row>
    <row r="50" spans="1:22">
      <c r="A50" t="s">
        <v>1469</v>
      </c>
      <c r="B50" t="s">
        <v>1003</v>
      </c>
      <c r="C50" t="s">
        <v>1470</v>
      </c>
      <c r="D50" t="s">
        <v>1471</v>
      </c>
      <c r="E50" t="s">
        <v>1472</v>
      </c>
      <c r="F50">
        <v>793918</v>
      </c>
      <c r="G50" t="s">
        <v>1480</v>
      </c>
      <c r="H50">
        <v>16189</v>
      </c>
      <c r="I50">
        <v>37.21</v>
      </c>
      <c r="J50">
        <v>42.86</v>
      </c>
      <c r="K50" t="s">
        <v>1589</v>
      </c>
      <c r="L50" t="s">
        <v>1590</v>
      </c>
      <c r="M50">
        <v>19.77</v>
      </c>
      <c r="N50">
        <v>42.86</v>
      </c>
      <c r="O50" t="s">
        <v>1591</v>
      </c>
      <c r="P50" t="s">
        <v>1592</v>
      </c>
      <c r="Q50">
        <v>9.3</v>
      </c>
      <c r="R50">
        <v>0</v>
      </c>
      <c r="S50" t="s">
        <v>1581</v>
      </c>
      <c r="T50" t="s">
        <v>1582</v>
      </c>
      <c r="U50">
        <v>8.14</v>
      </c>
      <c r="V50">
        <v>0</v>
      </c>
    </row>
    <row r="51" spans="1:22">
      <c r="A51" t="s">
        <v>1469</v>
      </c>
      <c r="B51" t="s">
        <v>735</v>
      </c>
      <c r="C51" t="s">
        <v>1470</v>
      </c>
      <c r="D51" t="s">
        <v>1471</v>
      </c>
      <c r="E51" t="s">
        <v>1472</v>
      </c>
      <c r="F51">
        <v>833813</v>
      </c>
      <c r="G51" t="s">
        <v>1480</v>
      </c>
      <c r="H51">
        <v>140192</v>
      </c>
      <c r="I51">
        <v>30.49</v>
      </c>
      <c r="J51">
        <v>16.67</v>
      </c>
      <c r="K51" t="s">
        <v>1577</v>
      </c>
      <c r="L51" t="s">
        <v>1578</v>
      </c>
      <c r="M51">
        <v>15.85</v>
      </c>
      <c r="N51">
        <v>0</v>
      </c>
      <c r="O51" t="s">
        <v>1494</v>
      </c>
      <c r="P51" t="s">
        <v>1495</v>
      </c>
      <c r="Q51">
        <v>7.32</v>
      </c>
      <c r="R51">
        <v>16.67</v>
      </c>
      <c r="S51" t="s">
        <v>1500</v>
      </c>
      <c r="T51" t="s">
        <v>1501</v>
      </c>
      <c r="U51">
        <v>7.32</v>
      </c>
      <c r="V51">
        <v>0</v>
      </c>
    </row>
    <row r="52" spans="1:22">
      <c r="A52" t="s">
        <v>1469</v>
      </c>
      <c r="B52" t="s">
        <v>581</v>
      </c>
      <c r="C52" t="s">
        <v>1470</v>
      </c>
      <c r="D52" t="s">
        <v>1471</v>
      </c>
      <c r="E52" t="s">
        <v>1472</v>
      </c>
      <c r="F52">
        <v>877529</v>
      </c>
      <c r="G52" t="s">
        <v>1480</v>
      </c>
      <c r="H52">
        <v>110740</v>
      </c>
      <c r="I52">
        <v>30.76</v>
      </c>
      <c r="J52">
        <v>33.33</v>
      </c>
      <c r="K52" t="s">
        <v>1494</v>
      </c>
      <c r="L52" t="s">
        <v>1495</v>
      </c>
      <c r="M52">
        <v>14.1</v>
      </c>
      <c r="N52">
        <v>22.22</v>
      </c>
      <c r="O52" t="s">
        <v>1508</v>
      </c>
      <c r="P52" t="s">
        <v>1509</v>
      </c>
      <c r="Q52">
        <v>8.97</v>
      </c>
      <c r="R52">
        <v>11.11</v>
      </c>
      <c r="S52" t="s">
        <v>1506</v>
      </c>
      <c r="T52" t="s">
        <v>1507</v>
      </c>
      <c r="U52">
        <v>7.69</v>
      </c>
      <c r="V52">
        <v>0</v>
      </c>
    </row>
    <row r="53" spans="1:22">
      <c r="A53" t="s">
        <v>1469</v>
      </c>
      <c r="B53" t="s">
        <v>1080</v>
      </c>
      <c r="C53" t="s">
        <v>1470</v>
      </c>
      <c r="D53" t="s">
        <v>1471</v>
      </c>
      <c r="E53" t="s">
        <v>1472</v>
      </c>
      <c r="F53">
        <v>877529</v>
      </c>
      <c r="G53" t="s">
        <v>1480</v>
      </c>
      <c r="H53">
        <v>411460</v>
      </c>
      <c r="I53">
        <v>32.05</v>
      </c>
      <c r="J53">
        <v>20</v>
      </c>
      <c r="K53" t="s">
        <v>1494</v>
      </c>
      <c r="L53" t="s">
        <v>1495</v>
      </c>
      <c r="M53">
        <v>19.23</v>
      </c>
      <c r="N53">
        <v>20</v>
      </c>
      <c r="O53" t="s">
        <v>1593</v>
      </c>
      <c r="P53" t="s">
        <v>1594</v>
      </c>
      <c r="Q53">
        <v>7.69</v>
      </c>
      <c r="R53">
        <v>0</v>
      </c>
      <c r="S53" t="s">
        <v>1516</v>
      </c>
      <c r="T53" t="s">
        <v>1517</v>
      </c>
      <c r="U53">
        <v>5.13</v>
      </c>
      <c r="V53">
        <v>0</v>
      </c>
    </row>
    <row r="54" spans="1:22">
      <c r="A54" t="s">
        <v>1469</v>
      </c>
      <c r="B54" t="s">
        <v>951</v>
      </c>
      <c r="C54" t="s">
        <v>1470</v>
      </c>
      <c r="D54" t="s">
        <v>1471</v>
      </c>
      <c r="E54" t="s">
        <v>1472</v>
      </c>
      <c r="F54">
        <v>901106</v>
      </c>
      <c r="G54" t="s">
        <v>1473</v>
      </c>
      <c r="H54">
        <v>-60890</v>
      </c>
      <c r="I54">
        <v>21.05</v>
      </c>
      <c r="J54">
        <v>0</v>
      </c>
      <c r="K54" t="s">
        <v>1494</v>
      </c>
      <c r="L54" t="s">
        <v>1495</v>
      </c>
      <c r="M54">
        <v>10.53</v>
      </c>
      <c r="N54">
        <v>0</v>
      </c>
      <c r="O54" t="s">
        <v>1508</v>
      </c>
      <c r="P54" t="s">
        <v>1509</v>
      </c>
      <c r="Q54">
        <v>5.26</v>
      </c>
      <c r="R54">
        <v>0</v>
      </c>
      <c r="S54" t="s">
        <v>1516</v>
      </c>
      <c r="T54" t="s">
        <v>1517</v>
      </c>
      <c r="U54">
        <v>5.26</v>
      </c>
      <c r="V54">
        <v>0</v>
      </c>
    </row>
    <row r="55" spans="1:22">
      <c r="A55" t="s">
        <v>1469</v>
      </c>
      <c r="B55" t="s">
        <v>1027</v>
      </c>
      <c r="C55" t="s">
        <v>1470</v>
      </c>
      <c r="D55" t="s">
        <v>1471</v>
      </c>
      <c r="E55" t="s">
        <v>1472</v>
      </c>
      <c r="F55">
        <v>913385</v>
      </c>
      <c r="G55" t="s">
        <v>1473</v>
      </c>
      <c r="H55">
        <v>-17224</v>
      </c>
      <c r="I55">
        <v>26.67</v>
      </c>
      <c r="J55">
        <v>50</v>
      </c>
      <c r="K55" t="s">
        <v>1494</v>
      </c>
      <c r="L55" t="s">
        <v>1495</v>
      </c>
      <c r="M55">
        <v>12</v>
      </c>
      <c r="N55">
        <v>0</v>
      </c>
      <c r="O55" t="s">
        <v>1522</v>
      </c>
      <c r="P55" t="s">
        <v>1523</v>
      </c>
      <c r="Q55">
        <v>10.67</v>
      </c>
      <c r="R55">
        <v>50</v>
      </c>
      <c r="S55" t="s">
        <v>1500</v>
      </c>
      <c r="T55" t="s">
        <v>1501</v>
      </c>
      <c r="U55">
        <v>4</v>
      </c>
      <c r="V55">
        <v>0</v>
      </c>
    </row>
    <row r="56" spans="1:22">
      <c r="A56" t="s">
        <v>1469</v>
      </c>
      <c r="B56" t="s">
        <v>371</v>
      </c>
      <c r="C56" t="s">
        <v>1470</v>
      </c>
      <c r="D56" t="s">
        <v>1471</v>
      </c>
      <c r="E56" t="s">
        <v>1472</v>
      </c>
      <c r="F56">
        <v>938911</v>
      </c>
      <c r="G56" t="s">
        <v>1480</v>
      </c>
      <c r="H56">
        <v>21205</v>
      </c>
      <c r="I56">
        <v>31.51</v>
      </c>
      <c r="J56">
        <v>40</v>
      </c>
      <c r="K56" t="s">
        <v>1536</v>
      </c>
      <c r="L56" t="s">
        <v>1595</v>
      </c>
      <c r="M56">
        <v>15.07</v>
      </c>
      <c r="N56">
        <v>20</v>
      </c>
      <c r="O56" t="s">
        <v>1504</v>
      </c>
      <c r="P56" t="s">
        <v>1505</v>
      </c>
      <c r="Q56">
        <v>8.22</v>
      </c>
      <c r="R56">
        <v>20</v>
      </c>
      <c r="S56" t="s">
        <v>1496</v>
      </c>
      <c r="T56" t="s">
        <v>1497</v>
      </c>
      <c r="U56">
        <v>8.22</v>
      </c>
      <c r="V56">
        <v>0</v>
      </c>
    </row>
    <row r="57" spans="1:22">
      <c r="A57" t="s">
        <v>1469</v>
      </c>
      <c r="B57" t="s">
        <v>449</v>
      </c>
      <c r="C57" t="s">
        <v>1470</v>
      </c>
      <c r="D57" t="s">
        <v>1471</v>
      </c>
      <c r="E57" t="s">
        <v>1472</v>
      </c>
      <c r="F57">
        <v>979747</v>
      </c>
      <c r="G57" t="s">
        <v>1480</v>
      </c>
      <c r="H57">
        <v>262238</v>
      </c>
      <c r="I57">
        <v>47.14</v>
      </c>
      <c r="J57">
        <v>0</v>
      </c>
      <c r="K57" t="s">
        <v>1502</v>
      </c>
      <c r="L57" t="s">
        <v>1503</v>
      </c>
      <c r="M57">
        <v>20</v>
      </c>
      <c r="N57">
        <v>0</v>
      </c>
      <c r="O57" t="s">
        <v>1496</v>
      </c>
      <c r="P57" t="s">
        <v>1497</v>
      </c>
      <c r="Q57">
        <v>17.14</v>
      </c>
      <c r="R57">
        <v>0</v>
      </c>
      <c r="S57" t="s">
        <v>1536</v>
      </c>
      <c r="T57" t="s">
        <v>1595</v>
      </c>
      <c r="U57">
        <v>10</v>
      </c>
      <c r="V57">
        <v>0</v>
      </c>
    </row>
    <row r="58" spans="1:22">
      <c r="A58" t="s">
        <v>1469</v>
      </c>
      <c r="B58" t="s">
        <v>1387</v>
      </c>
      <c r="C58" t="s">
        <v>1470</v>
      </c>
      <c r="D58" t="s">
        <v>1471</v>
      </c>
      <c r="E58" t="s">
        <v>1472</v>
      </c>
      <c r="F58">
        <v>993937</v>
      </c>
      <c r="G58" t="s">
        <v>1480</v>
      </c>
      <c r="H58">
        <v>163517</v>
      </c>
      <c r="I58">
        <v>78.26</v>
      </c>
      <c r="J58">
        <v>41.67</v>
      </c>
      <c r="K58" t="s">
        <v>1500</v>
      </c>
      <c r="L58" t="s">
        <v>1501</v>
      </c>
      <c r="M58">
        <v>43.48</v>
      </c>
      <c r="N58">
        <v>16.67</v>
      </c>
      <c r="O58" t="s">
        <v>1596</v>
      </c>
      <c r="P58" t="s">
        <v>1597</v>
      </c>
      <c r="Q58">
        <v>20.29</v>
      </c>
      <c r="R58">
        <v>8.33</v>
      </c>
      <c r="S58" t="s">
        <v>1598</v>
      </c>
      <c r="T58" t="s">
        <v>1599</v>
      </c>
      <c r="U58">
        <v>14.49</v>
      </c>
      <c r="V58">
        <v>16.67</v>
      </c>
    </row>
    <row r="59" spans="1:22">
      <c r="A59" t="s">
        <v>1469</v>
      </c>
      <c r="B59" t="s">
        <v>1224</v>
      </c>
      <c r="C59" t="s">
        <v>1470</v>
      </c>
      <c r="D59" t="s">
        <v>1471</v>
      </c>
      <c r="E59" t="s">
        <v>1472</v>
      </c>
      <c r="F59">
        <v>1008635</v>
      </c>
      <c r="G59" t="s">
        <v>1480</v>
      </c>
      <c r="H59">
        <v>189534</v>
      </c>
      <c r="I59">
        <v>20.58</v>
      </c>
      <c r="J59">
        <v>0</v>
      </c>
      <c r="K59" t="s">
        <v>1600</v>
      </c>
      <c r="L59" t="s">
        <v>1601</v>
      </c>
      <c r="M59">
        <v>8.82</v>
      </c>
      <c r="N59">
        <v>0</v>
      </c>
      <c r="O59" t="s">
        <v>1602</v>
      </c>
      <c r="P59" t="s">
        <v>1603</v>
      </c>
      <c r="Q59">
        <v>5.88</v>
      </c>
      <c r="R59">
        <v>0</v>
      </c>
      <c r="S59" t="s">
        <v>1604</v>
      </c>
      <c r="T59" t="s">
        <v>1605</v>
      </c>
      <c r="U59">
        <v>5.88</v>
      </c>
      <c r="V59">
        <v>0</v>
      </c>
    </row>
    <row r="60" spans="1:22">
      <c r="A60" t="s">
        <v>1469</v>
      </c>
      <c r="B60" t="s">
        <v>419</v>
      </c>
      <c r="C60" t="s">
        <v>1470</v>
      </c>
      <c r="D60" t="s">
        <v>1471</v>
      </c>
      <c r="E60" t="s">
        <v>1472</v>
      </c>
      <c r="F60">
        <v>1008635</v>
      </c>
      <c r="G60" t="s">
        <v>1480</v>
      </c>
      <c r="H60">
        <v>444215</v>
      </c>
      <c r="I60">
        <v>35.29</v>
      </c>
      <c r="J60">
        <v>50</v>
      </c>
      <c r="K60" t="s">
        <v>1494</v>
      </c>
      <c r="L60" t="s">
        <v>1495</v>
      </c>
      <c r="M60">
        <v>14.71</v>
      </c>
      <c r="N60">
        <v>50</v>
      </c>
      <c r="O60" t="s">
        <v>1500</v>
      </c>
      <c r="P60" t="s">
        <v>1501</v>
      </c>
      <c r="Q60">
        <v>11.76</v>
      </c>
      <c r="R60">
        <v>0</v>
      </c>
      <c r="S60" t="s">
        <v>1504</v>
      </c>
      <c r="T60" t="s">
        <v>1505</v>
      </c>
      <c r="U60">
        <v>8.82</v>
      </c>
      <c r="V60">
        <v>0</v>
      </c>
    </row>
    <row r="61" spans="1:22">
      <c r="A61" t="s">
        <v>1469</v>
      </c>
      <c r="B61" t="s">
        <v>1000</v>
      </c>
      <c r="C61" t="s">
        <v>1470</v>
      </c>
      <c r="D61" t="s">
        <v>1471</v>
      </c>
      <c r="E61" t="s">
        <v>1472</v>
      </c>
      <c r="F61">
        <v>1023938</v>
      </c>
      <c r="G61" t="s">
        <v>1473</v>
      </c>
      <c r="H61">
        <v>-183722</v>
      </c>
      <c r="I61">
        <v>41.79</v>
      </c>
      <c r="J61">
        <v>40</v>
      </c>
      <c r="K61" t="s">
        <v>1559</v>
      </c>
      <c r="L61" t="s">
        <v>1560</v>
      </c>
      <c r="M61">
        <v>19.4</v>
      </c>
      <c r="N61">
        <v>10</v>
      </c>
      <c r="O61" t="s">
        <v>1561</v>
      </c>
      <c r="P61" t="s">
        <v>1562</v>
      </c>
      <c r="Q61">
        <v>16.42</v>
      </c>
      <c r="R61">
        <v>20</v>
      </c>
      <c r="S61" t="s">
        <v>1606</v>
      </c>
      <c r="T61" t="s">
        <v>1607</v>
      </c>
      <c r="U61">
        <v>5.97</v>
      </c>
      <c r="V61">
        <v>10</v>
      </c>
    </row>
    <row r="62" spans="1:22">
      <c r="A62" t="s">
        <v>1469</v>
      </c>
      <c r="B62" t="s">
        <v>432</v>
      </c>
      <c r="C62" t="s">
        <v>1470</v>
      </c>
      <c r="D62" t="s">
        <v>1471</v>
      </c>
      <c r="E62" t="s">
        <v>1472</v>
      </c>
      <c r="F62">
        <v>1055745</v>
      </c>
      <c r="G62" t="s">
        <v>1480</v>
      </c>
      <c r="H62">
        <v>63329</v>
      </c>
      <c r="I62">
        <v>41.53</v>
      </c>
      <c r="J62">
        <v>50</v>
      </c>
      <c r="K62" t="s">
        <v>1536</v>
      </c>
      <c r="L62" t="s">
        <v>1537</v>
      </c>
      <c r="M62">
        <v>16.92</v>
      </c>
      <c r="N62">
        <v>20</v>
      </c>
      <c r="O62" t="s">
        <v>1504</v>
      </c>
      <c r="P62" t="s">
        <v>1505</v>
      </c>
      <c r="Q62">
        <v>15.38</v>
      </c>
      <c r="R62">
        <v>30</v>
      </c>
      <c r="S62" t="s">
        <v>1508</v>
      </c>
      <c r="T62" t="s">
        <v>1509</v>
      </c>
      <c r="U62">
        <v>9.23</v>
      </c>
      <c r="V62">
        <v>0</v>
      </c>
    </row>
    <row r="63" spans="1:22">
      <c r="A63" t="s">
        <v>1469</v>
      </c>
      <c r="B63" t="s">
        <v>379</v>
      </c>
      <c r="C63" t="s">
        <v>1470</v>
      </c>
      <c r="D63" t="s">
        <v>1471</v>
      </c>
      <c r="E63" t="s">
        <v>1472</v>
      </c>
      <c r="F63">
        <v>1055745</v>
      </c>
      <c r="G63" t="s">
        <v>1480</v>
      </c>
      <c r="H63">
        <v>283785</v>
      </c>
      <c r="I63">
        <v>30.77</v>
      </c>
      <c r="J63">
        <v>18.18</v>
      </c>
      <c r="K63" t="s">
        <v>1494</v>
      </c>
      <c r="L63" t="s">
        <v>1495</v>
      </c>
      <c r="M63">
        <v>10.77</v>
      </c>
      <c r="N63">
        <v>9.09</v>
      </c>
      <c r="O63" t="s">
        <v>1504</v>
      </c>
      <c r="P63" t="s">
        <v>1505</v>
      </c>
      <c r="Q63">
        <v>10.77</v>
      </c>
      <c r="R63">
        <v>0</v>
      </c>
      <c r="S63" t="s">
        <v>1500</v>
      </c>
      <c r="T63" t="s">
        <v>1501</v>
      </c>
      <c r="U63">
        <v>9.23</v>
      </c>
      <c r="V63">
        <v>9.09</v>
      </c>
    </row>
    <row r="64" spans="1:22">
      <c r="A64" t="s">
        <v>1469</v>
      </c>
      <c r="B64" t="s">
        <v>540</v>
      </c>
      <c r="C64" t="s">
        <v>1470</v>
      </c>
      <c r="D64" t="s">
        <v>1471</v>
      </c>
      <c r="E64" t="s">
        <v>1472</v>
      </c>
      <c r="F64">
        <v>1055745</v>
      </c>
      <c r="G64" t="s">
        <v>1480</v>
      </c>
      <c r="H64">
        <v>82465</v>
      </c>
      <c r="I64">
        <v>27.68</v>
      </c>
      <c r="J64">
        <v>6.67</v>
      </c>
      <c r="K64" t="s">
        <v>1608</v>
      </c>
      <c r="L64" t="s">
        <v>1609</v>
      </c>
      <c r="M64">
        <v>15.38</v>
      </c>
      <c r="N64">
        <v>0</v>
      </c>
      <c r="O64" t="s">
        <v>1561</v>
      </c>
      <c r="P64" t="s">
        <v>1562</v>
      </c>
      <c r="Q64">
        <v>6.15</v>
      </c>
      <c r="R64">
        <v>6.67</v>
      </c>
      <c r="S64" t="s">
        <v>1506</v>
      </c>
      <c r="T64" t="s">
        <v>1507</v>
      </c>
      <c r="U64">
        <v>6.15</v>
      </c>
      <c r="V64">
        <v>0</v>
      </c>
    </row>
    <row r="65" spans="1:22">
      <c r="A65" t="s">
        <v>1469</v>
      </c>
      <c r="B65" t="s">
        <v>777</v>
      </c>
      <c r="C65" t="s">
        <v>1470</v>
      </c>
      <c r="D65" t="s">
        <v>1471</v>
      </c>
      <c r="E65" t="s">
        <v>1472</v>
      </c>
      <c r="F65">
        <v>1072353</v>
      </c>
      <c r="G65" t="s">
        <v>1480</v>
      </c>
      <c r="H65">
        <v>477512</v>
      </c>
      <c r="I65">
        <v>59.38</v>
      </c>
      <c r="J65">
        <v>50</v>
      </c>
      <c r="K65" t="s">
        <v>1536</v>
      </c>
      <c r="L65" t="s">
        <v>1537</v>
      </c>
      <c r="M65">
        <v>26.56</v>
      </c>
      <c r="N65">
        <v>25</v>
      </c>
      <c r="O65" t="s">
        <v>1504</v>
      </c>
      <c r="P65" t="s">
        <v>1505</v>
      </c>
      <c r="Q65">
        <v>23.44</v>
      </c>
      <c r="R65">
        <v>25</v>
      </c>
      <c r="S65" t="s">
        <v>1610</v>
      </c>
      <c r="T65" t="s">
        <v>1611</v>
      </c>
      <c r="U65">
        <v>9.38</v>
      </c>
      <c r="V65">
        <v>0</v>
      </c>
    </row>
    <row r="66" spans="1:22">
      <c r="A66" t="s">
        <v>1469</v>
      </c>
      <c r="B66" t="s">
        <v>1128</v>
      </c>
      <c r="C66" t="s">
        <v>1470</v>
      </c>
      <c r="D66" t="s">
        <v>1471</v>
      </c>
      <c r="E66" t="s">
        <v>1472</v>
      </c>
      <c r="F66">
        <v>1072353</v>
      </c>
      <c r="G66" t="s">
        <v>1480</v>
      </c>
      <c r="H66">
        <v>147398</v>
      </c>
      <c r="I66">
        <v>31.25</v>
      </c>
      <c r="J66">
        <v>50</v>
      </c>
      <c r="K66" t="s">
        <v>1612</v>
      </c>
      <c r="L66" t="s">
        <v>1613</v>
      </c>
      <c r="M66">
        <v>18.75</v>
      </c>
      <c r="N66">
        <v>25</v>
      </c>
      <c r="O66" t="s">
        <v>1614</v>
      </c>
      <c r="P66" t="s">
        <v>1615</v>
      </c>
      <c r="Q66">
        <v>7.81</v>
      </c>
      <c r="R66">
        <v>0</v>
      </c>
      <c r="S66" t="s">
        <v>1616</v>
      </c>
      <c r="T66" t="s">
        <v>1617</v>
      </c>
      <c r="U66">
        <v>4.69</v>
      </c>
      <c r="V66">
        <v>25</v>
      </c>
    </row>
    <row r="67" spans="1:22">
      <c r="A67" t="s">
        <v>1469</v>
      </c>
      <c r="B67" t="s">
        <v>354</v>
      </c>
      <c r="C67" t="s">
        <v>1470</v>
      </c>
      <c r="D67" t="s">
        <v>1471</v>
      </c>
      <c r="E67" t="s">
        <v>1472</v>
      </c>
      <c r="F67">
        <v>1106829</v>
      </c>
      <c r="G67" t="s">
        <v>1473</v>
      </c>
      <c r="H67">
        <v>-73419</v>
      </c>
      <c r="I67">
        <v>43.55</v>
      </c>
      <c r="J67">
        <v>60</v>
      </c>
      <c r="K67" t="s">
        <v>1522</v>
      </c>
      <c r="L67" t="s">
        <v>1523</v>
      </c>
      <c r="M67">
        <v>22.58</v>
      </c>
      <c r="N67">
        <v>40</v>
      </c>
      <c r="O67" t="s">
        <v>1536</v>
      </c>
      <c r="P67" t="s">
        <v>1537</v>
      </c>
      <c r="Q67">
        <v>11.29</v>
      </c>
      <c r="R67">
        <v>20</v>
      </c>
      <c r="S67" t="s">
        <v>1504</v>
      </c>
      <c r="T67" t="s">
        <v>1505</v>
      </c>
      <c r="U67">
        <v>9.68</v>
      </c>
      <c r="V67">
        <v>0</v>
      </c>
    </row>
    <row r="68" spans="1:22">
      <c r="A68" t="s">
        <v>1469</v>
      </c>
      <c r="B68" t="s">
        <v>409</v>
      </c>
      <c r="C68" t="s">
        <v>1470</v>
      </c>
      <c r="D68" t="s">
        <v>1471</v>
      </c>
      <c r="E68" t="s">
        <v>1472</v>
      </c>
      <c r="F68">
        <v>1106829</v>
      </c>
      <c r="G68" t="s">
        <v>1473</v>
      </c>
      <c r="H68">
        <v>-23567</v>
      </c>
      <c r="I68">
        <v>50</v>
      </c>
      <c r="J68">
        <v>28.57</v>
      </c>
      <c r="K68" t="s">
        <v>1522</v>
      </c>
      <c r="L68" t="s">
        <v>1523</v>
      </c>
      <c r="M68">
        <v>24.19</v>
      </c>
      <c r="N68">
        <v>28.57</v>
      </c>
      <c r="O68" t="s">
        <v>1502</v>
      </c>
      <c r="P68" t="s">
        <v>1503</v>
      </c>
      <c r="Q68">
        <v>14.52</v>
      </c>
      <c r="R68">
        <v>0</v>
      </c>
      <c r="S68" t="s">
        <v>1536</v>
      </c>
      <c r="T68" t="s">
        <v>1537</v>
      </c>
      <c r="U68">
        <v>11.29</v>
      </c>
      <c r="V68">
        <v>0</v>
      </c>
    </row>
    <row r="69" spans="1:22">
      <c r="A69" t="s">
        <v>1469</v>
      </c>
      <c r="B69" t="s">
        <v>525</v>
      </c>
      <c r="C69" t="s">
        <v>1470</v>
      </c>
      <c r="D69" t="s">
        <v>1471</v>
      </c>
      <c r="E69" t="s">
        <v>1472</v>
      </c>
      <c r="F69">
        <v>1144157</v>
      </c>
      <c r="G69" t="s">
        <v>1473</v>
      </c>
      <c r="H69">
        <v>-170152</v>
      </c>
      <c r="I69">
        <v>30</v>
      </c>
      <c r="J69">
        <v>66.66</v>
      </c>
      <c r="K69" t="s">
        <v>1522</v>
      </c>
      <c r="L69" t="s">
        <v>1523</v>
      </c>
      <c r="M69">
        <v>11.67</v>
      </c>
      <c r="N69">
        <v>33.33</v>
      </c>
      <c r="O69" t="s">
        <v>1618</v>
      </c>
      <c r="P69" t="s">
        <v>1619</v>
      </c>
      <c r="Q69">
        <v>10</v>
      </c>
      <c r="R69">
        <v>0</v>
      </c>
      <c r="S69" t="s">
        <v>1494</v>
      </c>
      <c r="T69" t="s">
        <v>1495</v>
      </c>
      <c r="U69">
        <v>8.33</v>
      </c>
      <c r="V69">
        <v>33.33</v>
      </c>
    </row>
    <row r="70" spans="1:22">
      <c r="A70" t="s">
        <v>1469</v>
      </c>
      <c r="B70" t="s">
        <v>392</v>
      </c>
      <c r="C70" t="s">
        <v>1470</v>
      </c>
      <c r="D70" t="s">
        <v>1471</v>
      </c>
      <c r="E70" t="s">
        <v>1472</v>
      </c>
      <c r="F70">
        <v>1144157</v>
      </c>
      <c r="G70" t="s">
        <v>1480</v>
      </c>
      <c r="H70">
        <v>308693</v>
      </c>
      <c r="I70">
        <v>56.66</v>
      </c>
      <c r="J70">
        <v>55.55</v>
      </c>
      <c r="K70" t="s">
        <v>1522</v>
      </c>
      <c r="L70" t="s">
        <v>1523</v>
      </c>
      <c r="M70">
        <v>28.33</v>
      </c>
      <c r="N70">
        <v>33.33</v>
      </c>
      <c r="O70" t="s">
        <v>1536</v>
      </c>
      <c r="P70" t="s">
        <v>1537</v>
      </c>
      <c r="Q70">
        <v>20</v>
      </c>
      <c r="R70">
        <v>22.22</v>
      </c>
      <c r="S70" t="s">
        <v>1620</v>
      </c>
      <c r="T70" t="s">
        <v>1621</v>
      </c>
      <c r="U70">
        <v>8.33</v>
      </c>
      <c r="V70">
        <v>0</v>
      </c>
    </row>
    <row r="71" spans="1:22">
      <c r="A71" t="s">
        <v>1469</v>
      </c>
      <c r="B71" t="s">
        <v>453</v>
      </c>
      <c r="C71" t="s">
        <v>1470</v>
      </c>
      <c r="D71" t="s">
        <v>1471</v>
      </c>
      <c r="E71" t="s">
        <v>1472</v>
      </c>
      <c r="F71">
        <v>1204791</v>
      </c>
      <c r="G71" t="s">
        <v>1473</v>
      </c>
      <c r="H71">
        <v>-186883</v>
      </c>
      <c r="I71">
        <v>28.07</v>
      </c>
      <c r="J71">
        <v>20</v>
      </c>
      <c r="K71" t="s">
        <v>1494</v>
      </c>
      <c r="L71" t="s">
        <v>1495</v>
      </c>
      <c r="M71">
        <v>14.04</v>
      </c>
      <c r="N71">
        <v>20</v>
      </c>
      <c r="O71" t="s">
        <v>1622</v>
      </c>
      <c r="P71" t="s">
        <v>1623</v>
      </c>
      <c r="Q71">
        <v>8.77</v>
      </c>
      <c r="R71">
        <v>0</v>
      </c>
      <c r="S71" t="s">
        <v>1496</v>
      </c>
      <c r="T71" t="s">
        <v>1497</v>
      </c>
      <c r="U71">
        <v>5.26</v>
      </c>
      <c r="V71">
        <v>0</v>
      </c>
    </row>
    <row r="72" spans="1:22">
      <c r="A72" t="s">
        <v>1469</v>
      </c>
      <c r="B72" t="s">
        <v>423</v>
      </c>
      <c r="C72" t="s">
        <v>1470</v>
      </c>
      <c r="D72" t="s">
        <v>1471</v>
      </c>
      <c r="E72" t="s">
        <v>1472</v>
      </c>
      <c r="F72">
        <v>1226403</v>
      </c>
      <c r="G72" t="s">
        <v>1480</v>
      </c>
      <c r="H72">
        <v>139753</v>
      </c>
      <c r="I72">
        <v>33.92</v>
      </c>
      <c r="J72">
        <v>25</v>
      </c>
      <c r="K72" t="s">
        <v>1494</v>
      </c>
      <c r="L72" t="s">
        <v>1495</v>
      </c>
      <c r="M72">
        <v>16.07</v>
      </c>
      <c r="N72">
        <v>0</v>
      </c>
      <c r="O72" t="s">
        <v>1624</v>
      </c>
      <c r="P72" t="s">
        <v>1625</v>
      </c>
      <c r="Q72">
        <v>10.71</v>
      </c>
      <c r="R72">
        <v>25</v>
      </c>
      <c r="S72" t="s">
        <v>1587</v>
      </c>
      <c r="T72" t="s">
        <v>1588</v>
      </c>
      <c r="U72">
        <v>7.14</v>
      </c>
      <c r="V72">
        <v>0</v>
      </c>
    </row>
    <row r="73" spans="1:22">
      <c r="A73" t="s">
        <v>1469</v>
      </c>
      <c r="B73" t="s">
        <v>756</v>
      </c>
      <c r="C73" t="s">
        <v>1470</v>
      </c>
      <c r="D73" t="s">
        <v>1471</v>
      </c>
      <c r="E73" t="s">
        <v>1472</v>
      </c>
      <c r="F73">
        <v>1226403</v>
      </c>
      <c r="G73" t="s">
        <v>1480</v>
      </c>
      <c r="H73">
        <v>139753</v>
      </c>
      <c r="I73">
        <v>37.49</v>
      </c>
      <c r="J73">
        <v>20</v>
      </c>
      <c r="K73" t="s">
        <v>1494</v>
      </c>
      <c r="L73" t="s">
        <v>1495</v>
      </c>
      <c r="M73">
        <v>16.07</v>
      </c>
      <c r="N73">
        <v>20</v>
      </c>
      <c r="O73" t="s">
        <v>1500</v>
      </c>
      <c r="P73" t="s">
        <v>1501</v>
      </c>
      <c r="Q73">
        <v>10.71</v>
      </c>
      <c r="R73">
        <v>0</v>
      </c>
      <c r="S73" t="s">
        <v>1508</v>
      </c>
      <c r="T73" t="s">
        <v>1509</v>
      </c>
      <c r="U73">
        <v>10.71</v>
      </c>
      <c r="V73">
        <v>0</v>
      </c>
    </row>
    <row r="74" spans="1:22">
      <c r="A74" t="s">
        <v>1469</v>
      </c>
      <c r="B74" t="s">
        <v>415</v>
      </c>
      <c r="C74" t="s">
        <v>1470</v>
      </c>
      <c r="D74" t="s">
        <v>1471</v>
      </c>
      <c r="E74" t="s">
        <v>1472</v>
      </c>
      <c r="F74">
        <v>1248923</v>
      </c>
      <c r="G74" t="s">
        <v>1480</v>
      </c>
      <c r="H74">
        <v>203927</v>
      </c>
      <c r="I74">
        <v>41.82</v>
      </c>
      <c r="J74">
        <v>42.86</v>
      </c>
      <c r="K74" t="s">
        <v>1536</v>
      </c>
      <c r="L74" t="s">
        <v>1537</v>
      </c>
      <c r="M74">
        <v>23.64</v>
      </c>
      <c r="N74">
        <v>42.86</v>
      </c>
      <c r="O74" t="s">
        <v>1626</v>
      </c>
      <c r="P74" t="s">
        <v>1537</v>
      </c>
      <c r="Q74">
        <v>10.91</v>
      </c>
      <c r="R74">
        <v>0</v>
      </c>
      <c r="S74" t="s">
        <v>1627</v>
      </c>
      <c r="T74" t="s">
        <v>1628</v>
      </c>
      <c r="U74">
        <v>7.27</v>
      </c>
      <c r="V74">
        <v>0</v>
      </c>
    </row>
    <row r="75" spans="1:22">
      <c r="A75" t="s">
        <v>1469</v>
      </c>
      <c r="B75" t="s">
        <v>1100</v>
      </c>
      <c r="C75" t="s">
        <v>1470</v>
      </c>
      <c r="D75" t="s">
        <v>1471</v>
      </c>
      <c r="E75" t="s">
        <v>1472</v>
      </c>
      <c r="F75">
        <v>1248923</v>
      </c>
      <c r="G75" t="s">
        <v>1480</v>
      </c>
      <c r="H75">
        <v>234900</v>
      </c>
      <c r="I75">
        <v>27.27</v>
      </c>
      <c r="J75">
        <v>40</v>
      </c>
      <c r="K75" t="s">
        <v>1629</v>
      </c>
      <c r="L75" t="s">
        <v>1630</v>
      </c>
      <c r="M75">
        <v>12.73</v>
      </c>
      <c r="N75">
        <v>0</v>
      </c>
      <c r="O75" t="s">
        <v>1522</v>
      </c>
      <c r="P75" t="s">
        <v>1523</v>
      </c>
      <c r="Q75">
        <v>9.09</v>
      </c>
      <c r="R75">
        <v>40</v>
      </c>
      <c r="S75" t="s">
        <v>1631</v>
      </c>
      <c r="T75" t="s">
        <v>1632</v>
      </c>
      <c r="U75">
        <v>5.45</v>
      </c>
      <c r="V75">
        <v>0</v>
      </c>
    </row>
    <row r="76" spans="1:22">
      <c r="A76" t="s">
        <v>1469</v>
      </c>
      <c r="B76" t="s">
        <v>1382</v>
      </c>
      <c r="C76" t="s">
        <v>1470</v>
      </c>
      <c r="D76" t="s">
        <v>1471</v>
      </c>
      <c r="E76" t="s">
        <v>1472</v>
      </c>
      <c r="F76">
        <v>1272016</v>
      </c>
      <c r="G76" t="s">
        <v>1480</v>
      </c>
      <c r="H76">
        <v>244383</v>
      </c>
      <c r="I76">
        <v>40.75</v>
      </c>
      <c r="J76">
        <v>50</v>
      </c>
      <c r="K76" t="s">
        <v>1494</v>
      </c>
      <c r="L76" t="s">
        <v>1495</v>
      </c>
      <c r="M76">
        <v>27.78</v>
      </c>
      <c r="N76">
        <v>41.67</v>
      </c>
      <c r="O76" t="s">
        <v>1500</v>
      </c>
      <c r="P76" t="s">
        <v>1501</v>
      </c>
      <c r="Q76">
        <v>7.41</v>
      </c>
      <c r="R76">
        <v>0</v>
      </c>
      <c r="S76" t="s">
        <v>1508</v>
      </c>
      <c r="T76" t="s">
        <v>1509</v>
      </c>
      <c r="U76">
        <v>5.56</v>
      </c>
      <c r="V76">
        <v>8.33</v>
      </c>
    </row>
    <row r="77" spans="1:22">
      <c r="A77" t="s">
        <v>1469</v>
      </c>
      <c r="B77" t="s">
        <v>1106</v>
      </c>
      <c r="C77" t="s">
        <v>1470</v>
      </c>
      <c r="D77" t="s">
        <v>1471</v>
      </c>
      <c r="E77" t="s">
        <v>1472</v>
      </c>
      <c r="F77">
        <v>1295511</v>
      </c>
      <c r="G77" t="s">
        <v>1473</v>
      </c>
      <c r="H77">
        <v>-321506</v>
      </c>
      <c r="I77">
        <v>28.3</v>
      </c>
      <c r="J77">
        <v>11.11</v>
      </c>
      <c r="K77" t="s">
        <v>1500</v>
      </c>
      <c r="L77" t="s">
        <v>1501</v>
      </c>
      <c r="M77">
        <v>11.32</v>
      </c>
      <c r="N77">
        <v>0</v>
      </c>
      <c r="O77" t="s">
        <v>1494</v>
      </c>
      <c r="P77" t="s">
        <v>1495</v>
      </c>
      <c r="Q77">
        <v>11.32</v>
      </c>
      <c r="R77">
        <v>0</v>
      </c>
      <c r="S77" t="s">
        <v>1520</v>
      </c>
      <c r="T77" t="s">
        <v>1521</v>
      </c>
      <c r="U77">
        <v>5.66</v>
      </c>
      <c r="V77">
        <v>11.11</v>
      </c>
    </row>
    <row r="78" spans="1:22">
      <c r="A78" t="s">
        <v>1469</v>
      </c>
      <c r="B78" t="s">
        <v>750</v>
      </c>
      <c r="C78" t="s">
        <v>1470</v>
      </c>
      <c r="D78" t="s">
        <v>1471</v>
      </c>
      <c r="E78" t="s">
        <v>1472</v>
      </c>
      <c r="F78">
        <v>1320244</v>
      </c>
      <c r="G78" t="s">
        <v>1473</v>
      </c>
      <c r="H78">
        <v>-100493</v>
      </c>
      <c r="I78">
        <v>36.54</v>
      </c>
      <c r="J78">
        <v>20</v>
      </c>
      <c r="K78" t="s">
        <v>1494</v>
      </c>
      <c r="L78" t="s">
        <v>1495</v>
      </c>
      <c r="M78">
        <v>19.23</v>
      </c>
      <c r="N78">
        <v>0</v>
      </c>
      <c r="O78" t="s">
        <v>1500</v>
      </c>
      <c r="P78" t="s">
        <v>1501</v>
      </c>
      <c r="Q78">
        <v>11.54</v>
      </c>
      <c r="R78">
        <v>0</v>
      </c>
      <c r="S78" t="s">
        <v>1520</v>
      </c>
      <c r="T78" t="s">
        <v>1521</v>
      </c>
      <c r="U78">
        <v>5.77</v>
      </c>
      <c r="V78">
        <v>20</v>
      </c>
    </row>
    <row r="79" spans="1:22">
      <c r="A79" t="s">
        <v>1469</v>
      </c>
      <c r="B79" t="s">
        <v>1076</v>
      </c>
      <c r="C79" t="s">
        <v>1470</v>
      </c>
      <c r="D79" t="s">
        <v>1471</v>
      </c>
      <c r="E79" t="s">
        <v>1472</v>
      </c>
      <c r="F79">
        <v>1320244</v>
      </c>
      <c r="G79" t="s">
        <v>1480</v>
      </c>
      <c r="H79">
        <v>45912</v>
      </c>
      <c r="I79">
        <v>42.31</v>
      </c>
      <c r="J79">
        <v>0</v>
      </c>
      <c r="K79" t="s">
        <v>1494</v>
      </c>
      <c r="L79" t="s">
        <v>1495</v>
      </c>
      <c r="M79">
        <v>19.23</v>
      </c>
      <c r="N79">
        <v>0</v>
      </c>
      <c r="O79" t="s">
        <v>1508</v>
      </c>
      <c r="P79" t="s">
        <v>1509</v>
      </c>
      <c r="Q79">
        <v>13.46</v>
      </c>
      <c r="R79">
        <v>0</v>
      </c>
      <c r="S79" t="s">
        <v>1633</v>
      </c>
      <c r="T79" t="s">
        <v>1634</v>
      </c>
      <c r="U79">
        <v>9.62</v>
      </c>
      <c r="V79">
        <v>0</v>
      </c>
    </row>
    <row r="80" spans="1:22">
      <c r="A80" t="s">
        <v>1469</v>
      </c>
      <c r="B80" t="s">
        <v>607</v>
      </c>
      <c r="C80" t="s">
        <v>1470</v>
      </c>
      <c r="D80" t="s">
        <v>1471</v>
      </c>
      <c r="E80" t="s">
        <v>1472</v>
      </c>
      <c r="F80">
        <v>1400144</v>
      </c>
      <c r="G80" t="s">
        <v>1480</v>
      </c>
      <c r="H80">
        <v>300525</v>
      </c>
      <c r="I80">
        <v>32.65</v>
      </c>
      <c r="J80">
        <v>40</v>
      </c>
      <c r="K80" t="s">
        <v>1522</v>
      </c>
      <c r="L80" t="s">
        <v>1523</v>
      </c>
      <c r="M80">
        <v>16.33</v>
      </c>
      <c r="N80">
        <v>40</v>
      </c>
      <c r="O80" t="s">
        <v>1500</v>
      </c>
      <c r="P80" t="s">
        <v>1501</v>
      </c>
      <c r="Q80">
        <v>10.2</v>
      </c>
      <c r="R80">
        <v>0</v>
      </c>
      <c r="S80" t="s">
        <v>1635</v>
      </c>
      <c r="T80" t="s">
        <v>1636</v>
      </c>
      <c r="U80">
        <v>6.12</v>
      </c>
      <c r="V80">
        <v>0</v>
      </c>
    </row>
    <row r="81" spans="1:22">
      <c r="A81" t="s">
        <v>1469</v>
      </c>
      <c r="B81" t="s">
        <v>439</v>
      </c>
      <c r="C81" t="s">
        <v>1470</v>
      </c>
      <c r="D81" t="s">
        <v>1471</v>
      </c>
      <c r="E81" t="s">
        <v>1472</v>
      </c>
      <c r="F81">
        <v>1400144</v>
      </c>
      <c r="G81" t="s">
        <v>1480</v>
      </c>
      <c r="H81">
        <v>585586</v>
      </c>
      <c r="I81">
        <v>69.39</v>
      </c>
      <c r="J81">
        <v>33.33</v>
      </c>
      <c r="K81" t="s">
        <v>1494</v>
      </c>
      <c r="L81" t="s">
        <v>1495</v>
      </c>
      <c r="M81">
        <v>46.94</v>
      </c>
      <c r="N81">
        <v>33.33</v>
      </c>
      <c r="O81" t="s">
        <v>1637</v>
      </c>
      <c r="P81" t="s">
        <v>1638</v>
      </c>
      <c r="Q81">
        <v>14.29</v>
      </c>
      <c r="R81">
        <v>0</v>
      </c>
      <c r="S81" t="s">
        <v>1498</v>
      </c>
      <c r="T81" t="s">
        <v>1499</v>
      </c>
      <c r="U81">
        <v>8.16</v>
      </c>
      <c r="V81">
        <v>0</v>
      </c>
    </row>
    <row r="82" spans="1:22">
      <c r="A82" t="s">
        <v>1469</v>
      </c>
      <c r="B82" t="s">
        <v>461</v>
      </c>
      <c r="C82" t="s">
        <v>1470</v>
      </c>
      <c r="D82" t="s">
        <v>1471</v>
      </c>
      <c r="E82" t="s">
        <v>1472</v>
      </c>
      <c r="F82">
        <v>1428942</v>
      </c>
      <c r="G82" t="s">
        <v>1473</v>
      </c>
      <c r="H82">
        <v>-89412</v>
      </c>
      <c r="I82">
        <v>43.74</v>
      </c>
      <c r="J82">
        <v>0</v>
      </c>
      <c r="K82" t="s">
        <v>1494</v>
      </c>
      <c r="L82" t="s">
        <v>1495</v>
      </c>
      <c r="M82">
        <v>27.08</v>
      </c>
      <c r="N82">
        <v>0</v>
      </c>
      <c r="O82" t="s">
        <v>1496</v>
      </c>
      <c r="P82" t="s">
        <v>1497</v>
      </c>
      <c r="Q82">
        <v>8.33</v>
      </c>
      <c r="R82">
        <v>0</v>
      </c>
      <c r="S82" t="s">
        <v>1639</v>
      </c>
      <c r="T82" t="s">
        <v>1640</v>
      </c>
      <c r="U82">
        <v>8.33</v>
      </c>
      <c r="V82">
        <v>0</v>
      </c>
    </row>
    <row r="83" spans="1:22">
      <c r="A83" t="s">
        <v>1469</v>
      </c>
      <c r="B83" t="s">
        <v>1117</v>
      </c>
      <c r="C83" t="s">
        <v>1470</v>
      </c>
      <c r="D83" t="s">
        <v>1471</v>
      </c>
      <c r="E83" t="s">
        <v>1472</v>
      </c>
      <c r="F83">
        <v>1490132</v>
      </c>
      <c r="G83" t="s">
        <v>1480</v>
      </c>
      <c r="H83">
        <v>495598</v>
      </c>
      <c r="I83">
        <v>30.43</v>
      </c>
      <c r="J83">
        <v>0</v>
      </c>
      <c r="K83" t="s">
        <v>1641</v>
      </c>
      <c r="L83" t="s">
        <v>1642</v>
      </c>
      <c r="M83">
        <v>13.04</v>
      </c>
      <c r="N83">
        <v>0</v>
      </c>
      <c r="O83" t="s">
        <v>1643</v>
      </c>
      <c r="P83" t="s">
        <v>1644</v>
      </c>
      <c r="Q83">
        <v>10.87</v>
      </c>
      <c r="R83">
        <v>0</v>
      </c>
      <c r="S83" t="s">
        <v>1645</v>
      </c>
      <c r="T83" t="s">
        <v>1646</v>
      </c>
      <c r="U83">
        <v>6.52</v>
      </c>
      <c r="V83">
        <v>0</v>
      </c>
    </row>
    <row r="84" spans="1:22">
      <c r="A84" t="s">
        <v>1469</v>
      </c>
      <c r="B84" t="s">
        <v>1323</v>
      </c>
      <c r="C84" t="s">
        <v>1470</v>
      </c>
      <c r="D84" t="s">
        <v>1471</v>
      </c>
      <c r="E84" t="s">
        <v>1472</v>
      </c>
      <c r="F84">
        <v>1522737</v>
      </c>
      <c r="G84" t="s">
        <v>1480</v>
      </c>
      <c r="H84">
        <v>642511</v>
      </c>
      <c r="I84">
        <v>24.45</v>
      </c>
      <c r="J84">
        <v>33.34</v>
      </c>
      <c r="K84" t="s">
        <v>1494</v>
      </c>
      <c r="L84" t="s">
        <v>1495</v>
      </c>
      <c r="M84">
        <v>11.11</v>
      </c>
      <c r="N84">
        <v>16.67</v>
      </c>
      <c r="O84" t="s">
        <v>1647</v>
      </c>
      <c r="P84" t="s">
        <v>1648</v>
      </c>
      <c r="Q84">
        <v>6.67</v>
      </c>
      <c r="R84">
        <v>16.67</v>
      </c>
      <c r="S84" t="s">
        <v>1500</v>
      </c>
      <c r="T84" t="s">
        <v>1501</v>
      </c>
      <c r="U84">
        <v>6.67</v>
      </c>
      <c r="V84">
        <v>0</v>
      </c>
    </row>
    <row r="85" spans="1:22">
      <c r="A85" t="s">
        <v>1469</v>
      </c>
      <c r="B85" t="s">
        <v>955</v>
      </c>
      <c r="C85" t="s">
        <v>1470</v>
      </c>
      <c r="D85" t="s">
        <v>1471</v>
      </c>
      <c r="E85" t="s">
        <v>1472</v>
      </c>
      <c r="F85">
        <v>1628126</v>
      </c>
      <c r="G85" t="s">
        <v>1480</v>
      </c>
      <c r="H85">
        <v>473853</v>
      </c>
      <c r="I85">
        <v>28.57</v>
      </c>
      <c r="J85">
        <v>0</v>
      </c>
      <c r="K85" t="s">
        <v>1577</v>
      </c>
      <c r="L85" t="s">
        <v>1578</v>
      </c>
      <c r="M85">
        <v>14.29</v>
      </c>
      <c r="N85">
        <v>0</v>
      </c>
      <c r="O85" t="s">
        <v>1500</v>
      </c>
      <c r="P85" t="s">
        <v>1501</v>
      </c>
      <c r="Q85">
        <v>7.14</v>
      </c>
      <c r="R85">
        <v>0</v>
      </c>
      <c r="S85" t="s">
        <v>1504</v>
      </c>
      <c r="T85" t="s">
        <v>1505</v>
      </c>
      <c r="U85">
        <v>7.14</v>
      </c>
      <c r="V85">
        <v>0</v>
      </c>
    </row>
    <row r="86" spans="1:22">
      <c r="A86" t="s">
        <v>1469</v>
      </c>
      <c r="B86" t="s">
        <v>516</v>
      </c>
      <c r="C86" t="s">
        <v>1470</v>
      </c>
      <c r="D86" t="s">
        <v>1471</v>
      </c>
      <c r="E86" t="s">
        <v>1472</v>
      </c>
      <c r="F86">
        <v>1666249</v>
      </c>
      <c r="G86" t="s">
        <v>1473</v>
      </c>
      <c r="H86">
        <v>-116384</v>
      </c>
      <c r="I86">
        <v>34.15</v>
      </c>
      <c r="J86">
        <v>28.58</v>
      </c>
      <c r="K86" t="s">
        <v>1494</v>
      </c>
      <c r="L86" t="s">
        <v>1495</v>
      </c>
      <c r="M86">
        <v>14.63</v>
      </c>
      <c r="N86">
        <v>14.29</v>
      </c>
      <c r="O86" t="s">
        <v>1508</v>
      </c>
      <c r="P86" t="s">
        <v>1509</v>
      </c>
      <c r="Q86">
        <v>9.76</v>
      </c>
      <c r="R86">
        <v>14.29</v>
      </c>
      <c r="S86" t="s">
        <v>1500</v>
      </c>
      <c r="T86" t="s">
        <v>1501</v>
      </c>
      <c r="U86">
        <v>9.76</v>
      </c>
      <c r="V86">
        <v>0</v>
      </c>
    </row>
    <row r="87" spans="1:22">
      <c r="A87" t="s">
        <v>1469</v>
      </c>
      <c r="B87" t="s">
        <v>479</v>
      </c>
      <c r="C87" t="s">
        <v>1470</v>
      </c>
      <c r="D87" t="s">
        <v>1471</v>
      </c>
      <c r="E87" t="s">
        <v>1472</v>
      </c>
      <c r="F87">
        <v>1706159</v>
      </c>
      <c r="G87" t="s">
        <v>1473</v>
      </c>
      <c r="H87">
        <v>-5490</v>
      </c>
      <c r="I87">
        <v>32.5</v>
      </c>
      <c r="J87">
        <v>0</v>
      </c>
      <c r="K87" t="s">
        <v>1494</v>
      </c>
      <c r="L87" t="s">
        <v>1495</v>
      </c>
      <c r="M87">
        <v>15</v>
      </c>
      <c r="N87">
        <v>0</v>
      </c>
      <c r="O87" t="s">
        <v>1500</v>
      </c>
      <c r="P87" t="s">
        <v>1501</v>
      </c>
      <c r="Q87">
        <v>10</v>
      </c>
      <c r="R87">
        <v>0</v>
      </c>
      <c r="S87" t="s">
        <v>1506</v>
      </c>
      <c r="T87" t="s">
        <v>1649</v>
      </c>
      <c r="U87">
        <v>7.5</v>
      </c>
      <c r="V87">
        <v>0</v>
      </c>
    </row>
    <row r="88" spans="1:22">
      <c r="A88" t="s">
        <v>1469</v>
      </c>
      <c r="B88" t="s">
        <v>1146</v>
      </c>
      <c r="C88" t="s">
        <v>1470</v>
      </c>
      <c r="D88" t="s">
        <v>1471</v>
      </c>
      <c r="E88" t="s">
        <v>1472</v>
      </c>
      <c r="F88">
        <v>1748178</v>
      </c>
      <c r="G88" t="s">
        <v>1480</v>
      </c>
      <c r="H88">
        <v>133626</v>
      </c>
      <c r="I88">
        <v>23.08</v>
      </c>
      <c r="J88">
        <v>0</v>
      </c>
      <c r="K88" t="s">
        <v>1508</v>
      </c>
      <c r="L88" t="s">
        <v>1509</v>
      </c>
      <c r="M88">
        <v>10.26</v>
      </c>
      <c r="N88">
        <v>0</v>
      </c>
      <c r="O88" t="s">
        <v>1593</v>
      </c>
      <c r="P88" t="s">
        <v>1594</v>
      </c>
      <c r="Q88">
        <v>7.69</v>
      </c>
      <c r="R88">
        <v>0</v>
      </c>
      <c r="S88" t="s">
        <v>1650</v>
      </c>
      <c r="T88" t="s">
        <v>1651</v>
      </c>
      <c r="U88">
        <v>5.13</v>
      </c>
      <c r="V88">
        <v>0</v>
      </c>
    </row>
    <row r="89" spans="1:22">
      <c r="A89" t="s">
        <v>1469</v>
      </c>
      <c r="B89" t="s">
        <v>518</v>
      </c>
      <c r="C89" t="s">
        <v>1470</v>
      </c>
      <c r="D89" t="s">
        <v>1471</v>
      </c>
      <c r="E89" t="s">
        <v>1472</v>
      </c>
      <c r="F89">
        <v>1748178</v>
      </c>
      <c r="G89" t="s">
        <v>1473</v>
      </c>
      <c r="H89">
        <v>-87592</v>
      </c>
      <c r="I89">
        <v>38.46</v>
      </c>
      <c r="J89">
        <v>0</v>
      </c>
      <c r="K89" t="s">
        <v>1504</v>
      </c>
      <c r="L89" t="s">
        <v>1505</v>
      </c>
      <c r="M89">
        <v>17.95</v>
      </c>
      <c r="N89">
        <v>0</v>
      </c>
      <c r="O89" t="s">
        <v>1496</v>
      </c>
      <c r="P89" t="s">
        <v>1497</v>
      </c>
      <c r="Q89">
        <v>12.82</v>
      </c>
      <c r="R89">
        <v>0</v>
      </c>
      <c r="S89" t="s">
        <v>1536</v>
      </c>
      <c r="T89" t="s">
        <v>1595</v>
      </c>
      <c r="U89">
        <v>7.69</v>
      </c>
      <c r="V89">
        <v>0</v>
      </c>
    </row>
    <row r="90" spans="1:22">
      <c r="A90" t="s">
        <v>1469</v>
      </c>
      <c r="B90" t="s">
        <v>758</v>
      </c>
      <c r="C90" t="s">
        <v>1470</v>
      </c>
      <c r="D90" t="s">
        <v>1471</v>
      </c>
      <c r="E90" t="s">
        <v>1472</v>
      </c>
      <c r="F90">
        <v>1748178</v>
      </c>
      <c r="G90" t="s">
        <v>1473</v>
      </c>
      <c r="H90">
        <v>-325592</v>
      </c>
      <c r="I90">
        <v>30.77</v>
      </c>
      <c r="J90">
        <v>50</v>
      </c>
      <c r="K90" t="s">
        <v>1494</v>
      </c>
      <c r="L90" t="s">
        <v>1495</v>
      </c>
      <c r="M90">
        <v>15.38</v>
      </c>
      <c r="N90">
        <v>0</v>
      </c>
      <c r="O90" t="s">
        <v>1500</v>
      </c>
      <c r="P90" t="s">
        <v>1501</v>
      </c>
      <c r="Q90">
        <v>10.26</v>
      </c>
      <c r="R90">
        <v>25</v>
      </c>
      <c r="S90" t="s">
        <v>1652</v>
      </c>
      <c r="T90" t="s">
        <v>1653</v>
      </c>
      <c r="U90">
        <v>5.13</v>
      </c>
      <c r="V90">
        <v>25</v>
      </c>
    </row>
    <row r="91" spans="1:22">
      <c r="A91" t="s">
        <v>1469</v>
      </c>
      <c r="B91" t="s">
        <v>993</v>
      </c>
      <c r="C91" t="s">
        <v>1470</v>
      </c>
      <c r="D91" t="s">
        <v>1471</v>
      </c>
      <c r="E91" t="s">
        <v>1472</v>
      </c>
      <c r="F91">
        <v>1791921</v>
      </c>
      <c r="G91" t="s">
        <v>1473</v>
      </c>
      <c r="H91">
        <v>-206828</v>
      </c>
      <c r="I91">
        <v>26.31</v>
      </c>
      <c r="J91">
        <v>14.29</v>
      </c>
      <c r="K91" t="s">
        <v>1530</v>
      </c>
      <c r="L91" t="s">
        <v>1531</v>
      </c>
      <c r="M91">
        <v>13.16</v>
      </c>
      <c r="N91">
        <v>0</v>
      </c>
      <c r="O91" t="s">
        <v>1654</v>
      </c>
      <c r="P91" t="s">
        <v>1655</v>
      </c>
      <c r="Q91">
        <v>7.89</v>
      </c>
      <c r="R91">
        <v>0</v>
      </c>
      <c r="S91" t="s">
        <v>1656</v>
      </c>
      <c r="T91" t="s">
        <v>1657</v>
      </c>
      <c r="U91">
        <v>5.26</v>
      </c>
      <c r="V91">
        <v>14.29</v>
      </c>
    </row>
    <row r="92" spans="1:22">
      <c r="A92" t="s">
        <v>1469</v>
      </c>
      <c r="B92" t="s">
        <v>1092</v>
      </c>
      <c r="C92" t="s">
        <v>1470</v>
      </c>
      <c r="D92" t="s">
        <v>1471</v>
      </c>
      <c r="E92" t="s">
        <v>1472</v>
      </c>
      <c r="F92">
        <v>1791921</v>
      </c>
      <c r="G92" t="s">
        <v>857</v>
      </c>
      <c r="H92" t="s">
        <v>857</v>
      </c>
      <c r="I92">
        <v>44.74</v>
      </c>
      <c r="J92">
        <v>50</v>
      </c>
      <c r="K92" t="s">
        <v>1565</v>
      </c>
      <c r="L92" t="s">
        <v>1566</v>
      </c>
      <c r="M92">
        <v>23.68</v>
      </c>
      <c r="N92">
        <v>0</v>
      </c>
      <c r="O92" t="s">
        <v>1500</v>
      </c>
      <c r="P92" t="s">
        <v>1501</v>
      </c>
      <c r="Q92">
        <v>10.53</v>
      </c>
      <c r="R92">
        <v>50</v>
      </c>
      <c r="S92" t="s">
        <v>1504</v>
      </c>
      <c r="T92" t="s">
        <v>1505</v>
      </c>
      <c r="U92">
        <v>10.53</v>
      </c>
      <c r="V92">
        <v>0</v>
      </c>
    </row>
    <row r="93" spans="1:22">
      <c r="A93" t="s">
        <v>1469</v>
      </c>
      <c r="B93" t="s">
        <v>1310</v>
      </c>
      <c r="C93" t="s">
        <v>1470</v>
      </c>
      <c r="D93" t="s">
        <v>1471</v>
      </c>
      <c r="E93" t="s">
        <v>1472</v>
      </c>
      <c r="F93">
        <v>1837600</v>
      </c>
      <c r="G93" t="s">
        <v>1480</v>
      </c>
      <c r="H93">
        <v>394585</v>
      </c>
      <c r="I93">
        <v>45.95</v>
      </c>
      <c r="J93">
        <v>0</v>
      </c>
      <c r="K93" t="s">
        <v>1658</v>
      </c>
      <c r="L93" t="s">
        <v>1659</v>
      </c>
      <c r="M93">
        <v>29.73</v>
      </c>
      <c r="N93">
        <v>0</v>
      </c>
      <c r="O93" t="s">
        <v>1508</v>
      </c>
      <c r="P93" t="s">
        <v>1509</v>
      </c>
      <c r="Q93">
        <v>10.81</v>
      </c>
      <c r="R93">
        <v>0</v>
      </c>
      <c r="S93" t="s">
        <v>1608</v>
      </c>
      <c r="T93" t="s">
        <v>1609</v>
      </c>
      <c r="U93">
        <v>5.41</v>
      </c>
      <c r="V93">
        <v>0</v>
      </c>
    </row>
    <row r="94" spans="1:22">
      <c r="A94" t="s">
        <v>1469</v>
      </c>
      <c r="B94" t="s">
        <v>412</v>
      </c>
      <c r="C94" t="s">
        <v>1470</v>
      </c>
      <c r="D94" t="s">
        <v>1471</v>
      </c>
      <c r="E94" t="s">
        <v>1472</v>
      </c>
      <c r="F94">
        <v>1936362</v>
      </c>
      <c r="G94" t="s">
        <v>1480</v>
      </c>
      <c r="H94">
        <v>165617</v>
      </c>
      <c r="I94">
        <v>42.85</v>
      </c>
      <c r="J94">
        <v>16.67</v>
      </c>
      <c r="K94" t="s">
        <v>1536</v>
      </c>
      <c r="L94" t="s">
        <v>1537</v>
      </c>
      <c r="M94">
        <v>25.71</v>
      </c>
      <c r="N94">
        <v>16.67</v>
      </c>
      <c r="O94" t="s">
        <v>1504</v>
      </c>
      <c r="P94" t="s">
        <v>1505</v>
      </c>
      <c r="Q94">
        <v>8.57</v>
      </c>
      <c r="R94">
        <v>0</v>
      </c>
      <c r="S94" t="s">
        <v>1626</v>
      </c>
      <c r="T94" t="s">
        <v>1595</v>
      </c>
      <c r="U94">
        <v>8.57</v>
      </c>
      <c r="V94">
        <v>0</v>
      </c>
    </row>
    <row r="95" spans="1:22">
      <c r="A95" t="s">
        <v>1469</v>
      </c>
      <c r="B95" t="s">
        <v>473</v>
      </c>
      <c r="C95" t="s">
        <v>1470</v>
      </c>
      <c r="D95" t="s">
        <v>1471</v>
      </c>
      <c r="E95" t="s">
        <v>1472</v>
      </c>
      <c r="F95">
        <v>1936362</v>
      </c>
      <c r="G95" t="s">
        <v>1480</v>
      </c>
      <c r="H95">
        <v>521016</v>
      </c>
      <c r="I95">
        <v>45.71</v>
      </c>
      <c r="J95">
        <v>50</v>
      </c>
      <c r="K95" t="s">
        <v>1522</v>
      </c>
      <c r="L95" t="s">
        <v>1523</v>
      </c>
      <c r="M95">
        <v>25.71</v>
      </c>
      <c r="N95">
        <v>50</v>
      </c>
      <c r="O95" t="s">
        <v>1536</v>
      </c>
      <c r="P95" t="s">
        <v>1595</v>
      </c>
      <c r="Q95">
        <v>11.43</v>
      </c>
      <c r="R95">
        <v>0</v>
      </c>
      <c r="S95" t="s">
        <v>1504</v>
      </c>
      <c r="T95" t="s">
        <v>1505</v>
      </c>
      <c r="U95">
        <v>8.57</v>
      </c>
      <c r="V95">
        <v>0</v>
      </c>
    </row>
    <row r="96" spans="1:22">
      <c r="A96" t="s">
        <v>1469</v>
      </c>
      <c r="B96" t="s">
        <v>1010</v>
      </c>
      <c r="C96" t="s">
        <v>1470</v>
      </c>
      <c r="D96" t="s">
        <v>1471</v>
      </c>
      <c r="E96" t="s">
        <v>1472</v>
      </c>
      <c r="F96">
        <v>1936362</v>
      </c>
      <c r="G96" t="s">
        <v>1480</v>
      </c>
      <c r="H96">
        <v>228886</v>
      </c>
      <c r="I96">
        <v>57.14</v>
      </c>
      <c r="J96">
        <v>0</v>
      </c>
      <c r="K96" t="s">
        <v>1494</v>
      </c>
      <c r="L96" t="s">
        <v>1495</v>
      </c>
      <c r="M96">
        <v>20</v>
      </c>
      <c r="N96">
        <v>0</v>
      </c>
      <c r="O96" t="s">
        <v>1660</v>
      </c>
      <c r="P96" t="s">
        <v>1661</v>
      </c>
      <c r="Q96">
        <v>20</v>
      </c>
      <c r="R96">
        <v>0</v>
      </c>
      <c r="S96" t="s">
        <v>1496</v>
      </c>
      <c r="T96" t="s">
        <v>1497</v>
      </c>
      <c r="U96">
        <v>17.14</v>
      </c>
      <c r="V96">
        <v>0</v>
      </c>
    </row>
    <row r="97" spans="1:22">
      <c r="A97" t="s">
        <v>1469</v>
      </c>
      <c r="B97" t="s">
        <v>486</v>
      </c>
      <c r="C97" t="s">
        <v>1470</v>
      </c>
      <c r="D97" t="s">
        <v>1471</v>
      </c>
      <c r="E97" t="s">
        <v>1472</v>
      </c>
      <c r="F97">
        <v>1989895</v>
      </c>
      <c r="G97" t="s">
        <v>857</v>
      </c>
      <c r="H97" t="s">
        <v>857</v>
      </c>
      <c r="I97">
        <v>52.94</v>
      </c>
      <c r="J97">
        <v>40</v>
      </c>
      <c r="K97" t="s">
        <v>1536</v>
      </c>
      <c r="L97" t="s">
        <v>1595</v>
      </c>
      <c r="M97">
        <v>29.41</v>
      </c>
      <c r="N97">
        <v>20</v>
      </c>
      <c r="O97" t="s">
        <v>1610</v>
      </c>
      <c r="P97" t="s">
        <v>1611</v>
      </c>
      <c r="Q97">
        <v>14.71</v>
      </c>
      <c r="R97">
        <v>0</v>
      </c>
      <c r="S97" t="s">
        <v>1504</v>
      </c>
      <c r="T97" t="s">
        <v>1505</v>
      </c>
      <c r="U97">
        <v>8.82</v>
      </c>
      <c r="V97">
        <v>20</v>
      </c>
    </row>
    <row r="98" spans="1:22">
      <c r="A98" t="s">
        <v>1469</v>
      </c>
      <c r="B98" t="s">
        <v>290</v>
      </c>
      <c r="C98" t="s">
        <v>1470</v>
      </c>
      <c r="D98" t="s">
        <v>1471</v>
      </c>
      <c r="E98" t="s">
        <v>1472</v>
      </c>
      <c r="F98">
        <v>2046149</v>
      </c>
      <c r="G98" t="s">
        <v>1480</v>
      </c>
      <c r="H98">
        <v>186036</v>
      </c>
      <c r="I98">
        <v>48.48</v>
      </c>
      <c r="J98">
        <v>0</v>
      </c>
      <c r="K98" t="s">
        <v>1500</v>
      </c>
      <c r="L98" t="s">
        <v>1501</v>
      </c>
      <c r="M98">
        <v>24.24</v>
      </c>
      <c r="N98">
        <v>0</v>
      </c>
      <c r="O98" t="s">
        <v>1662</v>
      </c>
      <c r="P98" t="s">
        <v>1663</v>
      </c>
      <c r="Q98">
        <v>12.12</v>
      </c>
      <c r="R98">
        <v>0</v>
      </c>
      <c r="S98" t="s">
        <v>1536</v>
      </c>
      <c r="T98" t="s">
        <v>1595</v>
      </c>
      <c r="U98">
        <v>12.12</v>
      </c>
      <c r="V98">
        <v>0</v>
      </c>
    </row>
    <row r="99" spans="1:22">
      <c r="A99" t="s">
        <v>1469</v>
      </c>
      <c r="B99" t="s">
        <v>962</v>
      </c>
      <c r="C99" t="s">
        <v>1470</v>
      </c>
      <c r="D99" t="s">
        <v>1471</v>
      </c>
      <c r="E99" t="s">
        <v>1472</v>
      </c>
      <c r="F99">
        <v>2168092</v>
      </c>
      <c r="G99" t="s">
        <v>1480</v>
      </c>
      <c r="H99">
        <v>209560</v>
      </c>
      <c r="I99">
        <v>29.03</v>
      </c>
      <c r="J99">
        <v>0</v>
      </c>
      <c r="K99" t="s">
        <v>1664</v>
      </c>
      <c r="L99" t="s">
        <v>1665</v>
      </c>
      <c r="M99">
        <v>12.9</v>
      </c>
      <c r="N99">
        <v>0</v>
      </c>
      <c r="O99" t="s">
        <v>1666</v>
      </c>
      <c r="P99" t="s">
        <v>1667</v>
      </c>
      <c r="Q99">
        <v>9.68</v>
      </c>
      <c r="R99">
        <v>0</v>
      </c>
      <c r="S99" t="s">
        <v>1668</v>
      </c>
      <c r="T99" t="s">
        <v>1669</v>
      </c>
      <c r="U99">
        <v>6.45</v>
      </c>
      <c r="V99">
        <v>0</v>
      </c>
    </row>
    <row r="100" spans="1:22">
      <c r="A100" t="s">
        <v>1469</v>
      </c>
      <c r="B100" t="s">
        <v>562</v>
      </c>
      <c r="C100" t="s">
        <v>1470</v>
      </c>
      <c r="D100" t="s">
        <v>1471</v>
      </c>
      <c r="E100" t="s">
        <v>1472</v>
      </c>
      <c r="F100">
        <v>2168092</v>
      </c>
      <c r="G100" t="s">
        <v>1480</v>
      </c>
      <c r="H100">
        <v>64093</v>
      </c>
      <c r="I100">
        <v>41.94</v>
      </c>
      <c r="J100">
        <v>50</v>
      </c>
      <c r="K100" t="s">
        <v>1506</v>
      </c>
      <c r="L100" t="s">
        <v>1649</v>
      </c>
      <c r="M100">
        <v>22.58</v>
      </c>
      <c r="N100">
        <v>50</v>
      </c>
      <c r="O100" t="s">
        <v>1494</v>
      </c>
      <c r="P100" t="s">
        <v>1495</v>
      </c>
      <c r="Q100">
        <v>9.68</v>
      </c>
      <c r="R100">
        <v>0</v>
      </c>
      <c r="S100" t="s">
        <v>1504</v>
      </c>
      <c r="T100" t="s">
        <v>1505</v>
      </c>
      <c r="U100">
        <v>9.68</v>
      </c>
      <c r="V100">
        <v>0</v>
      </c>
    </row>
    <row r="101" spans="1:22">
      <c r="A101" t="s">
        <v>1469</v>
      </c>
      <c r="B101" t="s">
        <v>1088</v>
      </c>
      <c r="C101" t="s">
        <v>1470</v>
      </c>
      <c r="D101" t="s">
        <v>1471</v>
      </c>
      <c r="E101" t="s">
        <v>1472</v>
      </c>
      <c r="F101">
        <v>2233966</v>
      </c>
      <c r="G101" t="s">
        <v>1473</v>
      </c>
      <c r="H101">
        <v>-490957</v>
      </c>
      <c r="I101">
        <v>63.34</v>
      </c>
      <c r="J101">
        <v>66.66</v>
      </c>
      <c r="K101" t="s">
        <v>1670</v>
      </c>
      <c r="L101" t="s">
        <v>1671</v>
      </c>
      <c r="M101">
        <v>40</v>
      </c>
      <c r="N101">
        <v>33.33</v>
      </c>
      <c r="O101" t="s">
        <v>1672</v>
      </c>
      <c r="P101" t="s">
        <v>1673</v>
      </c>
      <c r="Q101">
        <v>16.67</v>
      </c>
      <c r="R101">
        <v>0</v>
      </c>
      <c r="S101" t="s">
        <v>1674</v>
      </c>
      <c r="T101" t="s">
        <v>1675</v>
      </c>
      <c r="U101">
        <v>6.67</v>
      </c>
      <c r="V101">
        <v>33.33</v>
      </c>
    </row>
    <row r="102" spans="1:22">
      <c r="A102" t="s">
        <v>1469</v>
      </c>
      <c r="B102" t="s">
        <v>1091</v>
      </c>
      <c r="C102" t="s">
        <v>1470</v>
      </c>
      <c r="D102" t="s">
        <v>1471</v>
      </c>
      <c r="E102" t="s">
        <v>1472</v>
      </c>
      <c r="F102">
        <v>2233966</v>
      </c>
      <c r="G102" t="s">
        <v>1473</v>
      </c>
      <c r="H102">
        <v>-1781</v>
      </c>
      <c r="I102">
        <v>33.33</v>
      </c>
      <c r="J102">
        <v>0</v>
      </c>
      <c r="K102" t="s">
        <v>1500</v>
      </c>
      <c r="L102" t="s">
        <v>1501</v>
      </c>
      <c r="M102">
        <v>13.33</v>
      </c>
      <c r="N102">
        <v>0</v>
      </c>
      <c r="O102" t="s">
        <v>1494</v>
      </c>
      <c r="P102" t="s">
        <v>1495</v>
      </c>
      <c r="Q102">
        <v>13.33</v>
      </c>
      <c r="R102">
        <v>0</v>
      </c>
      <c r="S102" t="s">
        <v>1508</v>
      </c>
      <c r="T102" t="s">
        <v>1676</v>
      </c>
      <c r="U102">
        <v>6.67</v>
      </c>
      <c r="V102">
        <v>0</v>
      </c>
    </row>
    <row r="103" spans="1:22">
      <c r="A103" t="s">
        <v>1469</v>
      </c>
      <c r="B103" t="s">
        <v>1325</v>
      </c>
      <c r="C103" t="s">
        <v>1470</v>
      </c>
      <c r="D103" t="s">
        <v>1471</v>
      </c>
      <c r="E103" t="s">
        <v>1472</v>
      </c>
      <c r="F103">
        <v>2304496</v>
      </c>
      <c r="G103" t="s">
        <v>1480</v>
      </c>
      <c r="H103">
        <v>329721</v>
      </c>
      <c r="I103">
        <v>37.92</v>
      </c>
      <c r="J103">
        <v>0</v>
      </c>
      <c r="K103" t="s">
        <v>1494</v>
      </c>
      <c r="L103" t="s">
        <v>1495</v>
      </c>
      <c r="M103">
        <v>17.24</v>
      </c>
      <c r="N103">
        <v>0</v>
      </c>
      <c r="O103" t="s">
        <v>1500</v>
      </c>
      <c r="P103" t="s">
        <v>1501</v>
      </c>
      <c r="Q103">
        <v>10.34</v>
      </c>
      <c r="R103">
        <v>0</v>
      </c>
      <c r="S103" t="s">
        <v>1565</v>
      </c>
      <c r="T103" t="s">
        <v>1677</v>
      </c>
      <c r="U103">
        <v>10.34</v>
      </c>
      <c r="V103">
        <v>0</v>
      </c>
    </row>
    <row r="104" spans="1:22">
      <c r="A104" t="s">
        <v>1469</v>
      </c>
      <c r="B104" t="s">
        <v>1158</v>
      </c>
      <c r="C104" t="s">
        <v>1470</v>
      </c>
      <c r="D104" t="s">
        <v>1471</v>
      </c>
      <c r="E104" t="s">
        <v>1472</v>
      </c>
      <c r="F104">
        <v>2379284</v>
      </c>
      <c r="G104" t="s">
        <v>1480</v>
      </c>
      <c r="H104">
        <v>78094</v>
      </c>
      <c r="I104">
        <v>32.14</v>
      </c>
      <c r="J104">
        <v>0</v>
      </c>
      <c r="K104" t="s">
        <v>1559</v>
      </c>
      <c r="L104" t="s">
        <v>1560</v>
      </c>
      <c r="M104">
        <v>14.29</v>
      </c>
      <c r="N104">
        <v>0</v>
      </c>
      <c r="O104" t="s">
        <v>1494</v>
      </c>
      <c r="P104" t="s">
        <v>1495</v>
      </c>
      <c r="Q104">
        <v>10.71</v>
      </c>
      <c r="R104">
        <v>0</v>
      </c>
      <c r="S104" t="s">
        <v>1678</v>
      </c>
      <c r="T104" t="s">
        <v>1679</v>
      </c>
      <c r="U104">
        <v>7.14</v>
      </c>
      <c r="V104">
        <v>0</v>
      </c>
    </row>
    <row r="105" spans="1:22">
      <c r="A105" t="s">
        <v>1469</v>
      </c>
      <c r="B105" t="s">
        <v>1229</v>
      </c>
      <c r="C105" t="s">
        <v>1470</v>
      </c>
      <c r="D105" t="s">
        <v>1471</v>
      </c>
      <c r="E105" t="s">
        <v>1472</v>
      </c>
      <c r="F105">
        <v>2379284</v>
      </c>
      <c r="G105" t="s">
        <v>857</v>
      </c>
      <c r="H105" t="s">
        <v>857</v>
      </c>
      <c r="I105">
        <v>24.99</v>
      </c>
      <c r="J105">
        <v>0</v>
      </c>
      <c r="K105" t="s">
        <v>1680</v>
      </c>
      <c r="L105" t="s">
        <v>1681</v>
      </c>
      <c r="M105">
        <v>10.71</v>
      </c>
      <c r="N105">
        <v>0</v>
      </c>
      <c r="O105" t="s">
        <v>1682</v>
      </c>
      <c r="P105" t="s">
        <v>1683</v>
      </c>
      <c r="Q105">
        <v>7.14</v>
      </c>
      <c r="R105">
        <v>0</v>
      </c>
      <c r="S105" t="s">
        <v>1684</v>
      </c>
      <c r="T105" t="s">
        <v>1685</v>
      </c>
      <c r="U105">
        <v>7.14</v>
      </c>
      <c r="V105">
        <v>0</v>
      </c>
    </row>
    <row r="106" spans="1:22">
      <c r="A106" t="s">
        <v>1469</v>
      </c>
      <c r="B106" t="s">
        <v>1023</v>
      </c>
      <c r="C106" t="s">
        <v>1470</v>
      </c>
      <c r="D106" t="s">
        <v>1471</v>
      </c>
      <c r="E106" t="s">
        <v>1472</v>
      </c>
      <c r="F106">
        <v>2458568</v>
      </c>
      <c r="G106" t="s">
        <v>857</v>
      </c>
      <c r="H106" t="s">
        <v>857</v>
      </c>
      <c r="I106">
        <v>22.23</v>
      </c>
      <c r="J106">
        <v>100</v>
      </c>
      <c r="K106" t="s">
        <v>1686</v>
      </c>
      <c r="L106" t="s">
        <v>1687</v>
      </c>
      <c r="M106">
        <v>7.41</v>
      </c>
      <c r="N106">
        <v>100</v>
      </c>
      <c r="O106" t="s">
        <v>1688</v>
      </c>
      <c r="P106" t="s">
        <v>1689</v>
      </c>
      <c r="Q106">
        <v>7.41</v>
      </c>
      <c r="R106">
        <v>0</v>
      </c>
      <c r="S106" t="s">
        <v>1690</v>
      </c>
      <c r="T106" t="s">
        <v>1691</v>
      </c>
      <c r="U106">
        <v>7.41</v>
      </c>
      <c r="V106">
        <v>0</v>
      </c>
    </row>
    <row r="107" spans="1:22">
      <c r="A107" t="s">
        <v>1469</v>
      </c>
      <c r="B107" t="s">
        <v>482</v>
      </c>
      <c r="C107" t="s">
        <v>1470</v>
      </c>
      <c r="D107" t="s">
        <v>1471</v>
      </c>
      <c r="E107" t="s">
        <v>1472</v>
      </c>
      <c r="F107">
        <v>2458568</v>
      </c>
      <c r="G107" t="s">
        <v>1473</v>
      </c>
      <c r="H107">
        <v>-715559</v>
      </c>
      <c r="I107">
        <v>33.33</v>
      </c>
      <c r="J107">
        <v>100</v>
      </c>
      <c r="K107" t="s">
        <v>1494</v>
      </c>
      <c r="L107" t="s">
        <v>1495</v>
      </c>
      <c r="M107">
        <v>14.81</v>
      </c>
      <c r="N107">
        <v>0</v>
      </c>
      <c r="O107" t="s">
        <v>1508</v>
      </c>
      <c r="P107" t="s">
        <v>1509</v>
      </c>
      <c r="Q107">
        <v>11.11</v>
      </c>
      <c r="R107">
        <v>0</v>
      </c>
      <c r="S107" t="s">
        <v>1496</v>
      </c>
      <c r="T107" t="s">
        <v>1497</v>
      </c>
      <c r="U107">
        <v>7.41</v>
      </c>
      <c r="V107">
        <v>100</v>
      </c>
    </row>
    <row r="108" spans="1:22">
      <c r="A108" t="s">
        <v>1469</v>
      </c>
      <c r="B108" t="s">
        <v>697</v>
      </c>
      <c r="C108" t="s">
        <v>1470</v>
      </c>
      <c r="D108" t="s">
        <v>1471</v>
      </c>
      <c r="E108" t="s">
        <v>1472</v>
      </c>
      <c r="F108">
        <v>2458568</v>
      </c>
      <c r="G108" t="s">
        <v>857</v>
      </c>
      <c r="H108" t="s">
        <v>857</v>
      </c>
      <c r="I108">
        <v>37.04</v>
      </c>
      <c r="J108">
        <v>33.33</v>
      </c>
      <c r="K108" t="s">
        <v>1494</v>
      </c>
      <c r="L108" t="s">
        <v>1495</v>
      </c>
      <c r="M108">
        <v>25.93</v>
      </c>
      <c r="N108">
        <v>0</v>
      </c>
      <c r="O108" t="s">
        <v>1647</v>
      </c>
      <c r="P108" t="s">
        <v>1648</v>
      </c>
      <c r="Q108">
        <v>7.41</v>
      </c>
      <c r="R108">
        <v>0</v>
      </c>
      <c r="S108" t="s">
        <v>1522</v>
      </c>
      <c r="T108" t="s">
        <v>1523</v>
      </c>
      <c r="U108">
        <v>3.7</v>
      </c>
      <c r="V108">
        <v>33.33</v>
      </c>
    </row>
    <row r="109" spans="1:22">
      <c r="A109" t="s">
        <v>1469</v>
      </c>
      <c r="B109" t="s">
        <v>946</v>
      </c>
      <c r="C109" t="s">
        <v>1470</v>
      </c>
      <c r="D109" t="s">
        <v>1471</v>
      </c>
      <c r="E109" t="s">
        <v>1472</v>
      </c>
      <c r="F109">
        <v>2634214</v>
      </c>
      <c r="G109" t="s">
        <v>1473</v>
      </c>
      <c r="H109">
        <v>-532235</v>
      </c>
      <c r="I109">
        <v>16</v>
      </c>
      <c r="J109">
        <v>0</v>
      </c>
      <c r="K109" t="s">
        <v>1692</v>
      </c>
      <c r="L109" t="s">
        <v>1693</v>
      </c>
      <c r="M109">
        <v>8</v>
      </c>
      <c r="N109">
        <v>0</v>
      </c>
      <c r="O109" t="s">
        <v>1694</v>
      </c>
      <c r="P109" t="s">
        <v>1695</v>
      </c>
      <c r="Q109">
        <v>4</v>
      </c>
      <c r="R109">
        <v>0</v>
      </c>
      <c r="S109" t="s">
        <v>1696</v>
      </c>
      <c r="T109" t="s">
        <v>1697</v>
      </c>
      <c r="U109">
        <v>4</v>
      </c>
      <c r="V109">
        <v>0</v>
      </c>
    </row>
    <row r="110" spans="1:22">
      <c r="A110" t="s">
        <v>1469</v>
      </c>
      <c r="B110" t="s">
        <v>654</v>
      </c>
      <c r="C110" t="s">
        <v>1470</v>
      </c>
      <c r="D110" t="s">
        <v>1471</v>
      </c>
      <c r="E110" t="s">
        <v>1472</v>
      </c>
      <c r="F110">
        <v>2634214</v>
      </c>
      <c r="G110" t="s">
        <v>1473</v>
      </c>
      <c r="H110">
        <v>-176836</v>
      </c>
      <c r="I110">
        <v>32</v>
      </c>
      <c r="J110">
        <v>0</v>
      </c>
      <c r="K110" t="s">
        <v>1500</v>
      </c>
      <c r="L110" t="s">
        <v>1501</v>
      </c>
      <c r="M110">
        <v>12</v>
      </c>
      <c r="N110">
        <v>0</v>
      </c>
      <c r="O110" t="s">
        <v>1494</v>
      </c>
      <c r="P110" t="s">
        <v>1495</v>
      </c>
      <c r="Q110">
        <v>12</v>
      </c>
      <c r="R110">
        <v>0</v>
      </c>
      <c r="S110" t="s">
        <v>1506</v>
      </c>
      <c r="T110" t="s">
        <v>1507</v>
      </c>
      <c r="U110">
        <v>8</v>
      </c>
      <c r="V110">
        <v>0</v>
      </c>
    </row>
    <row r="111" spans="1:22">
      <c r="A111" t="s">
        <v>1469</v>
      </c>
      <c r="B111" t="s">
        <v>552</v>
      </c>
      <c r="C111" t="s">
        <v>1470</v>
      </c>
      <c r="D111" t="s">
        <v>1471</v>
      </c>
      <c r="E111" t="s">
        <v>1472</v>
      </c>
      <c r="F111">
        <v>2634214</v>
      </c>
      <c r="G111" t="s">
        <v>1473</v>
      </c>
      <c r="H111">
        <v>-1294684</v>
      </c>
      <c r="I111">
        <v>48</v>
      </c>
      <c r="J111">
        <v>100</v>
      </c>
      <c r="K111" t="s">
        <v>1496</v>
      </c>
      <c r="L111" t="s">
        <v>1497</v>
      </c>
      <c r="M111">
        <v>32</v>
      </c>
      <c r="N111">
        <v>0</v>
      </c>
      <c r="O111" t="s">
        <v>1508</v>
      </c>
      <c r="P111" t="s">
        <v>1509</v>
      </c>
      <c r="Q111">
        <v>12</v>
      </c>
      <c r="R111">
        <v>0</v>
      </c>
      <c r="S111" t="s">
        <v>1698</v>
      </c>
      <c r="T111" t="s">
        <v>1699</v>
      </c>
      <c r="U111">
        <v>4</v>
      </c>
      <c r="V111">
        <v>100</v>
      </c>
    </row>
    <row r="112" spans="1:22">
      <c r="A112" t="s">
        <v>1469</v>
      </c>
      <c r="B112" t="s">
        <v>1098</v>
      </c>
      <c r="C112" t="s">
        <v>1470</v>
      </c>
      <c r="D112" t="s">
        <v>1471</v>
      </c>
      <c r="E112" t="s">
        <v>1472</v>
      </c>
      <c r="F112">
        <v>2634214</v>
      </c>
      <c r="G112" t="s">
        <v>857</v>
      </c>
      <c r="H112" t="s">
        <v>857</v>
      </c>
      <c r="I112">
        <v>32</v>
      </c>
      <c r="J112">
        <v>0</v>
      </c>
      <c r="K112" t="s">
        <v>1700</v>
      </c>
      <c r="L112" t="s">
        <v>1701</v>
      </c>
      <c r="M112">
        <v>12</v>
      </c>
      <c r="N112">
        <v>0</v>
      </c>
      <c r="O112" t="s">
        <v>1547</v>
      </c>
      <c r="P112" t="s">
        <v>1548</v>
      </c>
      <c r="Q112">
        <v>12</v>
      </c>
      <c r="R112">
        <v>0</v>
      </c>
      <c r="S112" t="s">
        <v>1500</v>
      </c>
      <c r="T112" t="s">
        <v>1501</v>
      </c>
      <c r="U112">
        <v>8</v>
      </c>
      <c r="V112">
        <v>0</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51"/>
  <sheetViews>
    <sheetView workbookViewId="0">
      <selection activeCell="J41" sqref="J41"/>
    </sheetView>
  </sheetViews>
  <sheetFormatPr defaultColWidth="9" defaultRowHeight="13.5"/>
  <sheetData>
    <row r="1" spans="1:22">
      <c r="A1" t="s">
        <v>1447</v>
      </c>
      <c r="B1" t="s">
        <v>1448</v>
      </c>
      <c r="C1" t="s">
        <v>1449</v>
      </c>
      <c r="D1" t="s">
        <v>1450</v>
      </c>
      <c r="E1" t="s">
        <v>1451</v>
      </c>
      <c r="F1" t="s">
        <v>1452</v>
      </c>
      <c r="G1" t="s">
        <v>1453</v>
      </c>
      <c r="H1" t="s">
        <v>1454</v>
      </c>
      <c r="I1" t="s">
        <v>1455</v>
      </c>
      <c r="J1" t="s">
        <v>1456</v>
      </c>
      <c r="K1" t="s">
        <v>1457</v>
      </c>
      <c r="L1" t="s">
        <v>1458</v>
      </c>
      <c r="M1" t="s">
        <v>1459</v>
      </c>
      <c r="N1" t="s">
        <v>1460</v>
      </c>
      <c r="O1" t="s">
        <v>1461</v>
      </c>
      <c r="P1" t="s">
        <v>1462</v>
      </c>
      <c r="Q1" t="s">
        <v>1463</v>
      </c>
      <c r="R1" t="s">
        <v>1464</v>
      </c>
      <c r="S1" t="s">
        <v>1465</v>
      </c>
      <c r="T1" t="s">
        <v>1466</v>
      </c>
      <c r="U1" t="s">
        <v>1467</v>
      </c>
      <c r="V1" t="s">
        <v>1468</v>
      </c>
    </row>
    <row r="2" spans="1:22">
      <c r="A2" t="s">
        <v>1469</v>
      </c>
      <c r="B2" t="s">
        <v>227</v>
      </c>
      <c r="C2" t="s">
        <v>1470</v>
      </c>
      <c r="D2" t="s">
        <v>1702</v>
      </c>
      <c r="E2" t="s">
        <v>1703</v>
      </c>
      <c r="F2">
        <v>42413</v>
      </c>
      <c r="G2" t="s">
        <v>1473</v>
      </c>
      <c r="H2">
        <v>-7722</v>
      </c>
      <c r="I2">
        <v>37.48</v>
      </c>
      <c r="J2">
        <v>28.75</v>
      </c>
      <c r="K2" t="s">
        <v>1494</v>
      </c>
      <c r="L2" t="s">
        <v>1495</v>
      </c>
      <c r="M2">
        <v>15.73</v>
      </c>
      <c r="N2">
        <v>8.5</v>
      </c>
      <c r="O2" t="s">
        <v>1500</v>
      </c>
      <c r="P2" t="s">
        <v>1704</v>
      </c>
      <c r="Q2">
        <v>12.29</v>
      </c>
      <c r="R2">
        <v>11.34</v>
      </c>
      <c r="S2" t="s">
        <v>1504</v>
      </c>
      <c r="T2" t="s">
        <v>1505</v>
      </c>
      <c r="U2">
        <v>9.46</v>
      </c>
      <c r="V2">
        <v>8.91</v>
      </c>
    </row>
    <row r="3" spans="1:22">
      <c r="A3" t="s">
        <v>1469</v>
      </c>
      <c r="B3" t="s">
        <v>222</v>
      </c>
      <c r="C3" t="s">
        <v>1470</v>
      </c>
      <c r="D3" t="s">
        <v>1702</v>
      </c>
      <c r="E3" t="s">
        <v>1703</v>
      </c>
      <c r="F3">
        <v>43825</v>
      </c>
      <c r="G3" t="s">
        <v>1473</v>
      </c>
      <c r="H3">
        <v>-5147</v>
      </c>
      <c r="I3">
        <v>31.49</v>
      </c>
      <c r="J3">
        <v>22.22</v>
      </c>
      <c r="K3" t="s">
        <v>1494</v>
      </c>
      <c r="L3" t="s">
        <v>1495</v>
      </c>
      <c r="M3">
        <v>12.26</v>
      </c>
      <c r="N3">
        <v>4.44</v>
      </c>
      <c r="O3" t="s">
        <v>1500</v>
      </c>
      <c r="P3" t="s">
        <v>1704</v>
      </c>
      <c r="Q3">
        <v>11.9</v>
      </c>
      <c r="R3">
        <v>13.78</v>
      </c>
      <c r="S3" t="s">
        <v>1504</v>
      </c>
      <c r="T3" t="s">
        <v>1505</v>
      </c>
      <c r="U3">
        <v>7.33</v>
      </c>
      <c r="V3">
        <v>4</v>
      </c>
    </row>
    <row r="4" spans="1:22">
      <c r="A4" t="s">
        <v>1469</v>
      </c>
      <c r="B4" t="s">
        <v>242</v>
      </c>
      <c r="C4" t="s">
        <v>1470</v>
      </c>
      <c r="D4" t="s">
        <v>1702</v>
      </c>
      <c r="E4" t="s">
        <v>1703</v>
      </c>
      <c r="F4">
        <v>52344</v>
      </c>
      <c r="G4" t="s">
        <v>1473</v>
      </c>
      <c r="H4">
        <v>-7147</v>
      </c>
      <c r="I4">
        <v>39.39</v>
      </c>
      <c r="J4">
        <v>21.43</v>
      </c>
      <c r="K4" t="s">
        <v>1494</v>
      </c>
      <c r="L4" t="s">
        <v>1495</v>
      </c>
      <c r="M4">
        <v>13.88</v>
      </c>
      <c r="N4">
        <v>3.57</v>
      </c>
      <c r="O4" t="s">
        <v>1504</v>
      </c>
      <c r="P4" t="s">
        <v>1505</v>
      </c>
      <c r="Q4">
        <v>13.39</v>
      </c>
      <c r="R4">
        <v>11.31</v>
      </c>
      <c r="S4" t="s">
        <v>1500</v>
      </c>
      <c r="T4" t="s">
        <v>1704</v>
      </c>
      <c r="U4">
        <v>12.12</v>
      </c>
      <c r="V4">
        <v>6.55</v>
      </c>
    </row>
    <row r="5" spans="1:22">
      <c r="A5" t="s">
        <v>1469</v>
      </c>
      <c r="B5" t="s">
        <v>256</v>
      </c>
      <c r="C5" t="s">
        <v>1470</v>
      </c>
      <c r="D5" t="s">
        <v>1702</v>
      </c>
      <c r="E5" t="s">
        <v>1703</v>
      </c>
      <c r="F5">
        <v>68813</v>
      </c>
      <c r="G5" t="s">
        <v>1473</v>
      </c>
      <c r="H5">
        <v>-8485</v>
      </c>
      <c r="I5">
        <v>38.07</v>
      </c>
      <c r="J5">
        <v>26.79</v>
      </c>
      <c r="K5" t="s">
        <v>1494</v>
      </c>
      <c r="L5" t="s">
        <v>1495</v>
      </c>
      <c r="M5">
        <v>15.31</v>
      </c>
      <c r="N5">
        <v>5.36</v>
      </c>
      <c r="O5" t="s">
        <v>1500</v>
      </c>
      <c r="P5" t="s">
        <v>1704</v>
      </c>
      <c r="Q5">
        <v>12.95</v>
      </c>
      <c r="R5">
        <v>17.86</v>
      </c>
      <c r="S5" t="s">
        <v>1504</v>
      </c>
      <c r="T5" t="s">
        <v>1505</v>
      </c>
      <c r="U5">
        <v>9.81</v>
      </c>
      <c r="V5">
        <v>3.57</v>
      </c>
    </row>
    <row r="6" spans="1:22">
      <c r="A6" t="s">
        <v>1469</v>
      </c>
      <c r="B6" t="s">
        <v>260</v>
      </c>
      <c r="C6" t="s">
        <v>1470</v>
      </c>
      <c r="D6" t="s">
        <v>1702</v>
      </c>
      <c r="E6" t="s">
        <v>1703</v>
      </c>
      <c r="F6">
        <v>133356</v>
      </c>
      <c r="G6" t="s">
        <v>1480</v>
      </c>
      <c r="H6">
        <v>13171</v>
      </c>
      <c r="I6">
        <v>29.39</v>
      </c>
      <c r="J6">
        <v>17</v>
      </c>
      <c r="K6" t="s">
        <v>1520</v>
      </c>
      <c r="L6" t="s">
        <v>1521</v>
      </c>
      <c r="M6">
        <v>11.34</v>
      </c>
      <c r="N6">
        <v>12</v>
      </c>
      <c r="O6" t="s">
        <v>1494</v>
      </c>
      <c r="P6" t="s">
        <v>1495</v>
      </c>
      <c r="Q6">
        <v>11.04</v>
      </c>
      <c r="R6">
        <v>2</v>
      </c>
      <c r="S6" t="s">
        <v>1500</v>
      </c>
      <c r="T6" t="s">
        <v>1704</v>
      </c>
      <c r="U6">
        <v>7.01</v>
      </c>
      <c r="V6">
        <v>3</v>
      </c>
    </row>
    <row r="7" spans="1:22">
      <c r="A7" t="s">
        <v>1469</v>
      </c>
      <c r="B7" t="s">
        <v>278</v>
      </c>
      <c r="C7" t="s">
        <v>1470</v>
      </c>
      <c r="D7" t="s">
        <v>1702</v>
      </c>
      <c r="E7" t="s">
        <v>1703</v>
      </c>
      <c r="F7">
        <v>177657</v>
      </c>
      <c r="G7" t="s">
        <v>1473</v>
      </c>
      <c r="H7">
        <v>-46838</v>
      </c>
      <c r="I7">
        <v>37.82</v>
      </c>
      <c r="J7">
        <v>21.88</v>
      </c>
      <c r="K7" t="s">
        <v>1494</v>
      </c>
      <c r="L7" t="s">
        <v>1495</v>
      </c>
      <c r="M7">
        <v>20.59</v>
      </c>
      <c r="N7">
        <v>9.38</v>
      </c>
      <c r="O7" t="s">
        <v>1557</v>
      </c>
      <c r="P7" t="s">
        <v>1558</v>
      </c>
      <c r="Q7">
        <v>9.31</v>
      </c>
      <c r="R7">
        <v>0</v>
      </c>
      <c r="S7" t="s">
        <v>1500</v>
      </c>
      <c r="T7" t="s">
        <v>1704</v>
      </c>
      <c r="U7">
        <v>7.92</v>
      </c>
      <c r="V7">
        <v>12.5</v>
      </c>
    </row>
    <row r="8" spans="1:22">
      <c r="A8" t="s">
        <v>1469</v>
      </c>
      <c r="B8" t="s">
        <v>307</v>
      </c>
      <c r="C8" t="s">
        <v>1470</v>
      </c>
      <c r="D8" t="s">
        <v>1702</v>
      </c>
      <c r="E8" t="s">
        <v>1703</v>
      </c>
      <c r="F8">
        <v>241742</v>
      </c>
      <c r="G8" t="s">
        <v>1473</v>
      </c>
      <c r="H8">
        <v>-49505</v>
      </c>
      <c r="I8">
        <v>38.45</v>
      </c>
      <c r="J8">
        <v>17.14</v>
      </c>
      <c r="K8" t="s">
        <v>1494</v>
      </c>
      <c r="L8" t="s">
        <v>1495</v>
      </c>
      <c r="M8">
        <v>18.82</v>
      </c>
      <c r="N8">
        <v>2.86</v>
      </c>
      <c r="O8" t="s">
        <v>1504</v>
      </c>
      <c r="P8" t="s">
        <v>1505</v>
      </c>
      <c r="Q8">
        <v>10.22</v>
      </c>
      <c r="R8">
        <v>5.71</v>
      </c>
      <c r="S8" t="s">
        <v>1500</v>
      </c>
      <c r="T8" t="s">
        <v>1704</v>
      </c>
      <c r="U8">
        <v>9.41</v>
      </c>
      <c r="V8">
        <v>8.57</v>
      </c>
    </row>
    <row r="9" spans="1:22">
      <c r="A9" t="s">
        <v>1469</v>
      </c>
      <c r="B9" t="s">
        <v>265</v>
      </c>
      <c r="C9" t="s">
        <v>1470</v>
      </c>
      <c r="D9" t="s">
        <v>1702</v>
      </c>
      <c r="E9" t="s">
        <v>1703</v>
      </c>
      <c r="F9">
        <v>244412</v>
      </c>
      <c r="G9" t="s">
        <v>1473</v>
      </c>
      <c r="H9">
        <v>-59363</v>
      </c>
      <c r="I9">
        <v>34.23</v>
      </c>
      <c r="J9">
        <v>28.95</v>
      </c>
      <c r="K9" t="s">
        <v>1494</v>
      </c>
      <c r="L9" t="s">
        <v>1495</v>
      </c>
      <c r="M9">
        <v>14.67</v>
      </c>
      <c r="N9">
        <v>15.79</v>
      </c>
      <c r="O9" t="s">
        <v>1500</v>
      </c>
      <c r="P9" t="s">
        <v>1704</v>
      </c>
      <c r="Q9">
        <v>11.68</v>
      </c>
      <c r="R9">
        <v>2.63</v>
      </c>
      <c r="S9" t="s">
        <v>1504</v>
      </c>
      <c r="T9" t="s">
        <v>1505</v>
      </c>
      <c r="U9">
        <v>7.88</v>
      </c>
      <c r="V9">
        <v>10.53</v>
      </c>
    </row>
    <row r="10" spans="1:22">
      <c r="A10" t="s">
        <v>1469</v>
      </c>
      <c r="B10" t="s">
        <v>282</v>
      </c>
      <c r="C10" t="s">
        <v>1470</v>
      </c>
      <c r="D10" t="s">
        <v>1702</v>
      </c>
      <c r="E10" t="s">
        <v>1703</v>
      </c>
      <c r="F10">
        <v>245781</v>
      </c>
      <c r="G10" t="s">
        <v>1473</v>
      </c>
      <c r="H10">
        <v>-23071</v>
      </c>
      <c r="I10">
        <v>32.79</v>
      </c>
      <c r="J10">
        <v>21.42</v>
      </c>
      <c r="K10" t="s">
        <v>1494</v>
      </c>
      <c r="L10" t="s">
        <v>1495</v>
      </c>
      <c r="M10">
        <v>13.93</v>
      </c>
      <c r="N10">
        <v>4.76</v>
      </c>
      <c r="O10" t="s">
        <v>1500</v>
      </c>
      <c r="P10" t="s">
        <v>1704</v>
      </c>
      <c r="Q10">
        <v>11.48</v>
      </c>
      <c r="R10">
        <v>7.14</v>
      </c>
      <c r="S10" t="s">
        <v>1520</v>
      </c>
      <c r="T10" t="s">
        <v>1521</v>
      </c>
      <c r="U10">
        <v>7.38</v>
      </c>
      <c r="V10">
        <v>9.52</v>
      </c>
    </row>
    <row r="11" spans="1:22">
      <c r="A11" t="s">
        <v>1469</v>
      </c>
      <c r="B11" t="s">
        <v>319</v>
      </c>
      <c r="C11" t="s">
        <v>1470</v>
      </c>
      <c r="D11" t="s">
        <v>1702</v>
      </c>
      <c r="E11" t="s">
        <v>1703</v>
      </c>
      <c r="F11">
        <v>325094</v>
      </c>
      <c r="G11" t="s">
        <v>1473</v>
      </c>
      <c r="H11">
        <v>-20090</v>
      </c>
      <c r="I11">
        <v>32.49</v>
      </c>
      <c r="J11">
        <v>8</v>
      </c>
      <c r="K11" t="s">
        <v>1494</v>
      </c>
      <c r="L11" t="s">
        <v>1495</v>
      </c>
      <c r="M11">
        <v>19.49</v>
      </c>
      <c r="N11">
        <v>8</v>
      </c>
      <c r="O11" t="s">
        <v>1500</v>
      </c>
      <c r="P11" t="s">
        <v>1704</v>
      </c>
      <c r="Q11">
        <v>7.58</v>
      </c>
      <c r="R11">
        <v>0</v>
      </c>
      <c r="S11" t="s">
        <v>1504</v>
      </c>
      <c r="T11" t="s">
        <v>1505</v>
      </c>
      <c r="U11">
        <v>5.42</v>
      </c>
      <c r="V11">
        <v>0</v>
      </c>
    </row>
    <row r="12" spans="1:22">
      <c r="A12" t="s">
        <v>1469</v>
      </c>
      <c r="B12" t="s">
        <v>342</v>
      </c>
      <c r="C12" t="s">
        <v>1470</v>
      </c>
      <c r="D12" t="s">
        <v>1702</v>
      </c>
      <c r="E12" t="s">
        <v>1703</v>
      </c>
      <c r="F12">
        <v>407480</v>
      </c>
      <c r="G12" t="s">
        <v>1480</v>
      </c>
      <c r="H12">
        <v>58301</v>
      </c>
      <c r="I12">
        <v>38.01</v>
      </c>
      <c r="J12">
        <v>28.57</v>
      </c>
      <c r="K12" t="s">
        <v>1536</v>
      </c>
      <c r="L12" t="s">
        <v>1537</v>
      </c>
      <c r="M12">
        <v>17.65</v>
      </c>
      <c r="N12">
        <v>21.43</v>
      </c>
      <c r="O12" t="s">
        <v>1504</v>
      </c>
      <c r="P12" t="s">
        <v>1505</v>
      </c>
      <c r="Q12">
        <v>11.76</v>
      </c>
      <c r="R12">
        <v>7.14</v>
      </c>
      <c r="S12" t="s">
        <v>1506</v>
      </c>
      <c r="T12" t="s">
        <v>1705</v>
      </c>
      <c r="U12">
        <v>8.6</v>
      </c>
      <c r="V12">
        <v>0</v>
      </c>
    </row>
    <row r="13" spans="1:22">
      <c r="A13" t="s">
        <v>1469</v>
      </c>
      <c r="B13" t="s">
        <v>326</v>
      </c>
      <c r="C13" t="s">
        <v>1470</v>
      </c>
      <c r="D13" t="s">
        <v>1702</v>
      </c>
      <c r="E13" t="s">
        <v>1703</v>
      </c>
      <c r="F13">
        <v>516440</v>
      </c>
      <c r="G13" t="s">
        <v>1473</v>
      </c>
      <c r="H13">
        <v>-184309</v>
      </c>
      <c r="I13">
        <v>38.5</v>
      </c>
      <c r="J13">
        <v>36.37</v>
      </c>
      <c r="K13" t="s">
        <v>1494</v>
      </c>
      <c r="L13" t="s">
        <v>1495</v>
      </c>
      <c r="M13">
        <v>16.09</v>
      </c>
      <c r="N13">
        <v>4.55</v>
      </c>
      <c r="O13" t="s">
        <v>1504</v>
      </c>
      <c r="P13" t="s">
        <v>1505</v>
      </c>
      <c r="Q13">
        <v>12.07</v>
      </c>
      <c r="R13">
        <v>22.73</v>
      </c>
      <c r="S13" t="s">
        <v>1500</v>
      </c>
      <c r="T13" t="s">
        <v>1704</v>
      </c>
      <c r="U13">
        <v>10.34</v>
      </c>
      <c r="V13">
        <v>9.09</v>
      </c>
    </row>
    <row r="14" spans="1:22">
      <c r="A14" t="s">
        <v>1469</v>
      </c>
      <c r="B14" t="s">
        <v>323</v>
      </c>
      <c r="C14" t="s">
        <v>1470</v>
      </c>
      <c r="D14" t="s">
        <v>1702</v>
      </c>
      <c r="E14" t="s">
        <v>1703</v>
      </c>
      <c r="F14">
        <v>541145</v>
      </c>
      <c r="G14" t="s">
        <v>1473</v>
      </c>
      <c r="H14">
        <v>-66133</v>
      </c>
      <c r="I14">
        <v>37.95</v>
      </c>
      <c r="J14">
        <v>25</v>
      </c>
      <c r="K14" t="s">
        <v>1500</v>
      </c>
      <c r="L14" t="s">
        <v>1704</v>
      </c>
      <c r="M14">
        <v>15.66</v>
      </c>
      <c r="N14">
        <v>0</v>
      </c>
      <c r="O14" t="s">
        <v>1494</v>
      </c>
      <c r="P14" t="s">
        <v>1495</v>
      </c>
      <c r="Q14">
        <v>13.25</v>
      </c>
      <c r="R14">
        <v>8.33</v>
      </c>
      <c r="S14" t="s">
        <v>1504</v>
      </c>
      <c r="T14" t="s">
        <v>1505</v>
      </c>
      <c r="U14">
        <v>9.04</v>
      </c>
      <c r="V14">
        <v>16.67</v>
      </c>
    </row>
    <row r="15" spans="1:22">
      <c r="A15" t="s">
        <v>1469</v>
      </c>
      <c r="B15" t="s">
        <v>730</v>
      </c>
      <c r="C15" t="s">
        <v>1470</v>
      </c>
      <c r="D15" t="s">
        <v>1702</v>
      </c>
      <c r="E15" t="s">
        <v>1703</v>
      </c>
      <c r="F15">
        <v>627059</v>
      </c>
      <c r="G15" t="s">
        <v>1480</v>
      </c>
      <c r="H15">
        <v>5420</v>
      </c>
      <c r="I15">
        <v>13.99</v>
      </c>
      <c r="J15">
        <v>0</v>
      </c>
      <c r="K15" t="s">
        <v>1504</v>
      </c>
      <c r="L15" t="s">
        <v>1505</v>
      </c>
      <c r="M15">
        <v>6.99</v>
      </c>
      <c r="N15">
        <v>0</v>
      </c>
      <c r="O15" t="s">
        <v>1706</v>
      </c>
      <c r="P15" t="s">
        <v>1707</v>
      </c>
      <c r="Q15">
        <v>4.2</v>
      </c>
      <c r="R15">
        <v>0</v>
      </c>
      <c r="S15" t="s">
        <v>1708</v>
      </c>
      <c r="T15" t="s">
        <v>1709</v>
      </c>
      <c r="U15">
        <v>2.8</v>
      </c>
      <c r="V15">
        <v>0</v>
      </c>
    </row>
    <row r="16" spans="1:22">
      <c r="A16" t="s">
        <v>1469</v>
      </c>
      <c r="B16" t="s">
        <v>346</v>
      </c>
      <c r="C16" t="s">
        <v>1470</v>
      </c>
      <c r="D16" t="s">
        <v>1702</v>
      </c>
      <c r="E16" t="s">
        <v>1703</v>
      </c>
      <c r="F16">
        <v>631556</v>
      </c>
      <c r="G16" t="s">
        <v>1473</v>
      </c>
      <c r="H16">
        <v>-10133</v>
      </c>
      <c r="I16">
        <v>41.55</v>
      </c>
      <c r="J16">
        <v>10</v>
      </c>
      <c r="K16" t="s">
        <v>1536</v>
      </c>
      <c r="L16" t="s">
        <v>1537</v>
      </c>
      <c r="M16">
        <v>17.61</v>
      </c>
      <c r="N16">
        <v>10</v>
      </c>
      <c r="O16" t="s">
        <v>1504</v>
      </c>
      <c r="P16" t="s">
        <v>1505</v>
      </c>
      <c r="Q16">
        <v>14.08</v>
      </c>
      <c r="R16">
        <v>0</v>
      </c>
      <c r="S16" t="s">
        <v>1508</v>
      </c>
      <c r="T16" t="s">
        <v>1676</v>
      </c>
      <c r="U16">
        <v>9.86</v>
      </c>
      <c r="V16">
        <v>0</v>
      </c>
    </row>
    <row r="17" spans="1:22">
      <c r="A17" t="s">
        <v>1469</v>
      </c>
      <c r="B17" t="s">
        <v>350</v>
      </c>
      <c r="C17" t="s">
        <v>1470</v>
      </c>
      <c r="D17" t="s">
        <v>1702</v>
      </c>
      <c r="E17" t="s">
        <v>1703</v>
      </c>
      <c r="F17">
        <v>668898</v>
      </c>
      <c r="G17" t="s">
        <v>1480</v>
      </c>
      <c r="H17">
        <v>31058</v>
      </c>
      <c r="I17">
        <v>55.96</v>
      </c>
      <c r="J17">
        <v>20</v>
      </c>
      <c r="K17" t="s">
        <v>1536</v>
      </c>
      <c r="L17" t="s">
        <v>1537</v>
      </c>
      <c r="M17">
        <v>23.13</v>
      </c>
      <c r="N17">
        <v>13.33</v>
      </c>
      <c r="O17" t="s">
        <v>1504</v>
      </c>
      <c r="P17" t="s">
        <v>1505</v>
      </c>
      <c r="Q17">
        <v>17.16</v>
      </c>
      <c r="R17">
        <v>0</v>
      </c>
      <c r="S17" t="s">
        <v>1583</v>
      </c>
      <c r="T17" t="s">
        <v>1584</v>
      </c>
      <c r="U17">
        <v>15.67</v>
      </c>
      <c r="V17">
        <v>6.67</v>
      </c>
    </row>
    <row r="18" spans="1:22">
      <c r="A18" t="s">
        <v>1469</v>
      </c>
      <c r="B18" t="s">
        <v>737</v>
      </c>
      <c r="C18" t="s">
        <v>1470</v>
      </c>
      <c r="D18" t="s">
        <v>1702</v>
      </c>
      <c r="E18" t="s">
        <v>1703</v>
      </c>
      <c r="F18">
        <v>931001</v>
      </c>
      <c r="G18" t="s">
        <v>1473</v>
      </c>
      <c r="H18">
        <v>-163921</v>
      </c>
      <c r="I18">
        <v>32.29</v>
      </c>
      <c r="J18">
        <v>33.33</v>
      </c>
      <c r="K18" t="s">
        <v>1494</v>
      </c>
      <c r="L18" t="s">
        <v>1495</v>
      </c>
      <c r="M18">
        <v>13.54</v>
      </c>
      <c r="N18">
        <v>0</v>
      </c>
      <c r="O18" t="s">
        <v>1520</v>
      </c>
      <c r="P18" t="s">
        <v>1521</v>
      </c>
      <c r="Q18">
        <v>11.46</v>
      </c>
      <c r="R18">
        <v>22.22</v>
      </c>
      <c r="S18" t="s">
        <v>1577</v>
      </c>
      <c r="T18" t="s">
        <v>1578</v>
      </c>
      <c r="U18">
        <v>7.29</v>
      </c>
      <c r="V18">
        <v>11.11</v>
      </c>
    </row>
    <row r="19" spans="1:22">
      <c r="A19" t="s">
        <v>1469</v>
      </c>
      <c r="B19" t="s">
        <v>1710</v>
      </c>
      <c r="C19" t="s">
        <v>1470</v>
      </c>
      <c r="D19" t="s">
        <v>1702</v>
      </c>
      <c r="E19" t="s">
        <v>1703</v>
      </c>
      <c r="F19">
        <v>1003778</v>
      </c>
      <c r="G19" t="s">
        <v>1473</v>
      </c>
      <c r="H19">
        <v>-185009</v>
      </c>
      <c r="I19">
        <v>16.85</v>
      </c>
      <c r="J19">
        <v>10</v>
      </c>
      <c r="K19" t="s">
        <v>1711</v>
      </c>
      <c r="L19" t="s">
        <v>1712</v>
      </c>
      <c r="M19">
        <v>7.87</v>
      </c>
      <c r="N19">
        <v>3.33</v>
      </c>
      <c r="O19" t="s">
        <v>1713</v>
      </c>
      <c r="P19" t="s">
        <v>1714</v>
      </c>
      <c r="Q19">
        <v>4.49</v>
      </c>
      <c r="R19">
        <v>6.67</v>
      </c>
      <c r="S19" t="s">
        <v>1715</v>
      </c>
      <c r="T19" t="s">
        <v>1716</v>
      </c>
      <c r="U19">
        <v>4.49</v>
      </c>
      <c r="V19">
        <v>0</v>
      </c>
    </row>
    <row r="20" spans="1:22">
      <c r="A20" t="s">
        <v>1469</v>
      </c>
      <c r="B20" t="s">
        <v>735</v>
      </c>
      <c r="C20" t="s">
        <v>1470</v>
      </c>
      <c r="D20" t="s">
        <v>1702</v>
      </c>
      <c r="E20" t="s">
        <v>1703</v>
      </c>
      <c r="F20">
        <v>1088160</v>
      </c>
      <c r="G20" t="s">
        <v>1473</v>
      </c>
      <c r="H20">
        <v>-250665</v>
      </c>
      <c r="I20">
        <v>32.93</v>
      </c>
      <c r="J20">
        <v>25</v>
      </c>
      <c r="K20" t="s">
        <v>1500</v>
      </c>
      <c r="L20" t="s">
        <v>1704</v>
      </c>
      <c r="M20">
        <v>14.63</v>
      </c>
      <c r="N20">
        <v>25</v>
      </c>
      <c r="O20" t="s">
        <v>1494</v>
      </c>
      <c r="P20" t="s">
        <v>1495</v>
      </c>
      <c r="Q20">
        <v>10.98</v>
      </c>
      <c r="R20">
        <v>0</v>
      </c>
      <c r="S20" t="s">
        <v>1565</v>
      </c>
      <c r="T20" t="s">
        <v>1717</v>
      </c>
      <c r="U20">
        <v>7.32</v>
      </c>
      <c r="V20">
        <v>0</v>
      </c>
    </row>
    <row r="21" spans="1:22">
      <c r="A21" t="s">
        <v>1469</v>
      </c>
      <c r="B21" t="s">
        <v>367</v>
      </c>
      <c r="C21" t="s">
        <v>1470</v>
      </c>
      <c r="D21" t="s">
        <v>1702</v>
      </c>
      <c r="E21" t="s">
        <v>1703</v>
      </c>
      <c r="F21">
        <v>1088160</v>
      </c>
      <c r="G21" t="s">
        <v>1473</v>
      </c>
      <c r="H21">
        <v>-296222</v>
      </c>
      <c r="I21">
        <v>39.02</v>
      </c>
      <c r="J21">
        <v>38.46</v>
      </c>
      <c r="K21" t="s">
        <v>1494</v>
      </c>
      <c r="L21" t="s">
        <v>1495</v>
      </c>
      <c r="M21">
        <v>19.51</v>
      </c>
      <c r="N21">
        <v>23.08</v>
      </c>
      <c r="O21" t="s">
        <v>1500</v>
      </c>
      <c r="P21" t="s">
        <v>1704</v>
      </c>
      <c r="Q21">
        <v>13.41</v>
      </c>
      <c r="R21">
        <v>7.69</v>
      </c>
      <c r="S21" t="s">
        <v>1577</v>
      </c>
      <c r="T21" t="s">
        <v>1578</v>
      </c>
      <c r="U21">
        <v>6.1</v>
      </c>
      <c r="V21">
        <v>7.69</v>
      </c>
    </row>
    <row r="22" spans="1:22">
      <c r="A22" t="s">
        <v>1469</v>
      </c>
      <c r="B22" t="s">
        <v>415</v>
      </c>
      <c r="C22" t="s">
        <v>1470</v>
      </c>
      <c r="D22" t="s">
        <v>1702</v>
      </c>
      <c r="E22" t="s">
        <v>1703</v>
      </c>
      <c r="F22">
        <v>1220833</v>
      </c>
      <c r="G22" t="s">
        <v>1473</v>
      </c>
      <c r="H22">
        <v>-221466</v>
      </c>
      <c r="I22">
        <v>43.84</v>
      </c>
      <c r="J22">
        <v>9.09</v>
      </c>
      <c r="K22" t="s">
        <v>1536</v>
      </c>
      <c r="L22" t="s">
        <v>1537</v>
      </c>
      <c r="M22">
        <v>19.18</v>
      </c>
      <c r="N22">
        <v>9.09</v>
      </c>
      <c r="O22" t="s">
        <v>1504</v>
      </c>
      <c r="P22" t="s">
        <v>1505</v>
      </c>
      <c r="Q22">
        <v>17.81</v>
      </c>
      <c r="R22">
        <v>0</v>
      </c>
      <c r="S22" t="s">
        <v>1627</v>
      </c>
      <c r="T22" t="s">
        <v>1718</v>
      </c>
      <c r="U22">
        <v>6.85</v>
      </c>
      <c r="V22">
        <v>0</v>
      </c>
    </row>
    <row r="23" spans="1:22">
      <c r="A23" t="s">
        <v>1469</v>
      </c>
      <c r="B23" t="s">
        <v>739</v>
      </c>
      <c r="C23" t="s">
        <v>1470</v>
      </c>
      <c r="D23" t="s">
        <v>1702</v>
      </c>
      <c r="E23" t="s">
        <v>1703</v>
      </c>
      <c r="F23">
        <v>1254769</v>
      </c>
      <c r="G23" t="s">
        <v>1480</v>
      </c>
      <c r="H23">
        <v>150382</v>
      </c>
      <c r="I23">
        <v>26.76</v>
      </c>
      <c r="J23">
        <v>0</v>
      </c>
      <c r="K23" t="s">
        <v>1500</v>
      </c>
      <c r="L23" t="s">
        <v>1704</v>
      </c>
      <c r="M23">
        <v>12.68</v>
      </c>
      <c r="N23">
        <v>0</v>
      </c>
      <c r="O23" t="s">
        <v>1494</v>
      </c>
      <c r="P23" t="s">
        <v>1495</v>
      </c>
      <c r="Q23">
        <v>7.04</v>
      </c>
      <c r="R23">
        <v>0</v>
      </c>
      <c r="S23" t="s">
        <v>1504</v>
      </c>
      <c r="T23" t="s">
        <v>1505</v>
      </c>
      <c r="U23">
        <v>7.04</v>
      </c>
      <c r="V23">
        <v>0</v>
      </c>
    </row>
    <row r="24" spans="1:22">
      <c r="A24" t="s">
        <v>1469</v>
      </c>
      <c r="B24" t="s">
        <v>363</v>
      </c>
      <c r="C24" t="s">
        <v>1470</v>
      </c>
      <c r="D24" t="s">
        <v>1702</v>
      </c>
      <c r="E24" t="s">
        <v>1703</v>
      </c>
      <c r="F24">
        <v>1254769</v>
      </c>
      <c r="G24" t="s">
        <v>1480</v>
      </c>
      <c r="H24">
        <v>123866</v>
      </c>
      <c r="I24">
        <v>35.21</v>
      </c>
      <c r="J24">
        <v>0</v>
      </c>
      <c r="K24" t="s">
        <v>1494</v>
      </c>
      <c r="L24" t="s">
        <v>1495</v>
      </c>
      <c r="M24">
        <v>15.49</v>
      </c>
      <c r="N24">
        <v>0</v>
      </c>
      <c r="O24" t="s">
        <v>1508</v>
      </c>
      <c r="P24" t="s">
        <v>1676</v>
      </c>
      <c r="Q24">
        <v>9.86</v>
      </c>
      <c r="R24">
        <v>0</v>
      </c>
      <c r="S24" t="s">
        <v>1627</v>
      </c>
      <c r="T24" t="s">
        <v>1718</v>
      </c>
      <c r="U24">
        <v>9.86</v>
      </c>
      <c r="V24">
        <v>0</v>
      </c>
    </row>
    <row r="25" spans="1:22">
      <c r="A25" t="s">
        <v>1469</v>
      </c>
      <c r="B25" t="s">
        <v>371</v>
      </c>
      <c r="C25" t="s">
        <v>1470</v>
      </c>
      <c r="D25" t="s">
        <v>1702</v>
      </c>
      <c r="E25" t="s">
        <v>1703</v>
      </c>
      <c r="F25">
        <v>1309196</v>
      </c>
      <c r="G25" t="s">
        <v>1473</v>
      </c>
      <c r="H25">
        <v>-386221</v>
      </c>
      <c r="I25">
        <v>36.77</v>
      </c>
      <c r="J25">
        <v>36.36</v>
      </c>
      <c r="K25" t="s">
        <v>1536</v>
      </c>
      <c r="L25" t="s">
        <v>1537</v>
      </c>
      <c r="M25">
        <v>17.65</v>
      </c>
      <c r="N25">
        <v>27.27</v>
      </c>
      <c r="O25" t="s">
        <v>1504</v>
      </c>
      <c r="P25" t="s">
        <v>1505</v>
      </c>
      <c r="Q25">
        <v>13.24</v>
      </c>
      <c r="R25">
        <v>9.09</v>
      </c>
      <c r="S25" t="s">
        <v>1508</v>
      </c>
      <c r="T25" t="s">
        <v>1676</v>
      </c>
      <c r="U25">
        <v>5.88</v>
      </c>
      <c r="V25">
        <v>0</v>
      </c>
    </row>
    <row r="26" spans="1:22">
      <c r="A26" t="s">
        <v>1469</v>
      </c>
      <c r="B26" t="s">
        <v>398</v>
      </c>
      <c r="C26" t="s">
        <v>1470</v>
      </c>
      <c r="D26" t="s">
        <v>1702</v>
      </c>
      <c r="E26" t="s">
        <v>1703</v>
      </c>
      <c r="F26">
        <v>1348061</v>
      </c>
      <c r="G26" t="s">
        <v>1473</v>
      </c>
      <c r="H26">
        <v>-224701</v>
      </c>
      <c r="I26">
        <v>33.33</v>
      </c>
      <c r="J26">
        <v>20</v>
      </c>
      <c r="K26" t="s">
        <v>1494</v>
      </c>
      <c r="L26" t="s">
        <v>1495</v>
      </c>
      <c r="M26">
        <v>12.12</v>
      </c>
      <c r="N26">
        <v>0</v>
      </c>
      <c r="O26" t="s">
        <v>1504</v>
      </c>
      <c r="P26" t="s">
        <v>1505</v>
      </c>
      <c r="Q26">
        <v>12.12</v>
      </c>
      <c r="R26">
        <v>0</v>
      </c>
      <c r="S26" t="s">
        <v>1500</v>
      </c>
      <c r="T26" t="s">
        <v>1704</v>
      </c>
      <c r="U26">
        <v>9.09</v>
      </c>
      <c r="V26">
        <v>20</v>
      </c>
    </row>
    <row r="27" spans="1:22">
      <c r="A27" t="s">
        <v>1469</v>
      </c>
      <c r="B27" t="s">
        <v>476</v>
      </c>
      <c r="C27" t="s">
        <v>1470</v>
      </c>
      <c r="D27" t="s">
        <v>1702</v>
      </c>
      <c r="E27" t="s">
        <v>1703</v>
      </c>
      <c r="F27">
        <v>1348061</v>
      </c>
      <c r="G27" t="s">
        <v>1473</v>
      </c>
      <c r="H27">
        <v>-109822</v>
      </c>
      <c r="I27">
        <v>50</v>
      </c>
      <c r="J27">
        <v>25</v>
      </c>
      <c r="K27" t="s">
        <v>1494</v>
      </c>
      <c r="L27" t="s">
        <v>1495</v>
      </c>
      <c r="M27">
        <v>22.73</v>
      </c>
      <c r="N27">
        <v>25</v>
      </c>
      <c r="O27" t="s">
        <v>1500</v>
      </c>
      <c r="P27" t="s">
        <v>1704</v>
      </c>
      <c r="Q27">
        <v>15.15</v>
      </c>
      <c r="R27">
        <v>0</v>
      </c>
      <c r="S27" t="s">
        <v>1504</v>
      </c>
      <c r="T27" t="s">
        <v>1505</v>
      </c>
      <c r="U27">
        <v>12.12</v>
      </c>
      <c r="V27">
        <v>0</v>
      </c>
    </row>
    <row r="28" spans="1:22">
      <c r="A28" t="s">
        <v>1469</v>
      </c>
      <c r="B28" t="s">
        <v>432</v>
      </c>
      <c r="C28" t="s">
        <v>1470</v>
      </c>
      <c r="D28" t="s">
        <v>1702</v>
      </c>
      <c r="E28" t="s">
        <v>1703</v>
      </c>
      <c r="F28">
        <v>1456359</v>
      </c>
      <c r="G28" t="s">
        <v>1480</v>
      </c>
      <c r="H28">
        <v>239154</v>
      </c>
      <c r="I28">
        <v>40.98</v>
      </c>
      <c r="J28">
        <v>40</v>
      </c>
      <c r="K28" t="s">
        <v>1536</v>
      </c>
      <c r="L28" t="s">
        <v>1537</v>
      </c>
      <c r="M28">
        <v>18.03</v>
      </c>
      <c r="N28">
        <v>20</v>
      </c>
      <c r="O28" t="s">
        <v>1504</v>
      </c>
      <c r="P28" t="s">
        <v>1505</v>
      </c>
      <c r="Q28">
        <v>14.75</v>
      </c>
      <c r="R28">
        <v>10</v>
      </c>
      <c r="S28" t="s">
        <v>1610</v>
      </c>
      <c r="T28" t="s">
        <v>1611</v>
      </c>
      <c r="U28">
        <v>8.2</v>
      </c>
      <c r="V28">
        <v>10</v>
      </c>
    </row>
    <row r="29" spans="1:22">
      <c r="A29" t="s">
        <v>1469</v>
      </c>
      <c r="B29" t="s">
        <v>423</v>
      </c>
      <c r="C29" t="s">
        <v>1470</v>
      </c>
      <c r="D29" t="s">
        <v>1702</v>
      </c>
      <c r="E29" t="s">
        <v>1703</v>
      </c>
      <c r="F29">
        <v>1456359</v>
      </c>
      <c r="G29" t="s">
        <v>1480</v>
      </c>
      <c r="H29">
        <v>1377556</v>
      </c>
      <c r="I29">
        <v>27.88</v>
      </c>
      <c r="J29">
        <v>12.5</v>
      </c>
      <c r="K29" t="s">
        <v>1494</v>
      </c>
      <c r="L29" t="s">
        <v>1495</v>
      </c>
      <c r="M29">
        <v>9.84</v>
      </c>
      <c r="N29">
        <v>12.5</v>
      </c>
      <c r="O29" t="s">
        <v>1508</v>
      </c>
      <c r="P29" t="s">
        <v>1676</v>
      </c>
      <c r="Q29">
        <v>9.84</v>
      </c>
      <c r="R29">
        <v>0</v>
      </c>
      <c r="S29" t="s">
        <v>1719</v>
      </c>
      <c r="T29" t="s">
        <v>1720</v>
      </c>
      <c r="U29">
        <v>8.2</v>
      </c>
      <c r="V29">
        <v>0</v>
      </c>
    </row>
    <row r="30" spans="1:22">
      <c r="A30" t="s">
        <v>1469</v>
      </c>
      <c r="B30" t="s">
        <v>449</v>
      </c>
      <c r="C30" t="s">
        <v>1470</v>
      </c>
      <c r="D30" t="s">
        <v>1702</v>
      </c>
      <c r="E30" t="s">
        <v>1703</v>
      </c>
      <c r="F30">
        <v>1504608</v>
      </c>
      <c r="G30" t="s">
        <v>1473</v>
      </c>
      <c r="H30">
        <v>-244765</v>
      </c>
      <c r="I30">
        <v>42.37</v>
      </c>
      <c r="J30">
        <v>0</v>
      </c>
      <c r="K30" t="s">
        <v>1502</v>
      </c>
      <c r="L30" t="s">
        <v>1503</v>
      </c>
      <c r="M30">
        <v>16.95</v>
      </c>
      <c r="N30">
        <v>0</v>
      </c>
      <c r="O30" t="s">
        <v>1496</v>
      </c>
      <c r="P30" t="s">
        <v>1497</v>
      </c>
      <c r="Q30">
        <v>15.25</v>
      </c>
      <c r="R30">
        <v>0</v>
      </c>
      <c r="S30" t="s">
        <v>1508</v>
      </c>
      <c r="T30" t="s">
        <v>1676</v>
      </c>
      <c r="U30">
        <v>10.17</v>
      </c>
      <c r="V30">
        <v>0</v>
      </c>
    </row>
    <row r="31" spans="1:22">
      <c r="A31" t="s">
        <v>1469</v>
      </c>
      <c r="B31" t="s">
        <v>379</v>
      </c>
      <c r="C31" t="s">
        <v>1470</v>
      </c>
      <c r="D31" t="s">
        <v>1702</v>
      </c>
      <c r="E31" t="s">
        <v>1703</v>
      </c>
      <c r="F31">
        <v>1670248</v>
      </c>
      <c r="G31" t="s">
        <v>1480</v>
      </c>
      <c r="H31">
        <v>65095</v>
      </c>
      <c r="I31">
        <v>28.3</v>
      </c>
      <c r="J31">
        <v>0</v>
      </c>
      <c r="K31" t="s">
        <v>1494</v>
      </c>
      <c r="L31" t="s">
        <v>1495</v>
      </c>
      <c r="M31">
        <v>11.32</v>
      </c>
      <c r="N31">
        <v>0</v>
      </c>
      <c r="O31" t="s">
        <v>1504</v>
      </c>
      <c r="P31" t="s">
        <v>1505</v>
      </c>
      <c r="Q31">
        <v>9.43</v>
      </c>
      <c r="R31">
        <v>0</v>
      </c>
      <c r="S31" t="s">
        <v>1506</v>
      </c>
      <c r="T31" t="s">
        <v>1705</v>
      </c>
      <c r="U31">
        <v>7.55</v>
      </c>
      <c r="V31">
        <v>0</v>
      </c>
    </row>
    <row r="32" spans="1:22">
      <c r="A32" t="s">
        <v>1469</v>
      </c>
      <c r="B32" t="s">
        <v>756</v>
      </c>
      <c r="C32" t="s">
        <v>1470</v>
      </c>
      <c r="D32" t="s">
        <v>1702</v>
      </c>
      <c r="E32" t="s">
        <v>1703</v>
      </c>
      <c r="F32">
        <v>1670248</v>
      </c>
      <c r="G32" t="s">
        <v>1473</v>
      </c>
      <c r="H32">
        <v>-388422</v>
      </c>
      <c r="I32">
        <v>30.19</v>
      </c>
      <c r="J32">
        <v>40</v>
      </c>
      <c r="K32" t="s">
        <v>1494</v>
      </c>
      <c r="L32" t="s">
        <v>1495</v>
      </c>
      <c r="M32">
        <v>13.21</v>
      </c>
      <c r="N32">
        <v>0</v>
      </c>
      <c r="O32" t="s">
        <v>1500</v>
      </c>
      <c r="P32" t="s">
        <v>1704</v>
      </c>
      <c r="Q32">
        <v>9.43</v>
      </c>
      <c r="R32">
        <v>40</v>
      </c>
      <c r="S32" t="s">
        <v>1506</v>
      </c>
      <c r="T32" t="s">
        <v>1705</v>
      </c>
      <c r="U32">
        <v>7.55</v>
      </c>
      <c r="V32">
        <v>0</v>
      </c>
    </row>
    <row r="33" spans="1:22">
      <c r="A33" t="s">
        <v>1469</v>
      </c>
      <c r="B33" t="s">
        <v>758</v>
      </c>
      <c r="C33" t="s">
        <v>1470</v>
      </c>
      <c r="D33" t="s">
        <v>1702</v>
      </c>
      <c r="E33" t="s">
        <v>1703</v>
      </c>
      <c r="F33">
        <v>1733561</v>
      </c>
      <c r="G33" t="s">
        <v>1480</v>
      </c>
      <c r="H33">
        <v>336960</v>
      </c>
      <c r="I33">
        <v>31.37</v>
      </c>
      <c r="J33">
        <v>0</v>
      </c>
      <c r="K33" t="s">
        <v>1500</v>
      </c>
      <c r="L33" t="s">
        <v>1704</v>
      </c>
      <c r="M33">
        <v>13.73</v>
      </c>
      <c r="N33">
        <v>0</v>
      </c>
      <c r="O33" t="s">
        <v>1494</v>
      </c>
      <c r="P33" t="s">
        <v>1495</v>
      </c>
      <c r="Q33">
        <v>9.8</v>
      </c>
      <c r="R33">
        <v>0</v>
      </c>
      <c r="S33" t="s">
        <v>1504</v>
      </c>
      <c r="T33" t="s">
        <v>1505</v>
      </c>
      <c r="U33">
        <v>7.84</v>
      </c>
      <c r="V33">
        <v>0</v>
      </c>
    </row>
    <row r="34" spans="1:22">
      <c r="A34" t="s">
        <v>1469</v>
      </c>
      <c r="B34" t="s">
        <v>750</v>
      </c>
      <c r="C34" t="s">
        <v>1470</v>
      </c>
      <c r="D34" t="s">
        <v>1702</v>
      </c>
      <c r="E34" t="s">
        <v>1703</v>
      </c>
      <c r="F34">
        <v>1801740</v>
      </c>
      <c r="G34" t="s">
        <v>1473</v>
      </c>
      <c r="H34">
        <v>-25126</v>
      </c>
      <c r="I34">
        <v>36.72</v>
      </c>
      <c r="J34">
        <v>0</v>
      </c>
      <c r="K34" t="s">
        <v>1494</v>
      </c>
      <c r="L34" t="s">
        <v>1495</v>
      </c>
      <c r="M34">
        <v>12.24</v>
      </c>
      <c r="N34">
        <v>0</v>
      </c>
      <c r="O34" t="s">
        <v>1579</v>
      </c>
      <c r="P34" t="s">
        <v>1721</v>
      </c>
      <c r="Q34">
        <v>12.24</v>
      </c>
      <c r="R34">
        <v>0</v>
      </c>
      <c r="S34" t="s">
        <v>1520</v>
      </c>
      <c r="T34" t="s">
        <v>1521</v>
      </c>
      <c r="U34">
        <v>12.24</v>
      </c>
      <c r="V34">
        <v>0</v>
      </c>
    </row>
    <row r="35" spans="1:22">
      <c r="A35" t="s">
        <v>1469</v>
      </c>
      <c r="B35" t="s">
        <v>412</v>
      </c>
      <c r="C35" t="s">
        <v>1470</v>
      </c>
      <c r="D35" t="s">
        <v>1702</v>
      </c>
      <c r="E35" t="s">
        <v>1703</v>
      </c>
      <c r="F35">
        <v>1837838</v>
      </c>
      <c r="G35" t="s">
        <v>1473</v>
      </c>
      <c r="H35">
        <v>-459203</v>
      </c>
      <c r="I35">
        <v>41.67</v>
      </c>
      <c r="J35">
        <v>0</v>
      </c>
      <c r="K35" t="s">
        <v>1536</v>
      </c>
      <c r="L35" t="s">
        <v>1537</v>
      </c>
      <c r="M35">
        <v>16.67</v>
      </c>
      <c r="N35">
        <v>0</v>
      </c>
      <c r="O35" t="s">
        <v>1504</v>
      </c>
      <c r="P35" t="s">
        <v>1505</v>
      </c>
      <c r="Q35">
        <v>12.5</v>
      </c>
      <c r="R35">
        <v>0</v>
      </c>
      <c r="S35" t="s">
        <v>1508</v>
      </c>
      <c r="T35" t="s">
        <v>1676</v>
      </c>
      <c r="U35">
        <v>12.5</v>
      </c>
      <c r="V35">
        <v>0</v>
      </c>
    </row>
    <row r="36" spans="1:22">
      <c r="A36" t="s">
        <v>1469</v>
      </c>
      <c r="B36" t="s">
        <v>419</v>
      </c>
      <c r="C36" t="s">
        <v>1470</v>
      </c>
      <c r="D36" t="s">
        <v>1702</v>
      </c>
      <c r="E36" t="s">
        <v>1703</v>
      </c>
      <c r="F36">
        <v>1837838</v>
      </c>
      <c r="G36" t="s">
        <v>1480</v>
      </c>
      <c r="H36">
        <v>558625</v>
      </c>
      <c r="I36">
        <v>35.41</v>
      </c>
      <c r="J36">
        <v>0</v>
      </c>
      <c r="K36" t="s">
        <v>1500</v>
      </c>
      <c r="L36" t="s">
        <v>1704</v>
      </c>
      <c r="M36">
        <v>20.83</v>
      </c>
      <c r="N36">
        <v>0</v>
      </c>
      <c r="O36" t="s">
        <v>1504</v>
      </c>
      <c r="P36" t="s">
        <v>1505</v>
      </c>
      <c r="Q36">
        <v>8.33</v>
      </c>
      <c r="R36">
        <v>0</v>
      </c>
      <c r="S36" t="s">
        <v>1506</v>
      </c>
      <c r="T36" t="s">
        <v>1705</v>
      </c>
      <c r="U36">
        <v>6.25</v>
      </c>
      <c r="V36">
        <v>0</v>
      </c>
    </row>
    <row r="37" spans="1:22">
      <c r="A37" t="s">
        <v>1469</v>
      </c>
      <c r="B37" t="s">
        <v>771</v>
      </c>
      <c r="C37" t="s">
        <v>1470</v>
      </c>
      <c r="D37" t="s">
        <v>1702</v>
      </c>
      <c r="E37" t="s">
        <v>1703</v>
      </c>
      <c r="F37">
        <v>1875495</v>
      </c>
      <c r="G37" t="s">
        <v>1480</v>
      </c>
      <c r="H37">
        <v>139586</v>
      </c>
      <c r="I37">
        <v>46.81</v>
      </c>
      <c r="J37">
        <v>0</v>
      </c>
      <c r="K37" t="s">
        <v>1494</v>
      </c>
      <c r="L37" t="s">
        <v>1495</v>
      </c>
      <c r="M37">
        <v>27.66</v>
      </c>
      <c r="N37">
        <v>0</v>
      </c>
      <c r="O37" t="s">
        <v>1722</v>
      </c>
      <c r="P37" t="s">
        <v>1723</v>
      </c>
      <c r="Q37">
        <v>12.77</v>
      </c>
      <c r="R37">
        <v>0</v>
      </c>
      <c r="S37" t="s">
        <v>1536</v>
      </c>
      <c r="T37" t="s">
        <v>1537</v>
      </c>
      <c r="U37">
        <v>6.38</v>
      </c>
      <c r="V37">
        <v>0</v>
      </c>
    </row>
    <row r="38" spans="1:22">
      <c r="A38" t="s">
        <v>1469</v>
      </c>
      <c r="B38" t="s">
        <v>518</v>
      </c>
      <c r="C38" t="s">
        <v>1470</v>
      </c>
      <c r="D38" t="s">
        <v>1702</v>
      </c>
      <c r="E38" t="s">
        <v>1703</v>
      </c>
      <c r="F38">
        <v>1875495</v>
      </c>
      <c r="G38" t="s">
        <v>1473</v>
      </c>
      <c r="H38">
        <v>-253744</v>
      </c>
      <c r="I38">
        <v>34.04</v>
      </c>
      <c r="J38">
        <v>50</v>
      </c>
      <c r="K38" t="s">
        <v>1647</v>
      </c>
      <c r="L38" t="s">
        <v>1648</v>
      </c>
      <c r="M38">
        <v>17.02</v>
      </c>
      <c r="N38">
        <v>50</v>
      </c>
      <c r="O38" t="s">
        <v>1504</v>
      </c>
      <c r="P38" t="s">
        <v>1505</v>
      </c>
      <c r="Q38">
        <v>10.64</v>
      </c>
      <c r="R38">
        <v>0</v>
      </c>
      <c r="S38" t="s">
        <v>1500</v>
      </c>
      <c r="T38" t="s">
        <v>1704</v>
      </c>
      <c r="U38">
        <v>6.38</v>
      </c>
      <c r="V38">
        <v>0</v>
      </c>
    </row>
    <row r="39" spans="1:22">
      <c r="A39" t="s">
        <v>1469</v>
      </c>
      <c r="B39" t="s">
        <v>396</v>
      </c>
      <c r="C39" t="s">
        <v>1470</v>
      </c>
      <c r="D39" t="s">
        <v>1702</v>
      </c>
      <c r="E39" t="s">
        <v>1703</v>
      </c>
      <c r="F39">
        <v>1914420</v>
      </c>
      <c r="G39" t="s">
        <v>1473</v>
      </c>
      <c r="H39">
        <v>-256621</v>
      </c>
      <c r="I39">
        <v>41.3</v>
      </c>
      <c r="J39">
        <v>42.87</v>
      </c>
      <c r="K39" t="s">
        <v>1494</v>
      </c>
      <c r="L39" t="s">
        <v>1495</v>
      </c>
      <c r="M39">
        <v>23.91</v>
      </c>
      <c r="N39">
        <v>14.29</v>
      </c>
      <c r="O39" t="s">
        <v>1500</v>
      </c>
      <c r="P39" t="s">
        <v>1704</v>
      </c>
      <c r="Q39">
        <v>10.87</v>
      </c>
      <c r="R39">
        <v>14.29</v>
      </c>
      <c r="S39" t="s">
        <v>1504</v>
      </c>
      <c r="T39" t="s">
        <v>1505</v>
      </c>
      <c r="U39">
        <v>6.52</v>
      </c>
      <c r="V39">
        <v>14.29</v>
      </c>
    </row>
    <row r="40" spans="1:22">
      <c r="A40" t="s">
        <v>1469</v>
      </c>
      <c r="B40" t="s">
        <v>753</v>
      </c>
      <c r="C40" t="s">
        <v>1470</v>
      </c>
      <c r="D40" t="s">
        <v>1702</v>
      </c>
      <c r="E40" t="s">
        <v>1703</v>
      </c>
      <c r="F40">
        <v>2137369</v>
      </c>
      <c r="G40" t="s">
        <v>1473</v>
      </c>
      <c r="H40">
        <v>-174857</v>
      </c>
      <c r="I40">
        <v>58.55</v>
      </c>
      <c r="J40">
        <v>0</v>
      </c>
      <c r="K40" t="s">
        <v>1494</v>
      </c>
      <c r="L40" t="s">
        <v>1495</v>
      </c>
      <c r="M40">
        <v>36.59</v>
      </c>
      <c r="N40">
        <v>0</v>
      </c>
      <c r="O40" t="s">
        <v>1498</v>
      </c>
      <c r="P40" t="s">
        <v>1499</v>
      </c>
      <c r="Q40">
        <v>12.2</v>
      </c>
      <c r="R40">
        <v>0</v>
      </c>
      <c r="S40" t="s">
        <v>1557</v>
      </c>
      <c r="T40" t="s">
        <v>1558</v>
      </c>
      <c r="U40">
        <v>9.76</v>
      </c>
      <c r="V40">
        <v>0</v>
      </c>
    </row>
    <row r="41" spans="1:22">
      <c r="A41" t="s">
        <v>1469</v>
      </c>
      <c r="B41" t="s">
        <v>773</v>
      </c>
      <c r="C41" t="s">
        <v>1470</v>
      </c>
      <c r="D41" t="s">
        <v>1702</v>
      </c>
      <c r="E41" t="s">
        <v>1703</v>
      </c>
      <c r="F41">
        <v>2188079</v>
      </c>
      <c r="G41" t="s">
        <v>857</v>
      </c>
      <c r="H41" t="s">
        <v>857</v>
      </c>
      <c r="I41">
        <v>27.5</v>
      </c>
      <c r="J41">
        <v>40</v>
      </c>
      <c r="K41" t="s">
        <v>1500</v>
      </c>
      <c r="L41" t="s">
        <v>1704</v>
      </c>
      <c r="M41">
        <v>10</v>
      </c>
      <c r="N41">
        <v>20</v>
      </c>
      <c r="O41" t="s">
        <v>1494</v>
      </c>
      <c r="P41" t="s">
        <v>1495</v>
      </c>
      <c r="Q41">
        <v>10</v>
      </c>
      <c r="R41">
        <v>0</v>
      </c>
      <c r="S41" t="s">
        <v>1504</v>
      </c>
      <c r="T41" t="s">
        <v>1505</v>
      </c>
      <c r="U41">
        <v>7.5</v>
      </c>
      <c r="V41">
        <v>20</v>
      </c>
    </row>
    <row r="42" spans="1:22">
      <c r="A42" t="s">
        <v>1469</v>
      </c>
      <c r="B42" t="s">
        <v>552</v>
      </c>
      <c r="C42" t="s">
        <v>1470</v>
      </c>
      <c r="D42" t="s">
        <v>1702</v>
      </c>
      <c r="E42" t="s">
        <v>1703</v>
      </c>
      <c r="F42">
        <v>2188079</v>
      </c>
      <c r="G42" t="s">
        <v>1473</v>
      </c>
      <c r="H42">
        <v>-492566</v>
      </c>
      <c r="I42">
        <v>30</v>
      </c>
      <c r="J42">
        <v>42.87</v>
      </c>
      <c r="K42" t="s">
        <v>1536</v>
      </c>
      <c r="L42" t="s">
        <v>1537</v>
      </c>
      <c r="M42">
        <v>12.5</v>
      </c>
      <c r="N42">
        <v>14.29</v>
      </c>
      <c r="O42" t="s">
        <v>1639</v>
      </c>
      <c r="P42" t="s">
        <v>1640</v>
      </c>
      <c r="Q42">
        <v>10</v>
      </c>
      <c r="R42">
        <v>14.29</v>
      </c>
      <c r="S42" t="s">
        <v>1522</v>
      </c>
      <c r="T42" t="s">
        <v>1724</v>
      </c>
      <c r="U42">
        <v>7.5</v>
      </c>
      <c r="V42">
        <v>14.29</v>
      </c>
    </row>
    <row r="43" spans="1:22">
      <c r="A43" t="s">
        <v>1469</v>
      </c>
      <c r="B43" t="s">
        <v>697</v>
      </c>
      <c r="C43" t="s">
        <v>1470</v>
      </c>
      <c r="D43" t="s">
        <v>1702</v>
      </c>
      <c r="E43" t="s">
        <v>1703</v>
      </c>
      <c r="F43">
        <v>2296765</v>
      </c>
      <c r="G43" t="s">
        <v>1473</v>
      </c>
      <c r="H43">
        <v>-281684</v>
      </c>
      <c r="I43">
        <v>47.37</v>
      </c>
      <c r="J43">
        <v>80</v>
      </c>
      <c r="K43" t="s">
        <v>1494</v>
      </c>
      <c r="L43" t="s">
        <v>1495</v>
      </c>
      <c r="M43">
        <v>31.58</v>
      </c>
      <c r="N43">
        <v>40</v>
      </c>
      <c r="O43" t="s">
        <v>1506</v>
      </c>
      <c r="P43" t="s">
        <v>1705</v>
      </c>
      <c r="Q43">
        <v>10.53</v>
      </c>
      <c r="R43">
        <v>20</v>
      </c>
      <c r="S43" t="s">
        <v>1518</v>
      </c>
      <c r="T43" t="s">
        <v>1519</v>
      </c>
      <c r="U43">
        <v>5.26</v>
      </c>
      <c r="V43">
        <v>20</v>
      </c>
    </row>
    <row r="44" spans="1:22">
      <c r="A44" t="s">
        <v>1469</v>
      </c>
      <c r="B44" t="s">
        <v>482</v>
      </c>
      <c r="C44" t="s">
        <v>1470</v>
      </c>
      <c r="D44" t="s">
        <v>1702</v>
      </c>
      <c r="E44" t="s">
        <v>1703</v>
      </c>
      <c r="F44">
        <v>2416451</v>
      </c>
      <c r="G44" t="s">
        <v>1480</v>
      </c>
      <c r="H44">
        <v>139341</v>
      </c>
      <c r="I44">
        <v>41.66</v>
      </c>
      <c r="J44">
        <v>33.33</v>
      </c>
      <c r="K44" t="s">
        <v>1504</v>
      </c>
      <c r="L44" t="s">
        <v>1505</v>
      </c>
      <c r="M44">
        <v>19.44</v>
      </c>
      <c r="N44">
        <v>33.33</v>
      </c>
      <c r="O44" t="s">
        <v>1506</v>
      </c>
      <c r="P44" t="s">
        <v>1705</v>
      </c>
      <c r="Q44">
        <v>13.89</v>
      </c>
      <c r="R44">
        <v>0</v>
      </c>
      <c r="S44" t="s">
        <v>1500</v>
      </c>
      <c r="T44" t="s">
        <v>1704</v>
      </c>
      <c r="U44">
        <v>8.33</v>
      </c>
      <c r="V44">
        <v>0</v>
      </c>
    </row>
    <row r="45" spans="1:22">
      <c r="A45" t="s">
        <v>1469</v>
      </c>
      <c r="B45" t="s">
        <v>615</v>
      </c>
      <c r="C45" t="s">
        <v>1470</v>
      </c>
      <c r="D45" t="s">
        <v>1702</v>
      </c>
      <c r="E45" t="s">
        <v>1703</v>
      </c>
      <c r="F45">
        <v>2549388</v>
      </c>
      <c r="G45" t="s">
        <v>857</v>
      </c>
      <c r="H45" t="s">
        <v>857</v>
      </c>
      <c r="I45">
        <v>55.88</v>
      </c>
      <c r="J45">
        <v>100</v>
      </c>
      <c r="K45" t="s">
        <v>1536</v>
      </c>
      <c r="L45" t="s">
        <v>1537</v>
      </c>
      <c r="M45">
        <v>23.53</v>
      </c>
      <c r="N45">
        <v>100</v>
      </c>
      <c r="O45" t="s">
        <v>1502</v>
      </c>
      <c r="P45" t="s">
        <v>1503</v>
      </c>
      <c r="Q45">
        <v>20.59</v>
      </c>
      <c r="R45">
        <v>0</v>
      </c>
      <c r="S45" t="s">
        <v>1504</v>
      </c>
      <c r="T45" t="s">
        <v>1505</v>
      </c>
      <c r="U45">
        <v>11.76</v>
      </c>
      <c r="V45">
        <v>0</v>
      </c>
    </row>
    <row r="46" spans="1:22">
      <c r="A46" t="s">
        <v>1469</v>
      </c>
      <c r="B46" t="s">
        <v>486</v>
      </c>
      <c r="C46" t="s">
        <v>1470</v>
      </c>
      <c r="D46" t="s">
        <v>1702</v>
      </c>
      <c r="E46" t="s">
        <v>1703</v>
      </c>
      <c r="F46">
        <v>3046499</v>
      </c>
      <c r="G46" t="s">
        <v>1473</v>
      </c>
      <c r="H46">
        <v>-1269885</v>
      </c>
      <c r="I46">
        <v>42.86</v>
      </c>
      <c r="J46">
        <v>0</v>
      </c>
      <c r="K46" t="s">
        <v>1536</v>
      </c>
      <c r="L46" t="s">
        <v>1537</v>
      </c>
      <c r="M46">
        <v>17.86</v>
      </c>
      <c r="N46">
        <v>0</v>
      </c>
      <c r="O46" t="s">
        <v>1504</v>
      </c>
      <c r="P46" t="s">
        <v>1505</v>
      </c>
      <c r="Q46">
        <v>14.29</v>
      </c>
      <c r="R46">
        <v>0</v>
      </c>
      <c r="S46" t="s">
        <v>1610</v>
      </c>
      <c r="T46" t="s">
        <v>1611</v>
      </c>
      <c r="U46">
        <v>10.71</v>
      </c>
      <c r="V46">
        <v>0</v>
      </c>
    </row>
    <row r="47" spans="1:22">
      <c r="A47" t="s">
        <v>1469</v>
      </c>
      <c r="B47" t="s">
        <v>769</v>
      </c>
      <c r="C47" t="s">
        <v>1470</v>
      </c>
      <c r="D47" t="s">
        <v>1702</v>
      </c>
      <c r="E47" t="s">
        <v>1703</v>
      </c>
      <c r="F47">
        <v>3046499</v>
      </c>
      <c r="G47" t="s">
        <v>1473</v>
      </c>
      <c r="H47">
        <v>-311648</v>
      </c>
      <c r="I47">
        <v>42.86</v>
      </c>
      <c r="J47">
        <v>50</v>
      </c>
      <c r="K47" t="s">
        <v>1557</v>
      </c>
      <c r="L47" t="s">
        <v>1558</v>
      </c>
      <c r="M47">
        <v>17.86</v>
      </c>
      <c r="N47">
        <v>0</v>
      </c>
      <c r="O47" t="s">
        <v>1504</v>
      </c>
      <c r="P47" t="s">
        <v>1505</v>
      </c>
      <c r="Q47">
        <v>14.29</v>
      </c>
      <c r="R47">
        <v>0</v>
      </c>
      <c r="S47" t="s">
        <v>1506</v>
      </c>
      <c r="T47" t="s">
        <v>1705</v>
      </c>
      <c r="U47">
        <v>10.71</v>
      </c>
      <c r="V47">
        <v>50</v>
      </c>
    </row>
    <row r="48" spans="1:22">
      <c r="A48" t="s">
        <v>1469</v>
      </c>
      <c r="B48" t="s">
        <v>493</v>
      </c>
      <c r="C48" t="s">
        <v>1470</v>
      </c>
      <c r="D48" t="s">
        <v>1702</v>
      </c>
      <c r="E48" t="s">
        <v>1703</v>
      </c>
      <c r="F48">
        <v>3046499</v>
      </c>
      <c r="G48" t="s">
        <v>1473</v>
      </c>
      <c r="H48">
        <v>-650036</v>
      </c>
      <c r="I48">
        <v>35.72</v>
      </c>
      <c r="J48">
        <v>33.33</v>
      </c>
      <c r="K48" t="s">
        <v>1520</v>
      </c>
      <c r="L48" t="s">
        <v>1521</v>
      </c>
      <c r="M48">
        <v>14.29</v>
      </c>
      <c r="N48">
        <v>0</v>
      </c>
      <c r="O48" t="s">
        <v>1725</v>
      </c>
      <c r="P48" t="s">
        <v>1726</v>
      </c>
      <c r="Q48">
        <v>14.29</v>
      </c>
      <c r="R48">
        <v>0</v>
      </c>
      <c r="S48" t="s">
        <v>1506</v>
      </c>
      <c r="T48" t="s">
        <v>1705</v>
      </c>
      <c r="U48">
        <v>7.14</v>
      </c>
      <c r="V48">
        <v>33.33</v>
      </c>
    </row>
    <row r="49" spans="1:22">
      <c r="A49" t="s">
        <v>1469</v>
      </c>
      <c r="B49" t="s">
        <v>777</v>
      </c>
      <c r="C49" t="s">
        <v>1470</v>
      </c>
      <c r="D49" t="s">
        <v>1702</v>
      </c>
      <c r="E49" t="s">
        <v>1703</v>
      </c>
      <c r="F49">
        <v>3147790</v>
      </c>
      <c r="G49" t="s">
        <v>857</v>
      </c>
      <c r="H49" t="s">
        <v>857</v>
      </c>
      <c r="I49">
        <v>51.85</v>
      </c>
      <c r="J49">
        <v>40</v>
      </c>
      <c r="K49" t="s">
        <v>1555</v>
      </c>
      <c r="L49" t="s">
        <v>1556</v>
      </c>
      <c r="M49">
        <v>33.33</v>
      </c>
      <c r="N49">
        <v>20</v>
      </c>
      <c r="O49" t="s">
        <v>1536</v>
      </c>
      <c r="P49" t="s">
        <v>1537</v>
      </c>
      <c r="Q49">
        <v>11.11</v>
      </c>
      <c r="R49">
        <v>0</v>
      </c>
      <c r="S49" t="s">
        <v>1538</v>
      </c>
      <c r="T49" t="s">
        <v>1539</v>
      </c>
      <c r="U49">
        <v>7.41</v>
      </c>
      <c r="V49">
        <v>20</v>
      </c>
    </row>
    <row r="50" spans="1:22">
      <c r="A50" t="s">
        <v>1469</v>
      </c>
      <c r="B50" t="s">
        <v>657</v>
      </c>
      <c r="C50" t="s">
        <v>1470</v>
      </c>
      <c r="D50" t="s">
        <v>1702</v>
      </c>
      <c r="E50" t="s">
        <v>1703</v>
      </c>
      <c r="F50">
        <v>3371676</v>
      </c>
      <c r="G50" t="s">
        <v>857</v>
      </c>
      <c r="H50" t="s">
        <v>857</v>
      </c>
      <c r="I50">
        <v>40</v>
      </c>
      <c r="J50">
        <v>100</v>
      </c>
      <c r="K50" t="s">
        <v>1522</v>
      </c>
      <c r="L50" t="s">
        <v>1724</v>
      </c>
      <c r="M50">
        <v>20</v>
      </c>
      <c r="N50">
        <v>75</v>
      </c>
      <c r="O50" t="s">
        <v>1620</v>
      </c>
      <c r="P50" t="s">
        <v>1621</v>
      </c>
      <c r="Q50">
        <v>12</v>
      </c>
      <c r="R50">
        <v>0</v>
      </c>
      <c r="S50" t="s">
        <v>1504</v>
      </c>
      <c r="T50" t="s">
        <v>1505</v>
      </c>
      <c r="U50">
        <v>8</v>
      </c>
      <c r="V50">
        <v>25</v>
      </c>
    </row>
    <row r="51" spans="1:22">
      <c r="A51" t="s">
        <v>1469</v>
      </c>
      <c r="B51" t="s">
        <v>706</v>
      </c>
      <c r="C51" t="s">
        <v>1470</v>
      </c>
      <c r="D51" t="s">
        <v>1702</v>
      </c>
      <c r="E51" t="s">
        <v>1703</v>
      </c>
      <c r="F51">
        <v>3371676</v>
      </c>
      <c r="G51" t="s">
        <v>857</v>
      </c>
      <c r="H51" t="s">
        <v>857</v>
      </c>
      <c r="I51">
        <v>44</v>
      </c>
      <c r="J51">
        <v>50</v>
      </c>
      <c r="K51" t="s">
        <v>1494</v>
      </c>
      <c r="L51" t="s">
        <v>1495</v>
      </c>
      <c r="M51">
        <v>28</v>
      </c>
      <c r="N51">
        <v>50</v>
      </c>
      <c r="O51" t="s">
        <v>1504</v>
      </c>
      <c r="P51" t="s">
        <v>1505</v>
      </c>
      <c r="Q51">
        <v>8</v>
      </c>
      <c r="R51">
        <v>0</v>
      </c>
      <c r="S51" t="s">
        <v>1520</v>
      </c>
      <c r="T51" t="s">
        <v>1521</v>
      </c>
      <c r="U51">
        <v>8</v>
      </c>
      <c r="V51">
        <v>0</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zoomScale="115" zoomScaleNormal="115" workbookViewId="0">
      <selection activeCell="D14" sqref="D14"/>
    </sheetView>
  </sheetViews>
  <sheetFormatPr defaultColWidth="9" defaultRowHeight="13.5" outlineLevelRow="5" outlineLevelCol="4"/>
  <cols>
    <col min="1" max="1" width="9" style="1"/>
    <col min="2" max="2" width="12.5" style="1"/>
    <col min="3" max="3" width="22.1416666666667" style="1" customWidth="1"/>
    <col min="4" max="4" width="164.016666666667" style="1" customWidth="1"/>
    <col min="5" max="5" width="255.625" style="1" customWidth="1"/>
    <col min="6" max="16384" width="9" style="1"/>
  </cols>
  <sheetData>
    <row r="1" ht="14.25" spans="1:5">
      <c r="A1" s="2" t="s">
        <v>152</v>
      </c>
      <c r="B1" s="2" t="s">
        <v>1727</v>
      </c>
      <c r="C1" s="2" t="s">
        <v>1728</v>
      </c>
      <c r="D1" s="2" t="s">
        <v>1729</v>
      </c>
      <c r="E1" s="2" t="s">
        <v>1730</v>
      </c>
    </row>
    <row r="2" ht="59" customHeight="1" spans="1:5">
      <c r="A2" s="3">
        <v>1</v>
      </c>
      <c r="B2" s="3" t="str">
        <f>_xlfn.DISPIMG("ID_F45B1D04DFA241D39E656D7C6131293D",1)</f>
        <v>=DISPIMG("ID_F45B1D04DFA241D39E656D7C6131293D",1)</v>
      </c>
      <c r="C2" s="4" t="s">
        <v>6</v>
      </c>
      <c r="D2" s="4" t="s">
        <v>1731</v>
      </c>
      <c r="E2" s="5" t="s">
        <v>8</v>
      </c>
    </row>
    <row r="3" ht="59" customHeight="1" spans="1:5">
      <c r="A3" s="3">
        <v>2</v>
      </c>
      <c r="B3" s="3" t="str">
        <f>_xlfn.DISPIMG("ID_FCC82BBAA3A241A297D8F0F528B16256",1)</f>
        <v>=DISPIMG("ID_FCC82BBAA3A241A297D8F0F528B16256",1)</v>
      </c>
      <c r="C3" s="4" t="s">
        <v>13</v>
      </c>
      <c r="D3" s="4" t="s">
        <v>1732</v>
      </c>
      <c r="E3" s="5" t="s">
        <v>15</v>
      </c>
    </row>
    <row r="4" ht="59" customHeight="1" spans="1:5">
      <c r="A4" s="3">
        <v>3</v>
      </c>
      <c r="B4" s="3" t="str">
        <f>_xlfn.DISPIMG("ID_DCFED7E880A0493787B6907174375450",1)</f>
        <v>=DISPIMG("ID_DCFED7E880A0493787B6907174375450",1)</v>
      </c>
      <c r="C4" s="4" t="s">
        <v>22</v>
      </c>
      <c r="D4" s="4" t="s">
        <v>1733</v>
      </c>
      <c r="E4" s="5" t="s">
        <v>24</v>
      </c>
    </row>
    <row r="5" ht="59" customHeight="1" spans="1:5">
      <c r="A5" s="3">
        <v>4</v>
      </c>
      <c r="B5" s="3" t="str">
        <f>_xlfn.DISPIMG("ID_A59104AD5A964565A03B56751531475B",1)</f>
        <v>=DISPIMG("ID_A59104AD5A964565A03B56751531475B",1)</v>
      </c>
      <c r="C5" s="4" t="s">
        <v>35</v>
      </c>
      <c r="D5" s="4" t="s">
        <v>1734</v>
      </c>
      <c r="E5" s="5" t="s">
        <v>37</v>
      </c>
    </row>
    <row r="6" ht="69" customHeight="1" spans="1:5">
      <c r="A6" s="3">
        <v>5</v>
      </c>
      <c r="B6" s="3" t="str">
        <f>_xlfn.DISPIMG("ID_3B1EFDAC98114FB2970384C6FDC18B3C",1)</f>
        <v>=DISPIMG("ID_3B1EFDAC98114FB2970384C6FDC18B3C",1)</v>
      </c>
      <c r="C6" s="4" t="s">
        <v>44</v>
      </c>
      <c r="D6" s="4" t="s">
        <v>1735</v>
      </c>
      <c r="E6" s="5" t="s">
        <v>46</v>
      </c>
    </row>
  </sheetData>
  <hyperlinks>
    <hyperlink ref="C2" r:id="rId2" display="B0GG3Q92LS" tooltip="https://www.amazon.com/dp/B0GG3Q92LS"/>
    <hyperlink ref="C3" r:id="rId3" display="B0FCMMBHGM" tooltip="https://www.amazon.com/dp/B0FCMMBHGM"/>
    <hyperlink ref="C4" r:id="rId4" display="B0FRQBC873" tooltip="https://www.amazon.com/dp/B0FRQBC873"/>
    <hyperlink ref="C5" r:id="rId5" display="B0FSKYWLNS" tooltip="https://www.amazon.com/dp/B0FSKYWLNS"/>
    <hyperlink ref="C6" r:id="rId6" display="B0FX7NXTR4" tooltip="https://www.amazon.com/dp/B0FX7NXTR4"/>
  </hyperlink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14</vt:i4>
      </vt:variant>
    </vt:vector>
  </HeadingPairs>
  <TitlesOfParts>
    <vt:vector size="14" baseType="lpstr">
      <vt:lpstr>AI指令</vt:lpstr>
      <vt:lpstr>文案</vt:lpstr>
      <vt:lpstr>9.3 文案优化</vt:lpstr>
      <vt:lpstr>9.14 图片优化 </vt:lpstr>
      <vt:lpstr>部分AI图</vt:lpstr>
      <vt:lpstr>部分AI图 (2)</vt:lpstr>
      <vt:lpstr>SIF-竞对流量词</vt:lpstr>
      <vt:lpstr>买家精灵关键词分类汇总 </vt:lpstr>
      <vt:lpstr>卖家精灵-关键词广告投放状态</vt:lpstr>
      <vt:lpstr>7.1 出单词库</vt:lpstr>
      <vt:lpstr>8.4 出单词库</vt:lpstr>
      <vt:lpstr>出单词库排名</vt:lpstr>
      <vt:lpstr>关键词-搜索词排名</vt:lpstr>
      <vt:lpstr>竞对listing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ht</dc:creator>
  <cp:lastModifiedBy>CC.</cp:lastModifiedBy>
  <dcterms:created xsi:type="dcterms:W3CDTF">2026-05-19T10:19:00Z</dcterms:created>
  <dcterms:modified xsi:type="dcterms:W3CDTF">2026-09-14T08:16:27Z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2A616880CA614DCB942438C74E2A1DE8_11</vt:lpwstr>
  </property>
  <property fmtid="{D5CDD505-2E9C-101B-9397-08002B2CF9AE}" pid="3" name="KSOProductBuildVer">
    <vt:lpwstr>2052-12.1.0.28505</vt:lpwstr>
  </property>
  <property fmtid="{D5CDD505-2E9C-101B-9397-08002B2CF9AE}" pid="4" name="CalculationRule">
    <vt:i4>1</vt:i4>
  </property>
</Properties>
</file>