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440" windowHeight="12090"/>
  </bookViews>
  <sheets>
    <sheet name="总表" sheetId="2" r:id="rId1"/>
    <sheet name="银联" sheetId="3" r:id="rId2"/>
    <sheet name="浙商" sheetId="4" r:id="rId3"/>
    <sheet name="微众" sheetId="5" r:id="rId4"/>
    <sheet name="钱大" sheetId="6" r:id="rId5"/>
    <sheet name="紫金" sheetId="7" r:id="rId6"/>
    <sheet name="蜂狂购" sheetId="10" r:id="rId7"/>
    <sheet name="微信扫码" sheetId="11" r:id="rId8"/>
    <sheet name="招商申请" sheetId="12" r:id="rId9"/>
    <sheet name="齐鲁" sheetId="13" r:id="rId10"/>
    <sheet name="华夏" sheetId="14" r:id="rId11"/>
    <sheet name="平安" sheetId="15" r:id="rId12"/>
    <sheet name="国联限三" sheetId="16" r:id="rId13"/>
    <sheet name="光大限三" sheetId="18" r:id="rId14"/>
    <sheet name="东北限三" sheetId="19" r:id="rId15"/>
    <sheet name="上海限三" sheetId="20" r:id="rId16"/>
    <sheet name="川财" sheetId="22" r:id="rId17"/>
    <sheet name="国泰不限三" sheetId="23" r:id="rId18"/>
    <sheet name="海通不限三" sheetId="24" r:id="rId19"/>
    <sheet name="联储不限三" sheetId="25" r:id="rId20"/>
    <sheet name="华泰不限三" sheetId="26" r:id="rId21"/>
    <sheet name="申万不限三" sheetId="27" r:id="rId22"/>
    <sheet name="附表" sheetId="28" r:id="rId23"/>
  </sheets>
  <definedNames>
    <definedName name="_xlnm._FilterDatabase" localSheetId="2" hidden="1">浙商!$A$1:$D$7</definedName>
    <definedName name="_xlnm._FilterDatabase" localSheetId="3" hidden="1">微众!$A$1:$C$7</definedName>
    <definedName name="_xlnm._FilterDatabase" localSheetId="4" hidden="1">钱大!$A$1:$C$7</definedName>
    <definedName name="_xlnm._FilterDatabase" localSheetId="5" hidden="1">紫金!$A$1:$C$7</definedName>
    <definedName name="_xlnm._FilterDatabase" localSheetId="6" hidden="1">蜂狂购!$A$1:$C$7</definedName>
    <definedName name="_xlnm._FilterDatabase" localSheetId="7" hidden="1">微信扫码!$A$1:$C$7</definedName>
    <definedName name="_xlnm._FilterDatabase" localSheetId="8" hidden="1">招商申请!$A$1:$C$7</definedName>
    <definedName name="_xlnm._FilterDatabase" localSheetId="9" hidden="1">齐鲁!$A$1:$C$7</definedName>
    <definedName name="_xlnm._FilterDatabase" localSheetId="10" hidden="1">华夏!$A$1:$C$7</definedName>
    <definedName name="_xlnm._FilterDatabase" localSheetId="11" hidden="1">平安!$A$1:$C$7</definedName>
    <definedName name="_xlnm._FilterDatabase" localSheetId="12" hidden="1">国联限三!$A$1:$E$7</definedName>
    <definedName name="_xlnm._FilterDatabase" localSheetId="13" hidden="1">光大限三!$A$1:$D$7</definedName>
    <definedName name="_xlnm._FilterDatabase" localSheetId="14" hidden="1">东北限三!$A$1:$D$7</definedName>
    <definedName name="_xlnm._FilterDatabase" localSheetId="15" hidden="1">上海限三!$A$1:$D$7</definedName>
    <definedName name="_xlnm._FilterDatabase" localSheetId="16" hidden="1">川财!$A$1:$D$7</definedName>
    <definedName name="_xlnm._FilterDatabase" localSheetId="17" hidden="1">国泰不限三!$A$1:$D$7</definedName>
    <definedName name="_xlnm._FilterDatabase" localSheetId="18" hidden="1">海通不限三!$A$1:$D$7</definedName>
    <definedName name="_xlnm._FilterDatabase" localSheetId="19" hidden="1">联储不限三!$A$1:$D$7</definedName>
    <definedName name="_xlnm._FilterDatabase" localSheetId="20" hidden="1">华泰不限三!$A$1:$D$8</definedName>
    <definedName name="_xlnm._FilterDatabase" localSheetId="21" hidden="1">申万不限三!$A$1:$D$7</definedName>
    <definedName name="_xlnm._FilterDatabase" localSheetId="1" hidden="1">银联!#REF!</definedName>
  </definedNames>
  <calcPr calcId="144525"/>
</workbook>
</file>

<file path=xl/sharedStrings.xml><?xml version="1.0" encoding="utf-8"?>
<sst xmlns="http://schemas.openxmlformats.org/spreadsheetml/2006/main" count="64">
  <si>
    <t>2018年3月16日网点每日报表（明珠广场）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</si>
  <si>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</si>
  <si>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</si>
  <si>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</si>
  <si>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</si>
  <si>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</si>
  <si>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</si>
  <si>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</si>
  <si>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</si>
  <si>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</si>
  <si>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</si>
  <si>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</si>
  <si>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</si>
  <si>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银联</t>
  </si>
  <si>
    <t>浙商</t>
  </si>
  <si>
    <t>微众</t>
  </si>
  <si>
    <t>钱大</t>
  </si>
  <si>
    <t>紫金</t>
  </si>
  <si>
    <t>蜂狂购</t>
  </si>
  <si>
    <t>微信扫码</t>
  </si>
  <si>
    <t>招商申请</t>
  </si>
  <si>
    <t>齐鲁</t>
  </si>
  <si>
    <t>华夏</t>
  </si>
  <si>
    <t>平安</t>
  </si>
  <si>
    <t>国联限三</t>
  </si>
  <si>
    <t>光大限三</t>
  </si>
  <si>
    <t>东北限三</t>
  </si>
  <si>
    <t>上海限三</t>
  </si>
  <si>
    <t>川财不限三</t>
  </si>
  <si>
    <t>国泰不限三</t>
  </si>
  <si>
    <t>海通不限三</t>
  </si>
  <si>
    <t>联储不限三</t>
  </si>
  <si>
    <t>华泰不限三</t>
  </si>
  <si>
    <t>申万不限三</t>
  </si>
  <si>
    <t>是否完成</t>
  </si>
  <si>
    <t>后六位</t>
  </si>
  <si>
    <t>资金账号</t>
  </si>
  <si>
    <t>武晓丹</t>
  </si>
  <si>
    <t>徐萍</t>
  </si>
  <si>
    <t>340123199601026249</t>
  </si>
  <si>
    <t>中介</t>
  </si>
  <si>
    <t>卢春</t>
  </si>
  <si>
    <t>666629115113</t>
  </si>
  <si>
    <t>340123199703201917</t>
  </si>
  <si>
    <t>刘梦义</t>
  </si>
  <si>
    <t>张球</t>
  </si>
  <si>
    <t>341222199805060270</t>
  </si>
  <si>
    <t>盛华林</t>
  </si>
  <si>
    <t>666629115065</t>
  </si>
  <si>
    <t>341181199801122619</t>
  </si>
  <si>
    <t>肖静</t>
  </si>
  <si>
    <t>张传玉</t>
  </si>
  <si>
    <t>340721199907310322</t>
  </si>
  <si>
    <t>赵新</t>
  </si>
  <si>
    <t>342423199501123779</t>
  </si>
  <si>
    <t>合计：</t>
  </si>
  <si>
    <t>网点发生费用合计：</t>
  </si>
  <si>
    <t>其中：</t>
  </si>
  <si>
    <t>1、兼职工资：385</t>
  </si>
  <si>
    <t>2、代理费：95</t>
  </si>
  <si>
    <t>4、兼职尾款：0</t>
  </si>
  <si>
    <t>单名</t>
  </si>
  <si>
    <t>单数</t>
  </si>
  <si>
    <t>川财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</si>
</sst>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4" fillId="15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" borderId="20" applyNumberFormat="0" applyFon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19" applyNumberFormat="0" applyFill="0" applyAlignment="0" applyProtection="0">
      <alignment vertical="center"/>
    </xf>
    <xf numFmtId="0" fontId="11" fillId="0" borderId="19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0" borderId="25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0" fillId="18" borderId="26" applyNumberFormat="0" applyAlignment="0" applyProtection="0">
      <alignment vertical="center"/>
    </xf>
    <xf numFmtId="0" fontId="15" fillId="18" borderId="22" applyNumberFormat="0" applyAlignment="0" applyProtection="0">
      <alignment vertical="center"/>
    </xf>
    <xf numFmtId="0" fontId="10" fillId="9" borderId="21" applyNumberForma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19" fillId="0" borderId="24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5" xfId="0" applyFont="1" applyBorder="1" applyAlignment="1" quotePrefix="1">
      <alignment horizontal="center" vertical="center"/>
    </xf>
    <xf numFmtId="0" fontId="1" fillId="0" borderId="5" xfId="0" applyFont="1" applyFill="1" applyBorder="1" applyAlignment="1" quotePrefix="1">
      <alignment horizontal="center"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haredStrings" Target="sharedStrings.xml"/><Relationship Id="rId25" Type="http://schemas.openxmlformats.org/officeDocument/2006/relationships/styles" Target="style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4"/>
  <sheetViews>
    <sheetView tabSelected="1" zoomScale="90" zoomScaleNormal="90" workbookViewId="0">
      <pane xSplit="7" ySplit="5" topLeftCell="W6" activePane="bottomRight" state="frozen"/>
      <selection/>
      <selection pane="topRight"/>
      <selection pane="bottomLeft"/>
      <selection pane="bottomRight" activeCell="V12" sqref="V12"/>
    </sheetView>
  </sheetViews>
  <sheetFormatPr defaultColWidth="9" defaultRowHeight="12"/>
  <cols>
    <col min="1" max="1" width="6.25" style="2" customWidth="1"/>
    <col min="2" max="2" width="3.5" style="2" customWidth="1"/>
    <col min="3" max="3" width="7.625" style="2" customWidth="1"/>
    <col min="4" max="4" width="14.125" style="2" customWidth="1"/>
    <col min="5" max="7" width="9" style="2"/>
    <col min="8" max="8" width="9" style="3"/>
    <col min="9" max="9" width="7.25" style="3" customWidth="1"/>
    <col min="10" max="19" width="9" style="3"/>
    <col min="20" max="20" width="7.125" style="3" customWidth="1"/>
    <col min="21" max="22" width="9.25" style="3"/>
    <col min="23" max="23" width="10.125" style="3"/>
    <col min="24" max="24" width="9.25" style="3"/>
    <col min="25" max="25" width="10.125" style="3"/>
    <col min="26" max="26" width="9.25" style="3"/>
    <col min="27" max="27" width="10.125" style="3"/>
    <col min="28" max="29" width="9.25" style="3"/>
    <col min="30" max="32" width="9" style="3"/>
    <col min="33" max="33" width="10.125" style="3"/>
    <col min="34" max="38" width="9" style="3"/>
    <col min="39" max="39" width="11.125" style="3"/>
    <col min="40" max="40" width="17.875" style="2" customWidth="1"/>
    <col min="41" max="16384" width="9" style="2"/>
  </cols>
  <sheetData>
    <row r="1" ht="27" customHeight="1" spans="1:42">
      <c r="A1" s="4" t="s">
        <v>0</v>
      </c>
      <c r="B1" s="4"/>
      <c r="C1" s="4"/>
      <c r="D1" s="4"/>
      <c r="E1" s="4"/>
      <c r="F1" s="4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4"/>
      <c r="AO1" s="4"/>
      <c r="AP1" s="4"/>
    </row>
    <row r="2" ht="15" customHeight="1" spans="1:42">
      <c r="A2" s="6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8" t="s">
        <v>6</v>
      </c>
      <c r="G2" s="7" t="s">
        <v>7</v>
      </c>
      <c r="H2" s="9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7" t="s">
        <v>9</v>
      </c>
      <c r="AO2" s="7" t="s">
        <v>10</v>
      </c>
      <c r="AP2" s="25" t="s">
        <v>11</v>
      </c>
    </row>
    <row r="3" ht="15" customHeight="1" spans="1:42">
      <c r="A3" s="10"/>
      <c r="B3" s="11"/>
      <c r="C3" s="11"/>
      <c r="D3" s="11"/>
      <c r="E3" s="11"/>
      <c r="F3" s="12"/>
      <c r="G3" s="11"/>
      <c r="H3" s="13" t="s">
        <v>12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1"/>
      <c r="AO3" s="11"/>
      <c r="AP3" s="26"/>
    </row>
    <row r="4" ht="15" customHeight="1" spans="1:42">
      <c r="A4" s="10"/>
      <c r="B4" s="11"/>
      <c r="C4" s="11"/>
      <c r="D4" s="11"/>
      <c r="E4" s="11"/>
      <c r="F4" s="12"/>
      <c r="G4" s="11"/>
      <c r="H4" s="13" t="s">
        <v>13</v>
      </c>
      <c r="I4" s="13" t="s">
        <v>14</v>
      </c>
      <c r="J4" s="13"/>
      <c r="K4" s="20" t="s">
        <v>15</v>
      </c>
      <c r="L4" s="20" t="s">
        <v>16</v>
      </c>
      <c r="M4" s="20" t="s">
        <v>17</v>
      </c>
      <c r="N4" s="20" t="s">
        <v>18</v>
      </c>
      <c r="O4" s="20" t="s">
        <v>19</v>
      </c>
      <c r="P4" s="20" t="s">
        <v>20</v>
      </c>
      <c r="Q4" s="20" t="s">
        <v>21</v>
      </c>
      <c r="R4" s="20" t="s">
        <v>22</v>
      </c>
      <c r="S4" s="20" t="s">
        <v>23</v>
      </c>
      <c r="T4" s="13" t="s">
        <v>24</v>
      </c>
      <c r="U4" s="13"/>
      <c r="V4" s="22" t="s">
        <v>25</v>
      </c>
      <c r="W4" s="23"/>
      <c r="X4" s="24" t="s">
        <v>26</v>
      </c>
      <c r="Y4" s="24"/>
      <c r="Z4" s="24" t="s">
        <v>27</v>
      </c>
      <c r="AA4" s="24"/>
      <c r="AB4" s="24" t="s">
        <v>28</v>
      </c>
      <c r="AC4" s="24"/>
      <c r="AD4" s="22" t="s">
        <v>29</v>
      </c>
      <c r="AE4" s="23"/>
      <c r="AF4" s="22" t="s">
        <v>30</v>
      </c>
      <c r="AG4" s="23"/>
      <c r="AH4" s="22" t="s">
        <v>31</v>
      </c>
      <c r="AI4" s="23"/>
      <c r="AJ4" s="22" t="s">
        <v>32</v>
      </c>
      <c r="AK4" s="24"/>
      <c r="AL4" s="22" t="s">
        <v>33</v>
      </c>
      <c r="AM4" s="23"/>
      <c r="AN4" s="11"/>
      <c r="AO4" s="11"/>
      <c r="AP4" s="26"/>
    </row>
    <row r="5" ht="15" customHeight="1" spans="1:42">
      <c r="A5" s="10"/>
      <c r="B5" s="11"/>
      <c r="C5" s="11"/>
      <c r="D5" s="11"/>
      <c r="E5" s="11"/>
      <c r="F5" s="14"/>
      <c r="G5" s="11"/>
      <c r="H5" s="13"/>
      <c r="I5" s="13" t="s">
        <v>34</v>
      </c>
      <c r="J5" s="13" t="s">
        <v>35</v>
      </c>
      <c r="K5" s="21"/>
      <c r="L5" s="21"/>
      <c r="M5" s="21"/>
      <c r="N5" s="21"/>
      <c r="O5" s="21"/>
      <c r="P5" s="21"/>
      <c r="Q5" s="21"/>
      <c r="R5" s="21"/>
      <c r="S5" s="21"/>
      <c r="T5" s="13" t="s">
        <v>34</v>
      </c>
      <c r="U5" s="13" t="s">
        <v>36</v>
      </c>
      <c r="V5" s="13" t="s">
        <v>34</v>
      </c>
      <c r="W5" s="13" t="s">
        <v>36</v>
      </c>
      <c r="X5" s="13" t="s">
        <v>34</v>
      </c>
      <c r="Y5" s="13" t="s">
        <v>36</v>
      </c>
      <c r="Z5" s="13" t="s">
        <v>34</v>
      </c>
      <c r="AA5" s="13" t="s">
        <v>36</v>
      </c>
      <c r="AB5" s="13" t="s">
        <v>34</v>
      </c>
      <c r="AC5" s="13" t="s">
        <v>36</v>
      </c>
      <c r="AD5" s="13" t="s">
        <v>34</v>
      </c>
      <c r="AE5" s="13" t="s">
        <v>36</v>
      </c>
      <c r="AF5" s="13" t="s">
        <v>34</v>
      </c>
      <c r="AG5" s="13" t="s">
        <v>36</v>
      </c>
      <c r="AH5" s="13" t="s">
        <v>34</v>
      </c>
      <c r="AI5" s="13" t="s">
        <v>36</v>
      </c>
      <c r="AJ5" s="13" t="s">
        <v>34</v>
      </c>
      <c r="AK5" s="13" t="s">
        <v>36</v>
      </c>
      <c r="AL5" s="13" t="s">
        <v>34</v>
      </c>
      <c r="AM5" s="13" t="s">
        <v>36</v>
      </c>
      <c r="AN5" s="11"/>
      <c r="AO5" s="11"/>
      <c r="AP5" s="26"/>
    </row>
    <row r="6" ht="15" customHeight="1" spans="1:42">
      <c r="A6" s="10"/>
      <c r="B6" s="11">
        <v>1</v>
      </c>
      <c r="C6" s="11" t="s">
        <v>37</v>
      </c>
      <c r="D6" s="11">
        <v>18356053476</v>
      </c>
      <c r="E6" s="11">
        <v>70</v>
      </c>
      <c r="F6" s="11" t="s">
        <v>38</v>
      </c>
      <c r="G6" s="11">
        <v>30</v>
      </c>
      <c r="H6" s="13">
        <v>1</v>
      </c>
      <c r="I6" s="13">
        <v>1</v>
      </c>
      <c r="J6" s="13">
        <v>905149</v>
      </c>
      <c r="K6" s="13">
        <v>1</v>
      </c>
      <c r="L6" s="13">
        <v>0</v>
      </c>
      <c r="M6" s="13">
        <v>1</v>
      </c>
      <c r="N6" s="13">
        <v>0</v>
      </c>
      <c r="O6" s="13">
        <v>0</v>
      </c>
      <c r="P6" s="13">
        <v>0</v>
      </c>
      <c r="Q6" s="13">
        <v>1</v>
      </c>
      <c r="R6" s="13">
        <v>1</v>
      </c>
      <c r="S6" s="13">
        <v>1</v>
      </c>
      <c r="T6" s="13">
        <v>1</v>
      </c>
      <c r="U6" s="13">
        <v>72500970</v>
      </c>
      <c r="V6" s="13">
        <v>1</v>
      </c>
      <c r="W6" s="13">
        <v>80264290</v>
      </c>
      <c r="X6" s="13">
        <v>1</v>
      </c>
      <c r="Y6" s="13">
        <v>30238265</v>
      </c>
      <c r="Z6" s="13">
        <v>0</v>
      </c>
      <c r="AA6" s="13">
        <v>0</v>
      </c>
      <c r="AB6" s="13">
        <v>1</v>
      </c>
      <c r="AC6" s="13">
        <v>2013821</v>
      </c>
      <c r="AD6" s="13">
        <v>1</v>
      </c>
      <c r="AE6" s="13">
        <v>2189737</v>
      </c>
      <c r="AF6" s="13">
        <v>1</v>
      </c>
      <c r="AG6" s="13">
        <v>1750150400</v>
      </c>
      <c r="AH6" s="13">
        <v>1</v>
      </c>
      <c r="AI6" s="13">
        <v>0</v>
      </c>
      <c r="AJ6" s="13">
        <v>1</v>
      </c>
      <c r="AK6" s="13">
        <v>0</v>
      </c>
      <c r="AL6" s="13">
        <v>0</v>
      </c>
      <c r="AM6" s="13">
        <v>0</v>
      </c>
      <c r="AN6" s="28" t="s">
        <v>39</v>
      </c>
      <c r="AO6" s="11">
        <v>0</v>
      </c>
      <c r="AP6" s="26" t="s">
        <v>40</v>
      </c>
    </row>
    <row r="7" ht="15" customHeight="1" spans="1:42">
      <c r="A7" s="10"/>
      <c r="B7" s="11">
        <v>2</v>
      </c>
      <c r="C7" s="11" t="s">
        <v>41</v>
      </c>
      <c r="D7" s="11">
        <v>18256912041</v>
      </c>
      <c r="E7" s="11">
        <v>70</v>
      </c>
      <c r="F7" s="11" t="s">
        <v>38</v>
      </c>
      <c r="G7" s="11">
        <v>20</v>
      </c>
      <c r="H7" s="13">
        <v>0</v>
      </c>
      <c r="I7" s="13">
        <v>1</v>
      </c>
      <c r="J7" s="13">
        <v>903078</v>
      </c>
      <c r="K7" s="13">
        <v>0</v>
      </c>
      <c r="L7" s="13">
        <v>0</v>
      </c>
      <c r="M7" s="13">
        <v>0</v>
      </c>
      <c r="N7" s="13">
        <v>1</v>
      </c>
      <c r="O7" s="13">
        <v>1</v>
      </c>
      <c r="P7" s="13">
        <v>0</v>
      </c>
      <c r="Q7" s="13">
        <v>1</v>
      </c>
      <c r="R7" s="13">
        <v>1</v>
      </c>
      <c r="S7" s="13">
        <v>0</v>
      </c>
      <c r="T7" s="13">
        <v>0</v>
      </c>
      <c r="U7" s="13">
        <v>0</v>
      </c>
      <c r="V7" s="13">
        <v>1</v>
      </c>
      <c r="W7" s="13">
        <v>80263727</v>
      </c>
      <c r="X7" s="13">
        <v>1</v>
      </c>
      <c r="Y7" s="13">
        <v>0</v>
      </c>
      <c r="Z7" s="13">
        <v>1</v>
      </c>
      <c r="AA7" s="13">
        <v>0</v>
      </c>
      <c r="AB7" s="13">
        <v>1</v>
      </c>
      <c r="AC7" s="13">
        <v>2013807</v>
      </c>
      <c r="AD7" s="13">
        <v>1</v>
      </c>
      <c r="AE7" s="13">
        <v>2189634</v>
      </c>
      <c r="AF7" s="13">
        <v>1</v>
      </c>
      <c r="AG7" s="13">
        <v>1750150359</v>
      </c>
      <c r="AH7" s="13">
        <v>1</v>
      </c>
      <c r="AI7" s="13">
        <v>97001673</v>
      </c>
      <c r="AJ7" s="13">
        <v>1</v>
      </c>
      <c r="AK7" s="29" t="s">
        <v>42</v>
      </c>
      <c r="AL7" s="13">
        <v>0</v>
      </c>
      <c r="AM7" s="13">
        <v>0</v>
      </c>
      <c r="AN7" s="28" t="s">
        <v>43</v>
      </c>
      <c r="AO7" s="11">
        <v>0</v>
      </c>
      <c r="AP7" s="26"/>
    </row>
    <row r="8" ht="15" customHeight="1" spans="1:42">
      <c r="A8" s="10"/>
      <c r="B8" s="11">
        <v>3</v>
      </c>
      <c r="C8" s="11" t="s">
        <v>44</v>
      </c>
      <c r="D8" s="11">
        <v>13625653554</v>
      </c>
      <c r="E8" s="11">
        <v>70</v>
      </c>
      <c r="F8" s="11" t="s">
        <v>45</v>
      </c>
      <c r="G8" s="11">
        <v>0</v>
      </c>
      <c r="H8" s="13">
        <v>1</v>
      </c>
      <c r="I8" s="13">
        <v>0</v>
      </c>
      <c r="J8" s="13">
        <v>0</v>
      </c>
      <c r="K8" s="13">
        <v>1</v>
      </c>
      <c r="L8" s="13">
        <v>1</v>
      </c>
      <c r="M8" s="13">
        <v>0</v>
      </c>
      <c r="N8" s="13">
        <v>0</v>
      </c>
      <c r="O8" s="13">
        <v>1</v>
      </c>
      <c r="P8" s="13">
        <v>0</v>
      </c>
      <c r="Q8" s="13">
        <v>1</v>
      </c>
      <c r="R8" s="13">
        <v>1</v>
      </c>
      <c r="S8" s="13">
        <v>0</v>
      </c>
      <c r="T8" s="13">
        <v>1</v>
      </c>
      <c r="U8" s="13">
        <v>72500951</v>
      </c>
      <c r="V8" s="13">
        <v>1</v>
      </c>
      <c r="W8" s="13">
        <v>0</v>
      </c>
      <c r="X8" s="13">
        <v>1</v>
      </c>
      <c r="Y8" s="13">
        <v>30238245</v>
      </c>
      <c r="Z8" s="13">
        <v>0</v>
      </c>
      <c r="AA8" s="13">
        <v>0</v>
      </c>
      <c r="AB8" s="13">
        <v>1</v>
      </c>
      <c r="AC8" s="13">
        <v>2013804</v>
      </c>
      <c r="AD8" s="13">
        <v>1</v>
      </c>
      <c r="AE8" s="13">
        <v>0</v>
      </c>
      <c r="AF8" s="13">
        <v>1</v>
      </c>
      <c r="AG8" s="13">
        <v>1750150358</v>
      </c>
      <c r="AH8" s="13">
        <v>1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28" t="s">
        <v>46</v>
      </c>
      <c r="AO8" s="11">
        <v>0</v>
      </c>
      <c r="AP8" s="26" t="s">
        <v>45</v>
      </c>
    </row>
    <row r="9" ht="15" customHeight="1" spans="1:42">
      <c r="A9" s="10"/>
      <c r="B9" s="11">
        <v>4</v>
      </c>
      <c r="C9" s="11" t="s">
        <v>47</v>
      </c>
      <c r="D9" s="11">
        <v>17398388841</v>
      </c>
      <c r="E9" s="11">
        <v>60</v>
      </c>
      <c r="F9" s="11" t="s">
        <v>45</v>
      </c>
      <c r="G9" s="11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1</v>
      </c>
      <c r="O9" s="13">
        <v>1</v>
      </c>
      <c r="P9" s="13">
        <v>1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1</v>
      </c>
      <c r="W9" s="13">
        <v>80263825</v>
      </c>
      <c r="X9" s="13">
        <v>1</v>
      </c>
      <c r="Y9" s="13">
        <v>30238236</v>
      </c>
      <c r="Z9" s="13">
        <v>1</v>
      </c>
      <c r="AA9" s="13">
        <v>0</v>
      </c>
      <c r="AB9" s="13">
        <v>1</v>
      </c>
      <c r="AC9" s="13">
        <v>2013803</v>
      </c>
      <c r="AD9" s="13">
        <v>1</v>
      </c>
      <c r="AE9" s="13">
        <v>2189649</v>
      </c>
      <c r="AF9" s="13">
        <v>1</v>
      </c>
      <c r="AG9" s="13">
        <v>1750150349</v>
      </c>
      <c r="AH9" s="13">
        <v>1</v>
      </c>
      <c r="AI9" s="13">
        <v>97001672</v>
      </c>
      <c r="AJ9" s="13">
        <v>1</v>
      </c>
      <c r="AK9" s="29" t="s">
        <v>48</v>
      </c>
      <c r="AL9" s="13">
        <v>1</v>
      </c>
      <c r="AM9" s="13">
        <v>21776237</v>
      </c>
      <c r="AN9" s="28" t="s">
        <v>49</v>
      </c>
      <c r="AO9" s="11">
        <v>0</v>
      </c>
      <c r="AP9" s="26" t="s">
        <v>45</v>
      </c>
    </row>
    <row r="10" ht="15" customHeight="1" spans="1:42">
      <c r="A10" s="10"/>
      <c r="B10" s="11">
        <v>5</v>
      </c>
      <c r="C10" s="11" t="s">
        <v>50</v>
      </c>
      <c r="D10" s="11">
        <v>15955144285</v>
      </c>
      <c r="E10" s="11">
        <v>60</v>
      </c>
      <c r="F10" s="11" t="s">
        <v>51</v>
      </c>
      <c r="G10" s="11">
        <v>20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1</v>
      </c>
      <c r="O10" s="13">
        <v>1</v>
      </c>
      <c r="P10" s="13">
        <v>0</v>
      </c>
      <c r="Q10" s="13">
        <v>0</v>
      </c>
      <c r="R10" s="13">
        <v>0</v>
      </c>
      <c r="S10" s="13">
        <v>0</v>
      </c>
      <c r="T10" s="13">
        <v>1</v>
      </c>
      <c r="U10" s="13">
        <v>72500972</v>
      </c>
      <c r="V10" s="13">
        <v>1</v>
      </c>
      <c r="W10" s="13">
        <v>80264405</v>
      </c>
      <c r="X10" s="13">
        <v>1</v>
      </c>
      <c r="Y10" s="13">
        <v>0</v>
      </c>
      <c r="Z10" s="13">
        <v>0</v>
      </c>
      <c r="AA10" s="13">
        <v>0</v>
      </c>
      <c r="AB10" s="13">
        <v>1</v>
      </c>
      <c r="AC10" s="13">
        <v>2013823</v>
      </c>
      <c r="AD10" s="13">
        <v>1</v>
      </c>
      <c r="AE10" s="13">
        <v>2189756</v>
      </c>
      <c r="AF10" s="13">
        <v>1</v>
      </c>
      <c r="AG10" s="13">
        <v>1750150406</v>
      </c>
      <c r="AH10" s="13">
        <v>1</v>
      </c>
      <c r="AI10" s="13">
        <v>0</v>
      </c>
      <c r="AJ10" s="13">
        <v>1</v>
      </c>
      <c r="AK10" s="13">
        <v>0</v>
      </c>
      <c r="AL10" s="13">
        <v>0</v>
      </c>
      <c r="AM10" s="13">
        <v>0</v>
      </c>
      <c r="AN10" s="28" t="s">
        <v>52</v>
      </c>
      <c r="AO10" s="11">
        <v>0</v>
      </c>
      <c r="AP10" s="26"/>
    </row>
    <row r="11" ht="15" customHeight="1" spans="1:42">
      <c r="A11" s="10"/>
      <c r="B11" s="11">
        <v>6</v>
      </c>
      <c r="C11" s="11" t="s">
        <v>53</v>
      </c>
      <c r="D11" s="11">
        <v>18256981925</v>
      </c>
      <c r="E11" s="11">
        <v>55</v>
      </c>
      <c r="F11" s="11" t="s">
        <v>51</v>
      </c>
      <c r="G11" s="11">
        <v>25</v>
      </c>
      <c r="H11" s="13">
        <v>1</v>
      </c>
      <c r="I11" s="13">
        <v>0</v>
      </c>
      <c r="J11" s="13">
        <v>0</v>
      </c>
      <c r="K11" s="13">
        <v>1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1</v>
      </c>
      <c r="S11" s="13">
        <v>1</v>
      </c>
      <c r="T11" s="13">
        <v>0</v>
      </c>
      <c r="U11" s="13">
        <v>0</v>
      </c>
      <c r="V11" s="13">
        <v>0</v>
      </c>
      <c r="W11" s="13">
        <v>0</v>
      </c>
      <c r="X11" s="13">
        <v>1</v>
      </c>
      <c r="Y11" s="13">
        <v>30238263</v>
      </c>
      <c r="Z11" s="13">
        <v>0</v>
      </c>
      <c r="AA11" s="13">
        <v>0</v>
      </c>
      <c r="AB11" s="13">
        <v>1</v>
      </c>
      <c r="AC11" s="13">
        <v>2013822</v>
      </c>
      <c r="AD11" s="13">
        <v>1</v>
      </c>
      <c r="AE11" s="13">
        <v>2189750</v>
      </c>
      <c r="AF11" s="13">
        <v>0</v>
      </c>
      <c r="AG11" s="13">
        <v>0</v>
      </c>
      <c r="AH11" s="13">
        <v>1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28" t="s">
        <v>54</v>
      </c>
      <c r="AO11" s="11">
        <v>0</v>
      </c>
      <c r="AP11" s="26" t="s">
        <v>40</v>
      </c>
    </row>
    <row r="12" ht="15" customHeight="1" spans="1:42">
      <c r="A12" s="15" t="s">
        <v>55</v>
      </c>
      <c r="B12" s="16"/>
      <c r="C12" s="16"/>
      <c r="D12" s="17"/>
      <c r="E12" s="18">
        <f>SUM(E6:E11)</f>
        <v>385</v>
      </c>
      <c r="F12" s="18"/>
      <c r="G12" s="18">
        <f>SUM(G6:G11)</f>
        <v>95</v>
      </c>
      <c r="H12" s="19">
        <f>SUM(H6:H11)</f>
        <v>3</v>
      </c>
      <c r="I12" s="19">
        <f>SUM(I6:I11)</f>
        <v>2</v>
      </c>
      <c r="J12" s="19"/>
      <c r="K12" s="19">
        <f t="shared" ref="K12:T12" si="0">SUM(K6:K11)</f>
        <v>3</v>
      </c>
      <c r="L12" s="19">
        <f t="shared" si="0"/>
        <v>1</v>
      </c>
      <c r="M12" s="19">
        <f t="shared" si="0"/>
        <v>1</v>
      </c>
      <c r="N12" s="19">
        <f t="shared" si="0"/>
        <v>3</v>
      </c>
      <c r="O12" s="19">
        <f t="shared" si="0"/>
        <v>4</v>
      </c>
      <c r="P12" s="19">
        <f t="shared" si="0"/>
        <v>1</v>
      </c>
      <c r="Q12" s="19">
        <f t="shared" si="0"/>
        <v>3</v>
      </c>
      <c r="R12" s="19">
        <f t="shared" si="0"/>
        <v>4</v>
      </c>
      <c r="S12" s="19">
        <f t="shared" si="0"/>
        <v>2</v>
      </c>
      <c r="T12" s="19">
        <f t="shared" si="0"/>
        <v>3</v>
      </c>
      <c r="U12" s="19"/>
      <c r="V12" s="19">
        <f>SUM(V6:V11)</f>
        <v>5</v>
      </c>
      <c r="W12" s="19"/>
      <c r="X12" s="19">
        <f>SUM(X6:X11)</f>
        <v>6</v>
      </c>
      <c r="Y12" s="19"/>
      <c r="Z12" s="19">
        <f>SUM(Z6:Z11)</f>
        <v>2</v>
      </c>
      <c r="AA12" s="19"/>
      <c r="AB12" s="19">
        <f>SUM(AB6:AB11)</f>
        <v>6</v>
      </c>
      <c r="AC12" s="19"/>
      <c r="AD12" s="19">
        <f>SUM(AD6:AD11)</f>
        <v>6</v>
      </c>
      <c r="AE12" s="19"/>
      <c r="AF12" s="19">
        <f>SUM(AF6:AF11)</f>
        <v>5</v>
      </c>
      <c r="AG12" s="19"/>
      <c r="AH12" s="19">
        <f>SUM(AH6:AH11)</f>
        <v>6</v>
      </c>
      <c r="AI12" s="19"/>
      <c r="AJ12" s="19">
        <f>SUM(AJ6:AJ11)</f>
        <v>4</v>
      </c>
      <c r="AK12" s="19"/>
      <c r="AL12" s="19">
        <f>SUM(AL6:AL11)</f>
        <v>1</v>
      </c>
      <c r="AM12" s="19"/>
      <c r="AN12" s="18"/>
      <c r="AO12" s="18"/>
      <c r="AP12" s="27"/>
    </row>
    <row r="13" ht="16" customHeight="1" spans="1:4">
      <c r="A13" s="2" t="s">
        <v>56</v>
      </c>
      <c r="D13" s="2">
        <v>480</v>
      </c>
    </row>
    <row r="14" ht="16" customHeight="1" spans="3:20">
      <c r="C14" s="2" t="s">
        <v>57</v>
      </c>
      <c r="D14" s="2" t="s">
        <v>58</v>
      </c>
      <c r="H14" s="3" t="s">
        <v>59</v>
      </c>
      <c r="T14" s="3" t="s">
        <v>60</v>
      </c>
    </row>
  </sheetData>
  <mergeCells count="41">
    <mergeCell ref="A1:AP1"/>
    <mergeCell ref="H2:AM2"/>
    <mergeCell ref="H3:S3"/>
    <mergeCell ref="T3:AM3"/>
    <mergeCell ref="I4:J4"/>
    <mergeCell ref="T4:U4"/>
    <mergeCell ref="V4:W4"/>
    <mergeCell ref="X4:Y4"/>
    <mergeCell ref="Z4:AA4"/>
    <mergeCell ref="AB4:AC4"/>
    <mergeCell ref="AD4:AE4"/>
    <mergeCell ref="AF4:AG4"/>
    <mergeCell ref="AH4:AI4"/>
    <mergeCell ref="AJ4:AK4"/>
    <mergeCell ref="AL4:AM4"/>
    <mergeCell ref="A12:D12"/>
    <mergeCell ref="A13:C13"/>
    <mergeCell ref="D14:G14"/>
    <mergeCell ref="H14:J14"/>
    <mergeCell ref="T14:U14"/>
    <mergeCell ref="AD14:AM14"/>
    <mergeCell ref="A2:A5"/>
    <mergeCell ref="B2:B5"/>
    <mergeCell ref="C2:C5"/>
    <mergeCell ref="D2:D5"/>
    <mergeCell ref="E2:E5"/>
    <mergeCell ref="F2:F5"/>
    <mergeCell ref="G2:G5"/>
    <mergeCell ref="H4:H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AN2:AN5"/>
    <mergeCell ref="AO2:AO5"/>
    <mergeCell ref="AP2:AP5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7"/>
  <sheetViews>
    <sheetView workbookViewId="0">
      <selection activeCell="C2" sqref="C2:C4"/>
    </sheetView>
  </sheetViews>
  <sheetFormatPr defaultColWidth="9" defaultRowHeight="13.5" outlineLevelRow="6" outlineLevelCol="2"/>
  <cols>
    <col min="2" max="2" width="15.5" customWidth="1"/>
  </cols>
  <sheetData>
    <row r="1" spans="1:2">
      <c r="A1" t="s">
        <v>3</v>
      </c>
      <c r="B1" t="s">
        <v>4</v>
      </c>
    </row>
    <row r="2" spans="1:2">
      <c r="A2" t="str">
        <f>总表!C6</f>
        <v>武晓丹</v>
      </c>
      <c r="B2">
        <f>总表!D6</f>
        <v>18356053476</v>
      </c>
    </row>
    <row r="3" spans="1:2">
      <c r="A3" t="str">
        <f>总表!C7</f>
        <v>卢春</v>
      </c>
      <c r="B3">
        <f>总表!D7</f>
        <v>18256912041</v>
      </c>
    </row>
    <row r="4" spans="1:2">
      <c r="A4" t="str">
        <f>总表!C8</f>
        <v>刘梦义</v>
      </c>
      <c r="B4">
        <f>总表!D8</f>
        <v>13625653554</v>
      </c>
    </row>
    <row r="5" hidden="1" spans="1:3">
      <c r="A5" t="str">
        <f>总表!C9</f>
        <v>盛华林</v>
      </c>
      <c r="B5">
        <f>总表!D9</f>
        <v>17398388841</v>
      </c>
      <c r="C5">
        <f>总表!Q9</f>
        <v>0</v>
      </c>
    </row>
    <row r="6" hidden="1" spans="1:3">
      <c r="A6" t="str">
        <f>总表!C10</f>
        <v>肖静</v>
      </c>
      <c r="B6">
        <f>总表!D10</f>
        <v>15955144285</v>
      </c>
      <c r="C6">
        <f>总表!Q10</f>
        <v>0</v>
      </c>
    </row>
    <row r="7" hidden="1" spans="1:3">
      <c r="A7" t="str">
        <f>总表!C11</f>
        <v>赵新</v>
      </c>
      <c r="B7">
        <f>总表!D11</f>
        <v>18256981925</v>
      </c>
      <c r="C7">
        <f>总表!Q11</f>
        <v>0</v>
      </c>
    </row>
  </sheetData>
  <autoFilter ref="A1:C7">
    <filterColumn colId="2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7"/>
  <sheetViews>
    <sheetView workbookViewId="0">
      <selection activeCell="C2" sqref="C2:C7"/>
    </sheetView>
  </sheetViews>
  <sheetFormatPr defaultColWidth="9" defaultRowHeight="13.5" outlineLevelRow="6" outlineLevelCol="2"/>
  <cols>
    <col min="2" max="2" width="18" customWidth="1"/>
  </cols>
  <sheetData>
    <row r="1" spans="1:2">
      <c r="A1" t="s">
        <v>3</v>
      </c>
      <c r="B1" t="s">
        <v>4</v>
      </c>
    </row>
    <row r="2" spans="1:2">
      <c r="A2" t="str">
        <f>总表!C6</f>
        <v>武晓丹</v>
      </c>
      <c r="B2">
        <f>总表!D6</f>
        <v>18356053476</v>
      </c>
    </row>
    <row r="3" spans="1:2">
      <c r="A3" t="str">
        <f>总表!C7</f>
        <v>卢春</v>
      </c>
      <c r="B3">
        <f>总表!D7</f>
        <v>18256912041</v>
      </c>
    </row>
    <row r="4" spans="1:2">
      <c r="A4" t="str">
        <f>总表!C8</f>
        <v>刘梦义</v>
      </c>
      <c r="B4">
        <f>总表!D8</f>
        <v>13625653554</v>
      </c>
    </row>
    <row r="5" hidden="1" spans="1:3">
      <c r="A5" t="str">
        <f>总表!C9</f>
        <v>盛华林</v>
      </c>
      <c r="B5">
        <f>总表!D9</f>
        <v>17398388841</v>
      </c>
      <c r="C5">
        <f>总表!R9</f>
        <v>0</v>
      </c>
    </row>
    <row r="6" hidden="1" spans="1:3">
      <c r="A6" t="str">
        <f>总表!C10</f>
        <v>肖静</v>
      </c>
      <c r="B6">
        <f>总表!D10</f>
        <v>15955144285</v>
      </c>
      <c r="C6">
        <f>总表!R10</f>
        <v>0</v>
      </c>
    </row>
    <row r="7" spans="1:2">
      <c r="A7" t="str">
        <f>总表!C11</f>
        <v>赵新</v>
      </c>
      <c r="B7">
        <f>总表!D11</f>
        <v>18256981925</v>
      </c>
    </row>
  </sheetData>
  <autoFilter ref="A1:C7">
    <filterColumn colId="2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7"/>
  <sheetViews>
    <sheetView workbookViewId="0">
      <selection activeCell="C2" sqref="C2:C7"/>
    </sheetView>
  </sheetViews>
  <sheetFormatPr defaultColWidth="9" defaultRowHeight="13.5" outlineLevelRow="6" outlineLevelCol="2"/>
  <cols>
    <col min="2" max="2" width="16.75" customWidth="1"/>
  </cols>
  <sheetData>
    <row r="1" spans="1:2">
      <c r="A1" t="s">
        <v>3</v>
      </c>
      <c r="B1" t="s">
        <v>4</v>
      </c>
    </row>
    <row r="2" spans="1:2">
      <c r="A2" t="str">
        <f>总表!C6</f>
        <v>武晓丹</v>
      </c>
      <c r="B2">
        <f>总表!D6</f>
        <v>18356053476</v>
      </c>
    </row>
    <row r="3" hidden="1" spans="1:3">
      <c r="A3" t="str">
        <f>总表!C7</f>
        <v>卢春</v>
      </c>
      <c r="B3">
        <f>总表!D7</f>
        <v>18256912041</v>
      </c>
      <c r="C3">
        <f>总表!S7</f>
        <v>0</v>
      </c>
    </row>
    <row r="4" hidden="1" spans="1:3">
      <c r="A4" t="str">
        <f>总表!C8</f>
        <v>刘梦义</v>
      </c>
      <c r="B4">
        <f>总表!D8</f>
        <v>13625653554</v>
      </c>
      <c r="C4">
        <f>总表!S8</f>
        <v>0</v>
      </c>
    </row>
    <row r="5" hidden="1" spans="1:3">
      <c r="A5" t="str">
        <f>总表!C9</f>
        <v>盛华林</v>
      </c>
      <c r="B5">
        <f>总表!D9</f>
        <v>17398388841</v>
      </c>
      <c r="C5">
        <f>总表!S9</f>
        <v>0</v>
      </c>
    </row>
    <row r="6" hidden="1" spans="1:3">
      <c r="A6" t="str">
        <f>总表!C10</f>
        <v>肖静</v>
      </c>
      <c r="B6">
        <f>总表!D10</f>
        <v>15955144285</v>
      </c>
      <c r="C6">
        <f>总表!S10</f>
        <v>0</v>
      </c>
    </row>
    <row r="7" spans="1:2">
      <c r="A7" t="str">
        <f>总表!C11</f>
        <v>赵新</v>
      </c>
      <c r="B7">
        <f>总表!D11</f>
        <v>18256981925</v>
      </c>
    </row>
  </sheetData>
  <autoFilter ref="A1:C7">
    <filterColumn colId="2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7"/>
  <sheetViews>
    <sheetView workbookViewId="0">
      <selection activeCell="D8" sqref="D8"/>
    </sheetView>
  </sheetViews>
  <sheetFormatPr defaultColWidth="9" defaultRowHeight="13.5" outlineLevelRow="6" outlineLevelCol="4"/>
  <cols>
    <col min="2" max="2" width="14.875" customWidth="1"/>
    <col min="3" max="3" width="17.25" customWidth="1"/>
    <col min="4" max="4" width="22.125" customWidth="1"/>
  </cols>
  <sheetData>
    <row r="1" spans="1:3">
      <c r="A1" t="s">
        <v>3</v>
      </c>
      <c r="B1" t="s">
        <v>4</v>
      </c>
      <c r="C1" t="s">
        <v>36</v>
      </c>
    </row>
    <row r="2" spans="1:3">
      <c r="A2" t="str">
        <f>总表!C6</f>
        <v>武晓丹</v>
      </c>
      <c r="B2">
        <f>总表!D6</f>
        <v>18356053476</v>
      </c>
      <c r="C2">
        <f>总表!U6</f>
        <v>72500970</v>
      </c>
    </row>
    <row r="3" hidden="1" spans="1:5">
      <c r="A3" t="str">
        <f>总表!C7</f>
        <v>卢春</v>
      </c>
      <c r="B3">
        <f>总表!D7</f>
        <v>18256912041</v>
      </c>
      <c r="C3">
        <f>总表!U7</f>
        <v>0</v>
      </c>
      <c r="D3" s="30" t="str">
        <f>总表!AN7</f>
        <v>340123199703201917</v>
      </c>
      <c r="E3">
        <f>总表!T7</f>
        <v>0</v>
      </c>
    </row>
    <row r="4" spans="1:3">
      <c r="A4" t="str">
        <f>总表!C8</f>
        <v>刘梦义</v>
      </c>
      <c r="B4">
        <f>总表!D8</f>
        <v>13625653554</v>
      </c>
      <c r="C4">
        <f>总表!U8</f>
        <v>72500951</v>
      </c>
    </row>
    <row r="5" hidden="1" spans="1:5">
      <c r="A5" t="str">
        <f>总表!C9</f>
        <v>盛华林</v>
      </c>
      <c r="B5">
        <f>总表!D9</f>
        <v>17398388841</v>
      </c>
      <c r="C5">
        <f>总表!U9</f>
        <v>0</v>
      </c>
      <c r="D5" s="30" t="str">
        <f>总表!AN9</f>
        <v>341181199801122619</v>
      </c>
      <c r="E5">
        <f>总表!T9</f>
        <v>0</v>
      </c>
    </row>
    <row r="6" spans="1:3">
      <c r="A6" t="str">
        <f>总表!C10</f>
        <v>肖静</v>
      </c>
      <c r="B6">
        <f>总表!D10</f>
        <v>15955144285</v>
      </c>
      <c r="C6">
        <f>总表!U10</f>
        <v>72500972</v>
      </c>
    </row>
    <row r="7" hidden="1" spans="1:5">
      <c r="A7" t="str">
        <f>总表!C11</f>
        <v>赵新</v>
      </c>
      <c r="B7">
        <f>总表!D11</f>
        <v>18256981925</v>
      </c>
      <c r="C7">
        <f>总表!U11</f>
        <v>0</v>
      </c>
      <c r="D7" s="30" t="str">
        <f>总表!AN11</f>
        <v>342423199501123779</v>
      </c>
      <c r="E7">
        <f>总表!T11</f>
        <v>0</v>
      </c>
    </row>
  </sheetData>
  <autoFilter ref="A1:E7">
    <filterColumn colId="4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7"/>
  <sheetViews>
    <sheetView workbookViewId="0">
      <selection activeCell="C4" sqref="C4"/>
    </sheetView>
  </sheetViews>
  <sheetFormatPr defaultColWidth="9" defaultRowHeight="13.5" outlineLevelRow="6" outlineLevelCol="3"/>
  <cols>
    <col min="2" max="2" width="16.125" customWidth="1"/>
    <col min="3" max="3" width="9.375"/>
    <col min="4" max="4" width="20.25" customWidth="1"/>
  </cols>
  <sheetData>
    <row r="1" spans="1:4">
      <c r="A1" t="s">
        <v>3</v>
      </c>
      <c r="B1" t="s">
        <v>4</v>
      </c>
      <c r="C1" t="s">
        <v>36</v>
      </c>
      <c r="D1">
        <f>总表!V6</f>
        <v>1</v>
      </c>
    </row>
    <row r="2" spans="1:3">
      <c r="A2" t="str">
        <f>总表!C6</f>
        <v>武晓丹</v>
      </c>
      <c r="B2">
        <f>总表!D6</f>
        <v>18356053476</v>
      </c>
      <c r="C2">
        <f>总表!W6</f>
        <v>80264290</v>
      </c>
    </row>
    <row r="3" spans="1:3">
      <c r="A3" t="str">
        <f>总表!C7</f>
        <v>卢春</v>
      </c>
      <c r="B3">
        <f>总表!D7</f>
        <v>18256912041</v>
      </c>
      <c r="C3">
        <f>总表!W7</f>
        <v>80263727</v>
      </c>
    </row>
    <row r="4" spans="1:2">
      <c r="A4" t="str">
        <f>总表!C8</f>
        <v>刘梦义</v>
      </c>
      <c r="B4">
        <f>总表!D8</f>
        <v>13625653554</v>
      </c>
    </row>
    <row r="5" spans="1:3">
      <c r="A5" t="str">
        <f>总表!C9</f>
        <v>盛华林</v>
      </c>
      <c r="B5">
        <f>总表!D9</f>
        <v>17398388841</v>
      </c>
      <c r="C5">
        <f>总表!W9</f>
        <v>80263825</v>
      </c>
    </row>
    <row r="6" spans="1:3">
      <c r="A6" t="str">
        <f>总表!C10</f>
        <v>肖静</v>
      </c>
      <c r="B6">
        <f>总表!D10</f>
        <v>15955144285</v>
      </c>
      <c r="C6">
        <f>总表!W10</f>
        <v>80264405</v>
      </c>
    </row>
    <row r="7" hidden="1" spans="1:4">
      <c r="A7" t="str">
        <f>总表!C11</f>
        <v>赵新</v>
      </c>
      <c r="B7">
        <f>总表!D11</f>
        <v>18256981925</v>
      </c>
      <c r="C7">
        <f>总表!W11</f>
        <v>0</v>
      </c>
      <c r="D7">
        <f>总表!V11</f>
        <v>0</v>
      </c>
    </row>
  </sheetData>
  <autoFilter ref="A1:D7">
    <filterColumn colId="3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workbookViewId="0">
      <selection activeCell="D2" sqref="D2:D7"/>
    </sheetView>
  </sheetViews>
  <sheetFormatPr defaultColWidth="9" defaultRowHeight="13.5" outlineLevelCol="2"/>
  <cols>
    <col min="2" max="2" width="14.75" customWidth="1"/>
    <col min="3" max="3" width="14.875" customWidth="1"/>
  </cols>
  <sheetData>
    <row r="1" spans="1:3">
      <c r="A1" t="s">
        <v>3</v>
      </c>
      <c r="B1" t="s">
        <v>4</v>
      </c>
      <c r="C1" t="s">
        <v>36</v>
      </c>
    </row>
    <row r="2" spans="1:3">
      <c r="A2" t="str">
        <f>总表!C6</f>
        <v>武晓丹</v>
      </c>
      <c r="B2">
        <f>总表!D6</f>
        <v>18356053476</v>
      </c>
      <c r="C2">
        <f>总表!Y6</f>
        <v>30238265</v>
      </c>
    </row>
    <row r="3" spans="1:3">
      <c r="A3" t="str">
        <f>总表!C7</f>
        <v>卢春</v>
      </c>
      <c r="B3">
        <f>总表!D7</f>
        <v>18256912041</v>
      </c>
      <c r="C3">
        <f>总表!Y7</f>
        <v>0</v>
      </c>
    </row>
    <row r="4" spans="1:3">
      <c r="A4" t="str">
        <f>总表!C8</f>
        <v>刘梦义</v>
      </c>
      <c r="B4">
        <f>总表!D8</f>
        <v>13625653554</v>
      </c>
      <c r="C4">
        <f>总表!Y8</f>
        <v>30238245</v>
      </c>
    </row>
    <row r="5" spans="1:3">
      <c r="A5" t="str">
        <f>总表!C9</f>
        <v>盛华林</v>
      </c>
      <c r="B5">
        <f>总表!D9</f>
        <v>17398388841</v>
      </c>
      <c r="C5">
        <f>总表!Y9</f>
        <v>30238236</v>
      </c>
    </row>
    <row r="6" spans="1:3">
      <c r="A6" t="str">
        <f>总表!C10</f>
        <v>肖静</v>
      </c>
      <c r="B6">
        <f>总表!D10</f>
        <v>15955144285</v>
      </c>
      <c r="C6">
        <f>总表!Y10</f>
        <v>0</v>
      </c>
    </row>
    <row r="7" spans="1:3">
      <c r="A7" t="str">
        <f>总表!C11</f>
        <v>赵新</v>
      </c>
      <c r="B7">
        <f>总表!D11</f>
        <v>18256981925</v>
      </c>
      <c r="C7">
        <f>总表!Y11</f>
        <v>30238263</v>
      </c>
    </row>
    <row r="13" spans="1:1">
      <c r="A13" t="e">
        <f>总表!#REF!</f>
        <v>#REF!</v>
      </c>
    </row>
  </sheetData>
  <autoFilter ref="A1:D7"/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7"/>
  <sheetViews>
    <sheetView workbookViewId="0">
      <selection activeCell="C3" sqref="C3:C5"/>
    </sheetView>
  </sheetViews>
  <sheetFormatPr defaultColWidth="9" defaultRowHeight="13.5" outlineLevelRow="6" outlineLevelCol="3"/>
  <cols>
    <col min="2" max="2" width="16.375" customWidth="1"/>
    <col min="3" max="3" width="15.25" customWidth="1"/>
  </cols>
  <sheetData>
    <row r="1" spans="1:3">
      <c r="A1" t="s">
        <v>3</v>
      </c>
      <c r="B1" t="s">
        <v>4</v>
      </c>
      <c r="C1" t="s">
        <v>36</v>
      </c>
    </row>
    <row r="2" hidden="1" spans="1:4">
      <c r="A2" t="str">
        <f>总表!C6</f>
        <v>武晓丹</v>
      </c>
      <c r="B2">
        <f>总表!D6</f>
        <v>18356053476</v>
      </c>
      <c r="C2">
        <f>总表!AA6</f>
        <v>0</v>
      </c>
      <c r="D2">
        <f>总表!Z6</f>
        <v>0</v>
      </c>
    </row>
    <row r="3" spans="1:2">
      <c r="A3" t="str">
        <f>总表!C7</f>
        <v>卢春</v>
      </c>
      <c r="B3">
        <f>总表!D7</f>
        <v>18256912041</v>
      </c>
    </row>
    <row r="4" hidden="1" spans="1:4">
      <c r="A4" t="str">
        <f>总表!C8</f>
        <v>刘梦义</v>
      </c>
      <c r="B4">
        <f>总表!D8</f>
        <v>13625653554</v>
      </c>
      <c r="C4">
        <f>总表!AA8</f>
        <v>0</v>
      </c>
      <c r="D4">
        <f>总表!Z8</f>
        <v>0</v>
      </c>
    </row>
    <row r="5" spans="1:2">
      <c r="A5" t="str">
        <f>总表!C9</f>
        <v>盛华林</v>
      </c>
      <c r="B5">
        <f>总表!D9</f>
        <v>17398388841</v>
      </c>
    </row>
    <row r="6" hidden="1" spans="1:4">
      <c r="A6" t="str">
        <f>总表!C10</f>
        <v>肖静</v>
      </c>
      <c r="B6">
        <f>总表!D10</f>
        <v>15955144285</v>
      </c>
      <c r="C6">
        <f>总表!AA10</f>
        <v>0</v>
      </c>
      <c r="D6">
        <f>总表!Z10</f>
        <v>0</v>
      </c>
    </row>
    <row r="7" hidden="1" spans="1:4">
      <c r="A7" t="str">
        <f>总表!C11</f>
        <v>赵新</v>
      </c>
      <c r="B7">
        <f>总表!D11</f>
        <v>18256981925</v>
      </c>
      <c r="C7">
        <f>总表!AA11</f>
        <v>0</v>
      </c>
      <c r="D7">
        <f>总表!Z11</f>
        <v>0</v>
      </c>
    </row>
  </sheetData>
  <autoFilter ref="A1:D7">
    <filterColumn colId="3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D2" sqref="D2:D7"/>
    </sheetView>
  </sheetViews>
  <sheetFormatPr defaultColWidth="9" defaultRowHeight="13.5" outlineLevelRow="6" outlineLevelCol="2"/>
  <cols>
    <col min="2" max="2" width="15.875" customWidth="1"/>
  </cols>
  <sheetData>
    <row r="1" spans="1:3">
      <c r="A1" t="s">
        <v>3</v>
      </c>
      <c r="B1" t="s">
        <v>4</v>
      </c>
      <c r="C1" t="s">
        <v>36</v>
      </c>
    </row>
    <row r="2" spans="1:3">
      <c r="A2" t="str">
        <f>总表!C6</f>
        <v>武晓丹</v>
      </c>
      <c r="B2">
        <f>总表!D6</f>
        <v>18356053476</v>
      </c>
      <c r="C2">
        <f>总表!AC6</f>
        <v>2013821</v>
      </c>
    </row>
    <row r="3" spans="1:3">
      <c r="A3" t="str">
        <f>总表!C7</f>
        <v>卢春</v>
      </c>
      <c r="B3">
        <f>总表!D7</f>
        <v>18256912041</v>
      </c>
      <c r="C3">
        <f>总表!AC7</f>
        <v>2013807</v>
      </c>
    </row>
    <row r="4" spans="1:3">
      <c r="A4" t="str">
        <f>总表!C8</f>
        <v>刘梦义</v>
      </c>
      <c r="B4">
        <f>总表!D8</f>
        <v>13625653554</v>
      </c>
      <c r="C4">
        <f>总表!AC8</f>
        <v>2013804</v>
      </c>
    </row>
    <row r="5" spans="1:3">
      <c r="A5" t="str">
        <f>总表!C9</f>
        <v>盛华林</v>
      </c>
      <c r="B5">
        <f>总表!D9</f>
        <v>17398388841</v>
      </c>
      <c r="C5">
        <f>总表!AC9</f>
        <v>2013803</v>
      </c>
    </row>
    <row r="6" spans="1:3">
      <c r="A6" t="str">
        <f>总表!C10</f>
        <v>肖静</v>
      </c>
      <c r="B6">
        <f>总表!D10</f>
        <v>15955144285</v>
      </c>
      <c r="C6">
        <f>总表!AC10</f>
        <v>2013823</v>
      </c>
    </row>
    <row r="7" spans="1:3">
      <c r="A7" t="str">
        <f>总表!C11</f>
        <v>赵新</v>
      </c>
      <c r="B7">
        <f>总表!D11</f>
        <v>18256981925</v>
      </c>
      <c r="C7">
        <f>总表!AC11</f>
        <v>2013822</v>
      </c>
    </row>
  </sheetData>
  <autoFilter ref="A1:D7"/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workbookViewId="0">
      <selection activeCell="D7" sqref="D7"/>
    </sheetView>
  </sheetViews>
  <sheetFormatPr defaultColWidth="9" defaultRowHeight="13.5" outlineLevelCol="3"/>
  <cols>
    <col min="2" max="2" width="16.375" customWidth="1"/>
    <col min="3" max="3" width="24.25" customWidth="1"/>
    <col min="4" max="4" width="47.875" style="1" customWidth="1"/>
  </cols>
  <sheetData>
    <row r="1" spans="1:4">
      <c r="A1" t="s">
        <v>3</v>
      </c>
      <c r="B1" t="s">
        <v>4</v>
      </c>
      <c r="C1" t="s">
        <v>36</v>
      </c>
      <c r="D1"/>
    </row>
    <row r="2" spans="1:4">
      <c r="A2" t="str">
        <f>总表!C6</f>
        <v>武晓丹</v>
      </c>
      <c r="B2">
        <f>总表!D6</f>
        <v>18356053476</v>
      </c>
      <c r="C2">
        <f>总表!AE6</f>
        <v>2189737</v>
      </c>
      <c r="D2"/>
    </row>
    <row r="3" spans="1:4">
      <c r="A3" t="str">
        <f>总表!C7</f>
        <v>卢春</v>
      </c>
      <c r="B3">
        <f>总表!D7</f>
        <v>18256912041</v>
      </c>
      <c r="C3">
        <f>总表!AE7</f>
        <v>2189634</v>
      </c>
      <c r="D3"/>
    </row>
    <row r="4" spans="1:4">
      <c r="A4" t="str">
        <f>总表!C8</f>
        <v>刘梦义</v>
      </c>
      <c r="B4">
        <f>总表!D8</f>
        <v>13625653554</v>
      </c>
      <c r="C4" s="30" t="s">
        <v>46</v>
      </c>
      <c r="D4"/>
    </row>
    <row r="5" spans="1:4">
      <c r="A5" t="str">
        <f>总表!C9</f>
        <v>盛华林</v>
      </c>
      <c r="B5">
        <f>总表!D9</f>
        <v>17398388841</v>
      </c>
      <c r="C5">
        <f>总表!AE9</f>
        <v>2189649</v>
      </c>
      <c r="D5"/>
    </row>
    <row r="6" spans="1:4">
      <c r="A6" t="str">
        <f>总表!C10</f>
        <v>肖静</v>
      </c>
      <c r="B6">
        <f>总表!D10</f>
        <v>15955144285</v>
      </c>
      <c r="C6">
        <f>总表!AE10</f>
        <v>2189756</v>
      </c>
      <c r="D6"/>
    </row>
    <row r="7" spans="1:4">
      <c r="A7" t="str">
        <f>总表!C11</f>
        <v>赵新</v>
      </c>
      <c r="B7">
        <f>总表!D11</f>
        <v>18256981925</v>
      </c>
      <c r="C7">
        <f>总表!AE11</f>
        <v>2189750</v>
      </c>
      <c r="D7"/>
    </row>
    <row r="8" spans="4:4">
      <c r="D8"/>
    </row>
    <row r="9" spans="4:4">
      <c r="D9"/>
    </row>
    <row r="10" spans="4:4">
      <c r="D10"/>
    </row>
    <row r="11" spans="4:4">
      <c r="D11"/>
    </row>
    <row r="12" spans="4:4">
      <c r="D12"/>
    </row>
    <row r="13" spans="4:4">
      <c r="D13"/>
    </row>
    <row r="14" spans="4:4">
      <c r="D14"/>
    </row>
    <row r="15" spans="4:4">
      <c r="D15"/>
    </row>
    <row r="16" spans="4:4">
      <c r="D16"/>
    </row>
  </sheetData>
  <autoFilter ref="A1:D7"/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7"/>
  <sheetViews>
    <sheetView workbookViewId="0">
      <selection activeCell="D2" sqref="D2:D6"/>
    </sheetView>
  </sheetViews>
  <sheetFormatPr defaultColWidth="9" defaultRowHeight="13.5" outlineLevelRow="6" outlineLevelCol="3"/>
  <cols>
    <col min="2" max="2" width="17.25" customWidth="1"/>
    <col min="3" max="3" width="11.5"/>
  </cols>
  <sheetData>
    <row r="1" spans="1:3">
      <c r="A1" t="s">
        <v>3</v>
      </c>
      <c r="B1" t="s">
        <v>4</v>
      </c>
      <c r="C1" t="s">
        <v>36</v>
      </c>
    </row>
    <row r="2" spans="1:3">
      <c r="A2" t="str">
        <f>总表!C6</f>
        <v>武晓丹</v>
      </c>
      <c r="B2">
        <f>总表!D6</f>
        <v>18356053476</v>
      </c>
      <c r="C2">
        <f>总表!AG6</f>
        <v>1750150400</v>
      </c>
    </row>
    <row r="3" spans="1:3">
      <c r="A3" t="str">
        <f>总表!C7</f>
        <v>卢春</v>
      </c>
      <c r="B3">
        <f>总表!D7</f>
        <v>18256912041</v>
      </c>
      <c r="C3">
        <f>总表!AG7</f>
        <v>1750150359</v>
      </c>
    </row>
    <row r="4" spans="1:3">
      <c r="A4" t="str">
        <f>总表!C8</f>
        <v>刘梦义</v>
      </c>
      <c r="B4">
        <f>总表!D8</f>
        <v>13625653554</v>
      </c>
      <c r="C4">
        <f>总表!AG8</f>
        <v>1750150358</v>
      </c>
    </row>
    <row r="5" spans="1:3">
      <c r="A5" t="str">
        <f>总表!C9</f>
        <v>盛华林</v>
      </c>
      <c r="B5">
        <f>总表!D9</f>
        <v>17398388841</v>
      </c>
      <c r="C5">
        <f>总表!AG9</f>
        <v>1750150349</v>
      </c>
    </row>
    <row r="6" spans="1:3">
      <c r="A6" t="str">
        <f>总表!C10</f>
        <v>肖静</v>
      </c>
      <c r="B6">
        <f>总表!D10</f>
        <v>15955144285</v>
      </c>
      <c r="C6">
        <f>总表!AG10</f>
        <v>1750150406</v>
      </c>
    </row>
    <row r="7" hidden="1" spans="1:4">
      <c r="A7" t="str">
        <f>总表!C11</f>
        <v>赵新</v>
      </c>
      <c r="B7">
        <f>总表!D11</f>
        <v>18256981925</v>
      </c>
      <c r="C7">
        <f>总表!AG11</f>
        <v>0</v>
      </c>
      <c r="D7">
        <f>总表!AF11</f>
        <v>0</v>
      </c>
    </row>
  </sheetData>
  <autoFilter ref="A1:D7">
    <filterColumn colId="3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C1" sqref="C1"/>
    </sheetView>
  </sheetViews>
  <sheetFormatPr defaultColWidth="9" defaultRowHeight="13.5" outlineLevelRow="6" outlineLevelCol="1"/>
  <cols>
    <col min="2" max="2" width="14.375" customWidth="1"/>
  </cols>
  <sheetData>
    <row r="1" spans="1:2">
      <c r="A1" t="s">
        <v>3</v>
      </c>
      <c r="B1" t="s">
        <v>4</v>
      </c>
    </row>
    <row r="2" spans="1:2">
      <c r="A2" t="str">
        <f>总表!C6</f>
        <v>武晓丹</v>
      </c>
      <c r="B2">
        <f>总表!D6</f>
        <v>18356053476</v>
      </c>
    </row>
    <row r="3" spans="1:2">
      <c r="A3" t="str">
        <f>总表!C7</f>
        <v>卢春</v>
      </c>
      <c r="B3">
        <f>总表!D7</f>
        <v>18256912041</v>
      </c>
    </row>
    <row r="4" spans="1:2">
      <c r="A4" t="str">
        <f>总表!C8</f>
        <v>刘梦义</v>
      </c>
      <c r="B4">
        <f>总表!D8</f>
        <v>13625653554</v>
      </c>
    </row>
    <row r="5" spans="1:2">
      <c r="A5" t="str">
        <f>总表!C9</f>
        <v>盛华林</v>
      </c>
      <c r="B5">
        <f>总表!D9</f>
        <v>17398388841</v>
      </c>
    </row>
    <row r="6" spans="1:2">
      <c r="A6" t="str">
        <f>总表!C10</f>
        <v>肖静</v>
      </c>
      <c r="B6">
        <f>总表!D10</f>
        <v>15955144285</v>
      </c>
    </row>
    <row r="7" spans="1:2">
      <c r="A7" t="str">
        <f>总表!C11</f>
        <v>赵新</v>
      </c>
      <c r="B7">
        <f>总表!D11</f>
        <v>18256981925</v>
      </c>
    </row>
  </sheetData>
  <pageMargins left="0.75" right="0.75" top="1" bottom="1" header="0.511805555555556" footer="0.511805555555556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C6" sqref="C6:C7"/>
    </sheetView>
  </sheetViews>
  <sheetFormatPr defaultColWidth="9" defaultRowHeight="13.5" outlineLevelRow="6" outlineLevelCol="2"/>
  <cols>
    <col min="2" max="2" width="21.75" customWidth="1"/>
    <col min="3" max="3" width="9.375"/>
  </cols>
  <sheetData>
    <row r="1" spans="1:3">
      <c r="A1" t="s">
        <v>3</v>
      </c>
      <c r="B1" t="s">
        <v>4</v>
      </c>
      <c r="C1" t="s">
        <v>36</v>
      </c>
    </row>
    <row r="2" spans="1:2">
      <c r="A2" t="str">
        <f>总表!C6</f>
        <v>武晓丹</v>
      </c>
      <c r="B2">
        <f>总表!D6</f>
        <v>18356053476</v>
      </c>
    </row>
    <row r="3" spans="1:3">
      <c r="A3" t="str">
        <f>总表!C7</f>
        <v>卢春</v>
      </c>
      <c r="B3">
        <f>总表!D7</f>
        <v>18256912041</v>
      </c>
      <c r="C3">
        <f>总表!AI7</f>
        <v>97001673</v>
      </c>
    </row>
    <row r="4" spans="1:2">
      <c r="A4" t="str">
        <f>总表!C8</f>
        <v>刘梦义</v>
      </c>
      <c r="B4">
        <f>总表!D8</f>
        <v>13625653554</v>
      </c>
    </row>
    <row r="5" spans="1:3">
      <c r="A5" t="str">
        <f>总表!C9</f>
        <v>盛华林</v>
      </c>
      <c r="B5">
        <f>总表!D9</f>
        <v>17398388841</v>
      </c>
      <c r="C5">
        <f>总表!AI9</f>
        <v>97001672</v>
      </c>
    </row>
    <row r="6" spans="1:2">
      <c r="A6" t="str">
        <f>总表!C10</f>
        <v>肖静</v>
      </c>
      <c r="B6">
        <f>总表!D10</f>
        <v>15955144285</v>
      </c>
    </row>
    <row r="7" spans="1:2">
      <c r="A7" t="str">
        <f>总表!C11</f>
        <v>赵新</v>
      </c>
      <c r="B7">
        <f>总表!D11</f>
        <v>18256981925</v>
      </c>
    </row>
  </sheetData>
  <autoFilter ref="A1:D7"/>
  <pageMargins left="0.75" right="0.75" top="1" bottom="1" header="0.511805555555556" footer="0.511805555555556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8"/>
  <sheetViews>
    <sheetView workbookViewId="0">
      <selection activeCell="C6" sqref="C6"/>
    </sheetView>
  </sheetViews>
  <sheetFormatPr defaultColWidth="9" defaultRowHeight="13.5" outlineLevelRow="7" outlineLevelCol="3"/>
  <cols>
    <col min="2" max="2" width="12.25" customWidth="1"/>
    <col min="3" max="3" width="13.75" customWidth="1"/>
  </cols>
  <sheetData>
    <row r="1" spans="1:3">
      <c r="A1" t="s">
        <v>3</v>
      </c>
      <c r="B1" t="s">
        <v>4</v>
      </c>
      <c r="C1" t="s">
        <v>36</v>
      </c>
    </row>
    <row r="2" spans="1:2">
      <c r="A2" t="str">
        <f>总表!C6</f>
        <v>武晓丹</v>
      </c>
      <c r="B2">
        <f>总表!D6</f>
        <v>18356053476</v>
      </c>
    </row>
    <row r="3" spans="1:3">
      <c r="A3" t="str">
        <f>总表!C7</f>
        <v>卢春</v>
      </c>
      <c r="B3">
        <f>总表!D7</f>
        <v>18256912041</v>
      </c>
      <c r="C3" s="30" t="str">
        <f>总表!AK7</f>
        <v>666629115113</v>
      </c>
    </row>
    <row r="4" hidden="1" spans="1:4">
      <c r="A4" t="str">
        <f>总表!C8</f>
        <v>刘梦义</v>
      </c>
      <c r="B4">
        <f>总表!D8</f>
        <v>13625653554</v>
      </c>
      <c r="C4">
        <f>总表!AK8</f>
        <v>0</v>
      </c>
      <c r="D4">
        <f>总表!AJ8</f>
        <v>0</v>
      </c>
    </row>
    <row r="5" spans="1:3">
      <c r="A5" t="str">
        <f>总表!C9</f>
        <v>盛华林</v>
      </c>
      <c r="B5">
        <f>总表!D9</f>
        <v>17398388841</v>
      </c>
      <c r="C5" s="30" t="str">
        <f>总表!AK9</f>
        <v>666629115065</v>
      </c>
    </row>
    <row r="6" spans="1:2">
      <c r="A6" t="str">
        <f>总表!C10</f>
        <v>肖静</v>
      </c>
      <c r="B6">
        <f>总表!D10</f>
        <v>15955144285</v>
      </c>
    </row>
    <row r="7" hidden="1" spans="1:4">
      <c r="A7" t="str">
        <f>总表!C11</f>
        <v>赵新</v>
      </c>
      <c r="B7">
        <f>总表!D11</f>
        <v>18256981925</v>
      </c>
      <c r="C7">
        <f>总表!AK11</f>
        <v>0</v>
      </c>
      <c r="D7">
        <f>总表!AJ11</f>
        <v>0</v>
      </c>
    </row>
    <row r="8" spans="1:1">
      <c r="A8">
        <f>总表!C12</f>
        <v>0</v>
      </c>
    </row>
  </sheetData>
  <autoFilter ref="A1:D8">
    <filterColumn colId="3">
      <customFilters>
        <customFilter operator="equal" val="1"/>
        <customFilter operator="equal" val=""/>
      </customFilters>
    </filterColumn>
  </autoFilter>
  <pageMargins left="0.75" right="0.75" top="1" bottom="1" header="0.511805555555556" footer="0.511805555555556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7"/>
  <sheetViews>
    <sheetView workbookViewId="0">
      <selection activeCell="F32" sqref="F32"/>
    </sheetView>
  </sheetViews>
  <sheetFormatPr defaultColWidth="9" defaultRowHeight="13.5" outlineLevelRow="6" outlineLevelCol="3"/>
  <cols>
    <col min="2" max="2" width="12.875" customWidth="1"/>
    <col min="3" max="3" width="12.625"/>
  </cols>
  <sheetData>
    <row r="1" spans="1:3">
      <c r="A1" t="s">
        <v>3</v>
      </c>
      <c r="B1" t="s">
        <v>4</v>
      </c>
      <c r="C1" t="s">
        <v>36</v>
      </c>
    </row>
    <row r="2" hidden="1" spans="1:4">
      <c r="A2" t="str">
        <f>总表!C6</f>
        <v>武晓丹</v>
      </c>
      <c r="B2">
        <f>总表!D6</f>
        <v>18356053476</v>
      </c>
      <c r="C2">
        <f>总表!AM6</f>
        <v>0</v>
      </c>
      <c r="D2">
        <f>总表!AL6</f>
        <v>0</v>
      </c>
    </row>
    <row r="3" hidden="1" spans="1:4">
      <c r="A3" t="str">
        <f>总表!C7</f>
        <v>卢春</v>
      </c>
      <c r="B3">
        <f>总表!D7</f>
        <v>18256912041</v>
      </c>
      <c r="C3">
        <f>总表!AM7</f>
        <v>0</v>
      </c>
      <c r="D3">
        <f>总表!AL7</f>
        <v>0</v>
      </c>
    </row>
    <row r="4" hidden="1" spans="1:4">
      <c r="A4" t="str">
        <f>总表!C8</f>
        <v>刘梦义</v>
      </c>
      <c r="B4">
        <f>总表!D8</f>
        <v>13625653554</v>
      </c>
      <c r="C4">
        <f>总表!AM8</f>
        <v>0</v>
      </c>
      <c r="D4">
        <f>总表!AL8</f>
        <v>0</v>
      </c>
    </row>
    <row r="5" spans="1:3">
      <c r="A5" t="str">
        <f>总表!C9</f>
        <v>盛华林</v>
      </c>
      <c r="B5">
        <f>总表!D9</f>
        <v>17398388841</v>
      </c>
      <c r="C5">
        <f>总表!AM9</f>
        <v>21776237</v>
      </c>
    </row>
    <row r="6" hidden="1" spans="1:4">
      <c r="A6" t="str">
        <f>总表!C10</f>
        <v>肖静</v>
      </c>
      <c r="B6">
        <f>总表!D10</f>
        <v>15955144285</v>
      </c>
      <c r="C6">
        <f>总表!AM10</f>
        <v>0</v>
      </c>
      <c r="D6">
        <f>总表!AL10</f>
        <v>0</v>
      </c>
    </row>
    <row r="7" hidden="1" spans="1:4">
      <c r="A7" t="str">
        <f>总表!C11</f>
        <v>赵新</v>
      </c>
      <c r="B7">
        <f>总表!D11</f>
        <v>18256981925</v>
      </c>
      <c r="C7">
        <f>总表!AM11</f>
        <v>0</v>
      </c>
      <c r="D7">
        <f>总表!AL11</f>
        <v>0</v>
      </c>
    </row>
  </sheetData>
  <autoFilter ref="A1:D7">
    <filterColumn colId="3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workbookViewId="0">
      <selection activeCell="B23" sqref="B23"/>
    </sheetView>
  </sheetViews>
  <sheetFormatPr defaultColWidth="9" defaultRowHeight="13.5" outlineLevelCol="1"/>
  <sheetData>
    <row r="1" spans="1:2">
      <c r="A1" t="s">
        <v>61</v>
      </c>
      <c r="B1" t="s">
        <v>62</v>
      </c>
    </row>
    <row r="2" spans="1:2">
      <c r="A2" t="s">
        <v>13</v>
      </c>
      <c r="B2">
        <v>3</v>
      </c>
    </row>
    <row r="3" spans="1:2">
      <c r="A3" t="s">
        <v>14</v>
      </c>
      <c r="B3">
        <v>2</v>
      </c>
    </row>
    <row r="4" spans="1:2">
      <c r="A4" t="s">
        <v>15</v>
      </c>
      <c r="B4">
        <v>3</v>
      </c>
    </row>
    <row r="5" spans="1:2">
      <c r="A5" t="s">
        <v>16</v>
      </c>
      <c r="B5">
        <v>1</v>
      </c>
    </row>
    <row r="6" spans="1:2">
      <c r="A6" t="s">
        <v>17</v>
      </c>
      <c r="B6">
        <v>1</v>
      </c>
    </row>
    <row r="7" spans="1:2">
      <c r="A7" t="s">
        <v>18</v>
      </c>
      <c r="B7">
        <v>3</v>
      </c>
    </row>
    <row r="8" spans="1:2">
      <c r="A8" t="s">
        <v>19</v>
      </c>
      <c r="B8">
        <v>4</v>
      </c>
    </row>
    <row r="9" spans="1:2">
      <c r="A9" t="s">
        <v>20</v>
      </c>
      <c r="B9">
        <v>1</v>
      </c>
    </row>
    <row r="10" spans="1:2">
      <c r="A10" t="s">
        <v>21</v>
      </c>
      <c r="B10">
        <v>3</v>
      </c>
    </row>
    <row r="11" spans="1:2">
      <c r="A11" t="s">
        <v>22</v>
      </c>
      <c r="B11">
        <v>4</v>
      </c>
    </row>
    <row r="12" spans="1:2">
      <c r="A12" t="s">
        <v>23</v>
      </c>
      <c r="B12">
        <v>2</v>
      </c>
    </row>
    <row r="13" spans="1:2">
      <c r="A13" t="s">
        <v>24</v>
      </c>
      <c r="B13">
        <v>3</v>
      </c>
    </row>
    <row r="14" spans="1:2">
      <c r="A14" t="s">
        <v>25</v>
      </c>
      <c r="B14">
        <v>5</v>
      </c>
    </row>
    <row r="15" spans="1:2">
      <c r="A15" t="s">
        <v>26</v>
      </c>
      <c r="B15">
        <v>6</v>
      </c>
    </row>
    <row r="16" spans="1:2">
      <c r="A16" t="s">
        <v>27</v>
      </c>
      <c r="B16">
        <v>2</v>
      </c>
    </row>
    <row r="17" spans="1:2">
      <c r="A17" t="s">
        <v>63</v>
      </c>
      <c r="B17">
        <v>6</v>
      </c>
    </row>
    <row r="18" spans="1:2">
      <c r="A18" t="s">
        <v>29</v>
      </c>
      <c r="B18">
        <v>6</v>
      </c>
    </row>
    <row r="19" spans="1:2">
      <c r="A19" t="s">
        <v>31</v>
      </c>
      <c r="B19">
        <v>6</v>
      </c>
    </row>
    <row r="20" spans="1:2">
      <c r="A20" t="s">
        <v>32</v>
      </c>
      <c r="B20">
        <v>4</v>
      </c>
    </row>
    <row r="21" spans="1:2">
      <c r="A21" t="s">
        <v>33</v>
      </c>
      <c r="B21">
        <v>1</v>
      </c>
    </row>
    <row r="22" spans="1:2">
      <c r="A22" t="s">
        <v>30</v>
      </c>
      <c r="B22">
        <v>5</v>
      </c>
    </row>
    <row r="23" spans="2:2">
      <c r="B23">
        <f>SUM(B2:B22)</f>
        <v>71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7"/>
  <sheetViews>
    <sheetView workbookViewId="0">
      <selection activeCell="D2" sqref="D2:D3"/>
    </sheetView>
  </sheetViews>
  <sheetFormatPr defaultColWidth="9" defaultRowHeight="13.5" outlineLevelRow="6" outlineLevelCol="3"/>
  <cols>
    <col min="2" max="2" width="14.75" customWidth="1"/>
  </cols>
  <sheetData>
    <row r="1" spans="1:3">
      <c r="A1" t="s">
        <v>3</v>
      </c>
      <c r="B1" t="s">
        <v>4</v>
      </c>
      <c r="C1" t="s">
        <v>35</v>
      </c>
    </row>
    <row r="2" spans="1:3">
      <c r="A2" t="str">
        <f>总表!C6</f>
        <v>武晓丹</v>
      </c>
      <c r="B2">
        <f>总表!D6</f>
        <v>18356053476</v>
      </c>
      <c r="C2">
        <f>总表!J6</f>
        <v>905149</v>
      </c>
    </row>
    <row r="3" spans="1:3">
      <c r="A3" t="str">
        <f>总表!C7</f>
        <v>卢春</v>
      </c>
      <c r="B3">
        <f>总表!D7</f>
        <v>18256912041</v>
      </c>
      <c r="C3">
        <f>总表!J7</f>
        <v>903078</v>
      </c>
    </row>
    <row r="4" hidden="1" spans="1:4">
      <c r="A4" t="str">
        <f>总表!C8</f>
        <v>刘梦义</v>
      </c>
      <c r="B4">
        <f>总表!D8</f>
        <v>13625653554</v>
      </c>
      <c r="C4">
        <f>总表!J8</f>
        <v>0</v>
      </c>
      <c r="D4">
        <f>总表!I8</f>
        <v>0</v>
      </c>
    </row>
    <row r="5" hidden="1" spans="1:4">
      <c r="A5" t="str">
        <f>总表!C9</f>
        <v>盛华林</v>
      </c>
      <c r="B5">
        <f>总表!D9</f>
        <v>17398388841</v>
      </c>
      <c r="C5">
        <f>总表!J9</f>
        <v>0</v>
      </c>
      <c r="D5">
        <f>总表!I9</f>
        <v>0</v>
      </c>
    </row>
    <row r="6" hidden="1" spans="1:4">
      <c r="A6" t="str">
        <f>总表!C10</f>
        <v>肖静</v>
      </c>
      <c r="B6">
        <f>总表!D10</f>
        <v>15955144285</v>
      </c>
      <c r="C6">
        <f>总表!J10</f>
        <v>0</v>
      </c>
      <c r="D6">
        <f>总表!I10</f>
        <v>0</v>
      </c>
    </row>
    <row r="7" hidden="1" spans="1:4">
      <c r="A7" t="str">
        <f>总表!C11</f>
        <v>赵新</v>
      </c>
      <c r="B7">
        <f>总表!D11</f>
        <v>18256981925</v>
      </c>
      <c r="C7">
        <f>总表!J11</f>
        <v>0</v>
      </c>
      <c r="D7">
        <f>总表!I11</f>
        <v>0</v>
      </c>
    </row>
  </sheetData>
  <autoFilter ref="A1:D7">
    <filterColumn colId="3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7"/>
  <sheetViews>
    <sheetView workbookViewId="0">
      <selection activeCell="C2" sqref="C2:C7"/>
    </sheetView>
  </sheetViews>
  <sheetFormatPr defaultColWidth="9" defaultRowHeight="13.5" outlineLevelRow="6" outlineLevelCol="2"/>
  <cols>
    <col min="2" max="2" width="14.75" customWidth="1"/>
  </cols>
  <sheetData>
    <row r="1" spans="1:2">
      <c r="A1" t="s">
        <v>3</v>
      </c>
      <c r="B1" t="s">
        <v>4</v>
      </c>
    </row>
    <row r="2" spans="1:2">
      <c r="A2" t="str">
        <f>总表!C6</f>
        <v>武晓丹</v>
      </c>
      <c r="B2">
        <f>总表!D6</f>
        <v>18356053476</v>
      </c>
    </row>
    <row r="3" hidden="1" spans="1:3">
      <c r="A3" t="str">
        <f>总表!C7</f>
        <v>卢春</v>
      </c>
      <c r="B3">
        <f>总表!D7</f>
        <v>18256912041</v>
      </c>
      <c r="C3">
        <f>总表!K7</f>
        <v>0</v>
      </c>
    </row>
    <row r="4" spans="1:2">
      <c r="A4" t="str">
        <f>总表!C8</f>
        <v>刘梦义</v>
      </c>
      <c r="B4">
        <f>总表!D8</f>
        <v>13625653554</v>
      </c>
    </row>
    <row r="5" hidden="1" spans="1:3">
      <c r="A5" t="str">
        <f>总表!C9</f>
        <v>盛华林</v>
      </c>
      <c r="B5">
        <f>总表!D9</f>
        <v>17398388841</v>
      </c>
      <c r="C5">
        <f>总表!K9</f>
        <v>0</v>
      </c>
    </row>
    <row r="6" hidden="1" spans="1:3">
      <c r="A6" t="str">
        <f>总表!C10</f>
        <v>肖静</v>
      </c>
      <c r="B6">
        <f>总表!D10</f>
        <v>15955144285</v>
      </c>
      <c r="C6">
        <f>总表!K10</f>
        <v>0</v>
      </c>
    </row>
    <row r="7" spans="1:2">
      <c r="A7" t="str">
        <f>总表!C11</f>
        <v>赵新</v>
      </c>
      <c r="B7">
        <f>总表!D11</f>
        <v>18256981925</v>
      </c>
    </row>
  </sheetData>
  <autoFilter ref="A1:C7">
    <filterColumn colId="2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7"/>
  <sheetViews>
    <sheetView workbookViewId="0">
      <selection activeCell="C4" sqref="C4"/>
    </sheetView>
  </sheetViews>
  <sheetFormatPr defaultColWidth="9" defaultRowHeight="13.5" outlineLevelRow="6" outlineLevelCol="2"/>
  <cols>
    <col min="2" max="2" width="17.5" customWidth="1"/>
  </cols>
  <sheetData>
    <row r="1" spans="1:2">
      <c r="A1" t="s">
        <v>3</v>
      </c>
      <c r="B1" t="s">
        <v>4</v>
      </c>
    </row>
    <row r="2" hidden="1" spans="1:3">
      <c r="A2" t="str">
        <f>总表!C6</f>
        <v>武晓丹</v>
      </c>
      <c r="B2">
        <f>总表!D6</f>
        <v>18356053476</v>
      </c>
      <c r="C2">
        <f>总表!L6</f>
        <v>0</v>
      </c>
    </row>
    <row r="3" hidden="1" spans="1:3">
      <c r="A3" t="str">
        <f>总表!C7</f>
        <v>卢春</v>
      </c>
      <c r="B3">
        <f>总表!D7</f>
        <v>18256912041</v>
      </c>
      <c r="C3">
        <f>总表!L7</f>
        <v>0</v>
      </c>
    </row>
    <row r="4" spans="1:2">
      <c r="A4" t="str">
        <f>总表!C8</f>
        <v>刘梦义</v>
      </c>
      <c r="B4">
        <f>总表!D8</f>
        <v>13625653554</v>
      </c>
    </row>
    <row r="5" hidden="1" spans="1:3">
      <c r="A5" t="str">
        <f>总表!C9</f>
        <v>盛华林</v>
      </c>
      <c r="B5">
        <f>总表!D9</f>
        <v>17398388841</v>
      </c>
      <c r="C5">
        <f>总表!L9</f>
        <v>0</v>
      </c>
    </row>
    <row r="6" hidden="1" spans="1:3">
      <c r="A6" t="str">
        <f>总表!C10</f>
        <v>肖静</v>
      </c>
      <c r="B6">
        <f>总表!D10</f>
        <v>15955144285</v>
      </c>
      <c r="C6">
        <f>总表!L10</f>
        <v>0</v>
      </c>
    </row>
    <row r="7" hidden="1" spans="1:3">
      <c r="A7" t="str">
        <f>总表!C11</f>
        <v>赵新</v>
      </c>
      <c r="B7">
        <f>总表!D11</f>
        <v>18256981925</v>
      </c>
      <c r="C7">
        <f>总表!L11</f>
        <v>0</v>
      </c>
    </row>
  </sheetData>
  <autoFilter ref="A1:C7">
    <filterColumn colId="2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7"/>
  <sheetViews>
    <sheetView workbookViewId="0">
      <selection activeCell="B2" sqref="B2"/>
    </sheetView>
  </sheetViews>
  <sheetFormatPr defaultColWidth="9" defaultRowHeight="13.5" outlineLevelRow="6" outlineLevelCol="2"/>
  <cols>
    <col min="2" max="2" width="19.125" customWidth="1"/>
  </cols>
  <sheetData>
    <row r="1" spans="1:2">
      <c r="A1" t="s">
        <v>3</v>
      </c>
      <c r="B1" t="s">
        <v>4</v>
      </c>
    </row>
    <row r="2" spans="1:2">
      <c r="A2" t="str">
        <f>总表!C6</f>
        <v>武晓丹</v>
      </c>
      <c r="B2">
        <f>总表!D6</f>
        <v>18356053476</v>
      </c>
    </row>
    <row r="3" hidden="1" spans="1:3">
      <c r="A3" t="str">
        <f>总表!C7</f>
        <v>卢春</v>
      </c>
      <c r="B3">
        <f>总表!D7</f>
        <v>18256912041</v>
      </c>
      <c r="C3">
        <f>总表!M7</f>
        <v>0</v>
      </c>
    </row>
    <row r="4" hidden="1" spans="1:3">
      <c r="A4" t="str">
        <f>总表!C8</f>
        <v>刘梦义</v>
      </c>
      <c r="B4">
        <f>总表!D8</f>
        <v>13625653554</v>
      </c>
      <c r="C4">
        <f>总表!M8</f>
        <v>0</v>
      </c>
    </row>
    <row r="5" hidden="1" spans="1:3">
      <c r="A5" t="str">
        <f>总表!C9</f>
        <v>盛华林</v>
      </c>
      <c r="B5">
        <f>总表!D9</f>
        <v>17398388841</v>
      </c>
      <c r="C5">
        <f>总表!M9</f>
        <v>0</v>
      </c>
    </row>
    <row r="6" hidden="1" spans="1:3">
      <c r="A6" t="str">
        <f>总表!C10</f>
        <v>肖静</v>
      </c>
      <c r="B6">
        <f>总表!D10</f>
        <v>15955144285</v>
      </c>
      <c r="C6">
        <f>总表!M10</f>
        <v>0</v>
      </c>
    </row>
    <row r="7" hidden="1" spans="1:3">
      <c r="A7" t="str">
        <f>总表!C11</f>
        <v>赵新</v>
      </c>
      <c r="B7">
        <f>总表!D11</f>
        <v>18256981925</v>
      </c>
      <c r="C7">
        <f>总表!M11</f>
        <v>0</v>
      </c>
    </row>
  </sheetData>
  <autoFilter ref="A1:C7">
    <filterColumn colId="2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7"/>
  <sheetViews>
    <sheetView workbookViewId="0">
      <selection activeCell="C3" sqref="C3:C6"/>
    </sheetView>
  </sheetViews>
  <sheetFormatPr defaultColWidth="9" defaultRowHeight="13.5" outlineLevelRow="6" outlineLevelCol="2"/>
  <cols>
    <col min="2" max="2" width="16.75" customWidth="1"/>
  </cols>
  <sheetData>
    <row r="1" spans="1:2">
      <c r="A1" t="s">
        <v>3</v>
      </c>
      <c r="B1" t="s">
        <v>4</v>
      </c>
    </row>
    <row r="2" hidden="1" spans="1:3">
      <c r="A2" t="str">
        <f>总表!C6</f>
        <v>武晓丹</v>
      </c>
      <c r="B2">
        <f>总表!D6</f>
        <v>18356053476</v>
      </c>
      <c r="C2">
        <f>总表!N6</f>
        <v>0</v>
      </c>
    </row>
    <row r="3" spans="1:2">
      <c r="A3" t="str">
        <f>总表!C7</f>
        <v>卢春</v>
      </c>
      <c r="B3">
        <f>总表!D7</f>
        <v>18256912041</v>
      </c>
    </row>
    <row r="4" hidden="1" spans="1:3">
      <c r="A4" t="str">
        <f>总表!C8</f>
        <v>刘梦义</v>
      </c>
      <c r="B4">
        <f>总表!D8</f>
        <v>13625653554</v>
      </c>
      <c r="C4">
        <f>总表!N8</f>
        <v>0</v>
      </c>
    </row>
    <row r="5" spans="1:2">
      <c r="A5" t="str">
        <f>总表!C9</f>
        <v>盛华林</v>
      </c>
      <c r="B5">
        <f>总表!D9</f>
        <v>17398388841</v>
      </c>
    </row>
    <row r="6" spans="1:2">
      <c r="A6" t="str">
        <f>总表!C10</f>
        <v>肖静</v>
      </c>
      <c r="B6">
        <f>总表!D10</f>
        <v>15955144285</v>
      </c>
    </row>
    <row r="7" hidden="1" spans="1:3">
      <c r="A7" t="str">
        <f>总表!C11</f>
        <v>赵新</v>
      </c>
      <c r="B7">
        <f>总表!D11</f>
        <v>18256981925</v>
      </c>
      <c r="C7">
        <f>总表!N11</f>
        <v>0</v>
      </c>
    </row>
  </sheetData>
  <autoFilter ref="A1:C7">
    <filterColumn colId="2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7"/>
  <sheetViews>
    <sheetView workbookViewId="0">
      <selection activeCell="C3" sqref="C3:C6"/>
    </sheetView>
  </sheetViews>
  <sheetFormatPr defaultColWidth="9" defaultRowHeight="13.5" outlineLevelRow="6" outlineLevelCol="2"/>
  <cols>
    <col min="2" max="2" width="19.875" customWidth="1"/>
  </cols>
  <sheetData>
    <row r="1" spans="1:2">
      <c r="A1" t="s">
        <v>3</v>
      </c>
      <c r="B1" t="s">
        <v>4</v>
      </c>
    </row>
    <row r="2" hidden="1" spans="1:3">
      <c r="A2" t="str">
        <f>总表!C6</f>
        <v>武晓丹</v>
      </c>
      <c r="B2">
        <f>总表!D6</f>
        <v>18356053476</v>
      </c>
      <c r="C2">
        <f>总表!O6</f>
        <v>0</v>
      </c>
    </row>
    <row r="3" spans="1:2">
      <c r="A3" t="str">
        <f>总表!C7</f>
        <v>卢春</v>
      </c>
      <c r="B3">
        <f>总表!D7</f>
        <v>18256912041</v>
      </c>
    </row>
    <row r="4" spans="1:2">
      <c r="A4" t="str">
        <f>总表!C8</f>
        <v>刘梦义</v>
      </c>
      <c r="B4">
        <f>总表!D8</f>
        <v>13625653554</v>
      </c>
    </row>
    <row r="5" spans="1:2">
      <c r="A5" t="str">
        <f>总表!C9</f>
        <v>盛华林</v>
      </c>
      <c r="B5">
        <f>总表!D9</f>
        <v>17398388841</v>
      </c>
    </row>
    <row r="6" spans="1:2">
      <c r="A6" t="str">
        <f>总表!C10</f>
        <v>肖静</v>
      </c>
      <c r="B6">
        <f>总表!D10</f>
        <v>15955144285</v>
      </c>
    </row>
    <row r="7" hidden="1" spans="1:3">
      <c r="A7" t="str">
        <f>总表!C11</f>
        <v>赵新</v>
      </c>
      <c r="B7">
        <f>总表!D11</f>
        <v>18256981925</v>
      </c>
      <c r="C7">
        <f>总表!O11</f>
        <v>0</v>
      </c>
    </row>
  </sheetData>
  <autoFilter ref="A1:C7">
    <filterColumn colId="2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7"/>
  <sheetViews>
    <sheetView workbookViewId="0">
      <selection activeCell="C5" sqref="C5"/>
    </sheetView>
  </sheetViews>
  <sheetFormatPr defaultColWidth="9" defaultRowHeight="13.5" outlineLevelRow="6" outlineLevelCol="2"/>
  <cols>
    <col min="2" max="2" width="12.625"/>
  </cols>
  <sheetData>
    <row r="1" spans="1:2">
      <c r="A1" t="s">
        <v>3</v>
      </c>
      <c r="B1" t="s">
        <v>4</v>
      </c>
    </row>
    <row r="2" hidden="1" spans="1:3">
      <c r="A2" t="str">
        <f>总表!C6</f>
        <v>武晓丹</v>
      </c>
      <c r="B2">
        <f>总表!D6</f>
        <v>18356053476</v>
      </c>
      <c r="C2">
        <f>总表!P6</f>
        <v>0</v>
      </c>
    </row>
    <row r="3" hidden="1" spans="1:3">
      <c r="A3" t="str">
        <f>总表!C7</f>
        <v>卢春</v>
      </c>
      <c r="B3">
        <f>总表!D7</f>
        <v>18256912041</v>
      </c>
      <c r="C3">
        <f>总表!P7</f>
        <v>0</v>
      </c>
    </row>
    <row r="4" hidden="1" spans="1:3">
      <c r="A4" t="str">
        <f>总表!C8</f>
        <v>刘梦义</v>
      </c>
      <c r="B4">
        <f>总表!D8</f>
        <v>13625653554</v>
      </c>
      <c r="C4">
        <f>总表!P8</f>
        <v>0</v>
      </c>
    </row>
    <row r="5" spans="1:2">
      <c r="A5" t="str">
        <f>总表!C9</f>
        <v>盛华林</v>
      </c>
      <c r="B5">
        <f>总表!D9</f>
        <v>17398388841</v>
      </c>
    </row>
    <row r="6" hidden="1" spans="1:3">
      <c r="A6" t="str">
        <f>总表!C10</f>
        <v>肖静</v>
      </c>
      <c r="B6">
        <f>总表!D10</f>
        <v>15955144285</v>
      </c>
      <c r="C6">
        <f>总表!P10</f>
        <v>0</v>
      </c>
    </row>
    <row r="7" hidden="1" spans="1:3">
      <c r="A7" t="str">
        <f>总表!C11</f>
        <v>赵新</v>
      </c>
      <c r="B7">
        <f>总表!D11</f>
        <v>18256981925</v>
      </c>
      <c r="C7">
        <f>总表!P11</f>
        <v>0</v>
      </c>
    </row>
  </sheetData>
  <autoFilter ref="A1:C7">
    <filterColumn colId="2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总表</vt:lpstr>
      <vt:lpstr>银联</vt:lpstr>
      <vt:lpstr>浙商</vt:lpstr>
      <vt:lpstr>微众</vt:lpstr>
      <vt:lpstr>钱大</vt:lpstr>
      <vt:lpstr>紫金</vt:lpstr>
      <vt:lpstr>蜂狂购</vt:lpstr>
      <vt:lpstr>微信扫码</vt:lpstr>
      <vt:lpstr>招商申请</vt:lpstr>
      <vt:lpstr>齐鲁</vt:lpstr>
      <vt:lpstr>华夏</vt:lpstr>
      <vt:lpstr>平安</vt:lpstr>
      <vt:lpstr>国联限三</vt:lpstr>
      <vt:lpstr>光大限三</vt:lpstr>
      <vt:lpstr>东北限三</vt:lpstr>
      <vt:lpstr>上海限三</vt:lpstr>
      <vt:lpstr>川财</vt:lpstr>
      <vt:lpstr>国泰不限三</vt:lpstr>
      <vt:lpstr>海通不限三</vt:lpstr>
      <vt:lpstr>联储不限三</vt:lpstr>
      <vt:lpstr>华泰不限三</vt:lpstr>
      <vt:lpstr>申万不限三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2018-03-16T11:02:32Z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