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firstSheet="11" activeTab="20"/>
  </bookViews>
  <sheets>
    <sheet name="总表" sheetId="2" r:id="rId1"/>
    <sheet name="银联" sheetId="4" r:id="rId2"/>
    <sheet name="浙商" sheetId="5" r:id="rId3"/>
    <sheet name="微众" sheetId="6" r:id="rId4"/>
    <sheet name="钱大" sheetId="7" r:id="rId5"/>
    <sheet name="紫金" sheetId="8" r:id="rId6"/>
    <sheet name="苏宁" sheetId="10" r:id="rId7"/>
    <sheet name="齐鲁" sheetId="9" r:id="rId8"/>
    <sheet name="平安" sheetId="11" r:id="rId9"/>
    <sheet name="云端" sheetId="12" r:id="rId10"/>
    <sheet name="微信扫码" sheetId="13" r:id="rId11"/>
    <sheet name="民生" sheetId="14" r:id="rId12"/>
    <sheet name="光大" sheetId="15" r:id="rId13"/>
    <sheet name="中投" sheetId="16" r:id="rId14"/>
    <sheet name="兴业" sheetId="17" r:id="rId15"/>
    <sheet name="国泰" sheetId="18" r:id="rId16"/>
    <sheet name="川财" sheetId="19" r:id="rId17"/>
    <sheet name="安信" sheetId="22" r:id="rId18"/>
    <sheet name="东北（下午）" sheetId="23" r:id="rId19"/>
    <sheet name="单数" sheetId="21" r:id="rId20"/>
    <sheet name="3.8微信补救数据" sheetId="24" r:id="rId21"/>
  </sheets>
  <definedNames>
    <definedName name="_xlnm._FilterDatabase" localSheetId="3" hidden="1">微众!$A$1:$C$6</definedName>
    <definedName name="_xlnm._FilterDatabase" localSheetId="4" hidden="1">钱大!$A$1:$C$6</definedName>
    <definedName name="_xlnm._FilterDatabase" localSheetId="5" hidden="1">紫金!$A$1:$C$6</definedName>
    <definedName name="_xlnm._FilterDatabase" localSheetId="6" hidden="1">苏宁!$A$1:$C$6</definedName>
    <definedName name="_xlnm._FilterDatabase" localSheetId="7" hidden="1">齐鲁!$A$1:$C$6</definedName>
    <definedName name="_xlnm._FilterDatabase" localSheetId="9" hidden="1">云端!$A$1:$C$6</definedName>
    <definedName name="_xlnm._FilterDatabase" localSheetId="10" hidden="1">微信扫码!$A$1:$C$6</definedName>
    <definedName name="_xlnm._FilterDatabase" localSheetId="11" hidden="1">民生!$A$1:$C$6</definedName>
    <definedName name="_xlnm._FilterDatabase" localSheetId="13" hidden="1">中投!$A$1:$E$6</definedName>
    <definedName name="_xlnm._FilterDatabase" localSheetId="14" hidden="1">兴业!$A$1:$E$6</definedName>
    <definedName name="_xlnm._FilterDatabase" localSheetId="15" hidden="1">国泰!$A$1:$E$6</definedName>
    <definedName name="_xlnm._FilterDatabase" localSheetId="17" hidden="1">安信!$A$1:$E$6</definedName>
    <definedName name="_xlnm._FilterDatabase" localSheetId="18" hidden="1">'东北（下午）'!$A$1:$E$6</definedName>
    <definedName name="_xlnm._FilterDatabase" localSheetId="1" hidden="1">银联!$C$2:$C$8</definedName>
    <definedName name="_xlnm._FilterDatabase" localSheetId="2" hidden="1">浙商!$C$1:$C$7</definedName>
    <definedName name="_xlnm._FilterDatabase" localSheetId="8" hidden="1">平安!$A$1:$C$8</definedName>
    <definedName name="_xlnm._FilterDatabase" localSheetId="12" hidden="1">光大!$E$1:$E$8</definedName>
    <definedName name="_xlnm._FilterDatabase" localSheetId="16" hidden="1">川财!$E$1:$E$4</definedName>
  </definedNames>
  <calcPr calcId="144525"/>
</workbook>
</file>

<file path=xl/sharedStrings.xml><?xml version="1.0" encoding="utf-8"?>
<sst xmlns="http://schemas.openxmlformats.org/spreadsheetml/2006/main" count="66">
  <si>
    <t>2018年3月12日网点每日报表（明珠广场）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</si>
  <si>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</si>
  <si>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</si>
  <si>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</si>
  <si>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</si>
  <si>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</si>
  <si>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</si>
  <si>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</si>
  <si>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</si>
  <si>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</si>
  <si>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</si>
  <si>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</si>
  <si>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</si>
  <si>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</si>
  <si>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</si>
  <si>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浙商</t>
  </si>
  <si>
    <t>微众</t>
  </si>
  <si>
    <t>钱大</t>
  </si>
  <si>
    <t>紫金</t>
  </si>
  <si>
    <t>苏宁</t>
  </si>
  <si>
    <t>齐鲁</t>
  </si>
  <si>
    <t>平安</t>
  </si>
  <si>
    <t>云端</t>
  </si>
  <si>
    <t>微信扫码</t>
  </si>
  <si>
    <t>民生</t>
  </si>
  <si>
    <t>光大</t>
  </si>
  <si>
    <t>中投</t>
  </si>
  <si>
    <t>兴业</t>
  </si>
  <si>
    <t>国泰</t>
  </si>
  <si>
    <t>川财</t>
  </si>
  <si>
    <t>安信</t>
  </si>
  <si>
    <t>东北（下午）</t>
  </si>
  <si>
    <t>是否完成</t>
  </si>
  <si>
    <t>后六位</t>
  </si>
  <si>
    <t>资金账号</t>
  </si>
  <si>
    <t>戴汉卫</t>
  </si>
  <si>
    <t>宁俊</t>
  </si>
  <si>
    <t>341225199909022737</t>
  </si>
  <si>
    <t>中介</t>
  </si>
  <si>
    <t>龙</t>
  </si>
  <si>
    <t>许卫</t>
  </si>
  <si>
    <t>342401198403087919</t>
  </si>
  <si>
    <t>张传玉</t>
  </si>
  <si>
    <t>杜保利</t>
  </si>
  <si>
    <t>410822198312013527</t>
  </si>
  <si>
    <t>自招</t>
  </si>
  <si>
    <t>沈丽丽</t>
  </si>
  <si>
    <t>340121198411145506</t>
  </si>
  <si>
    <t>张鹏宇</t>
  </si>
  <si>
    <t>袁源</t>
  </si>
  <si>
    <t>360430199804192531</t>
  </si>
  <si>
    <t>合计：</t>
  </si>
  <si>
    <t>网点发生费用合计：365</t>
  </si>
  <si>
    <t>其中：</t>
  </si>
  <si>
    <t>1、兼职工资：270</t>
  </si>
  <si>
    <t>2、代理费：95</t>
  </si>
  <si>
    <t>3、有效户手续费：0</t>
  </si>
  <si>
    <t>4、兼职尾款：0</t>
  </si>
  <si>
    <t>5、联璧：</t>
  </si>
  <si>
    <t>手机号码</t>
  </si>
  <si>
    <t>身份证号码</t>
  </si>
  <si>
    <t>单名</t>
  </si>
  <si>
    <t>数量</t>
  </si>
  <si>
    <t>李慧敏</t>
  </si>
  <si>
    <t>张慧</t>
  </si>
  <si>
    <t>蒋达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</si>
</sst>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1" applyNumberFormat="0" applyAlignment="0" applyProtection="0">
      <alignment vertical="center"/>
    </xf>
    <xf numFmtId="0" fontId="21" fillId="14" borderId="25" applyNumberFormat="0" applyAlignment="0" applyProtection="0">
      <alignment vertical="center"/>
    </xf>
    <xf numFmtId="0" fontId="4" fillId="6" borderId="19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5" xfId="0" applyFont="1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6"/>
  <sheetViews>
    <sheetView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H27" sqref="H27"/>
    </sheetView>
  </sheetViews>
  <sheetFormatPr defaultColWidth="9" defaultRowHeight="12"/>
  <cols>
    <col min="1" max="1" width="6.25" style="7" customWidth="1"/>
    <col min="2" max="2" width="3.5" style="7" customWidth="1"/>
    <col min="3" max="3" width="7.625" style="7" customWidth="1"/>
    <col min="4" max="4" width="14.125" style="7" customWidth="1"/>
    <col min="5" max="7" width="9" style="7"/>
    <col min="8" max="8" width="9" style="8"/>
    <col min="9" max="9" width="7.25" style="8" customWidth="1"/>
    <col min="10" max="19" width="9" style="8"/>
    <col min="20" max="20" width="7.25" style="8" customWidth="1"/>
    <col min="21" max="21" width="11.5166666666667" style="8" customWidth="1"/>
    <col min="22" max="22" width="7.125" style="8" customWidth="1"/>
    <col min="23" max="23" width="10.125" style="8"/>
    <col min="24" max="25" width="9.25" style="8"/>
    <col min="26" max="26" width="7.25" style="8" customWidth="1"/>
    <col min="27" max="33" width="9" style="8"/>
    <col min="34" max="34" width="17.875" style="7" customWidth="1"/>
    <col min="35" max="16384" width="9" style="7"/>
  </cols>
  <sheetData>
    <row r="1" ht="27" customHeight="1" spans="1:36">
      <c r="A1" s="9" t="s">
        <v>0</v>
      </c>
      <c r="B1" s="9"/>
      <c r="C1" s="9"/>
      <c r="D1" s="9"/>
      <c r="E1" s="9"/>
      <c r="F1" s="9"/>
      <c r="G1" s="9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9"/>
      <c r="AI1" s="9"/>
      <c r="AJ1" s="9"/>
    </row>
    <row r="2" ht="15" customHeight="1" spans="1:36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3" t="s">
        <v>6</v>
      </c>
      <c r="G2" s="12" t="s">
        <v>7</v>
      </c>
      <c r="H2" s="14" t="s">
        <v>8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2" t="s">
        <v>9</v>
      </c>
      <c r="AI2" s="12" t="s">
        <v>10</v>
      </c>
      <c r="AJ2" s="37" t="s">
        <v>11</v>
      </c>
    </row>
    <row r="3" ht="15" customHeight="1" spans="1:36">
      <c r="A3" s="15"/>
      <c r="B3" s="16"/>
      <c r="C3" s="16"/>
      <c r="D3" s="16"/>
      <c r="E3" s="16"/>
      <c r="F3" s="17"/>
      <c r="G3" s="16"/>
      <c r="H3" s="18" t="s">
        <v>12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 t="s">
        <v>13</v>
      </c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6"/>
      <c r="AI3" s="16"/>
      <c r="AJ3" s="38"/>
    </row>
    <row r="4" ht="15" customHeight="1" spans="1:36">
      <c r="A4" s="15"/>
      <c r="B4" s="16"/>
      <c r="C4" s="16"/>
      <c r="D4" s="16"/>
      <c r="E4" s="16"/>
      <c r="F4" s="17"/>
      <c r="G4" s="16"/>
      <c r="H4" s="18" t="s">
        <v>14</v>
      </c>
      <c r="I4" s="18" t="s">
        <v>15</v>
      </c>
      <c r="J4" s="18"/>
      <c r="K4" s="32" t="s">
        <v>16</v>
      </c>
      <c r="L4" s="32" t="s">
        <v>17</v>
      </c>
      <c r="M4" s="32" t="s">
        <v>18</v>
      </c>
      <c r="N4" s="32" t="s">
        <v>19</v>
      </c>
      <c r="O4" s="32" t="s">
        <v>20</v>
      </c>
      <c r="P4" s="32" t="s">
        <v>21</v>
      </c>
      <c r="Q4" s="32" t="s">
        <v>22</v>
      </c>
      <c r="R4" s="32" t="s">
        <v>23</v>
      </c>
      <c r="S4" s="18" t="s">
        <v>24</v>
      </c>
      <c r="T4" s="18" t="s">
        <v>25</v>
      </c>
      <c r="U4" s="18"/>
      <c r="V4" s="18" t="s">
        <v>26</v>
      </c>
      <c r="W4" s="18"/>
      <c r="X4" s="34" t="s">
        <v>27</v>
      </c>
      <c r="Y4" s="35"/>
      <c r="Z4" s="18" t="s">
        <v>28</v>
      </c>
      <c r="AA4" s="18"/>
      <c r="AB4" s="34" t="s">
        <v>29</v>
      </c>
      <c r="AC4" s="35"/>
      <c r="AD4" s="34" t="s">
        <v>30</v>
      </c>
      <c r="AE4" s="35"/>
      <c r="AF4" s="36" t="s">
        <v>31</v>
      </c>
      <c r="AG4" s="35"/>
      <c r="AH4" s="16"/>
      <c r="AI4" s="16"/>
      <c r="AJ4" s="38"/>
    </row>
    <row r="5" ht="15" customHeight="1" spans="1:36">
      <c r="A5" s="15"/>
      <c r="B5" s="16"/>
      <c r="C5" s="16"/>
      <c r="D5" s="16"/>
      <c r="E5" s="16"/>
      <c r="F5" s="19"/>
      <c r="G5" s="16"/>
      <c r="H5" s="18"/>
      <c r="I5" s="18" t="s">
        <v>32</v>
      </c>
      <c r="J5" s="18" t="s">
        <v>33</v>
      </c>
      <c r="K5" s="33"/>
      <c r="L5" s="33"/>
      <c r="M5" s="33"/>
      <c r="N5" s="33"/>
      <c r="O5" s="33"/>
      <c r="P5" s="33"/>
      <c r="Q5" s="33"/>
      <c r="R5" s="33"/>
      <c r="S5" s="18"/>
      <c r="T5" s="18" t="s">
        <v>32</v>
      </c>
      <c r="U5" s="18" t="s">
        <v>34</v>
      </c>
      <c r="V5" s="18" t="s">
        <v>32</v>
      </c>
      <c r="W5" s="18" t="s">
        <v>34</v>
      </c>
      <c r="X5" s="18" t="s">
        <v>32</v>
      </c>
      <c r="Y5" s="18" t="s">
        <v>34</v>
      </c>
      <c r="Z5" s="18" t="s">
        <v>32</v>
      </c>
      <c r="AA5" s="18" t="s">
        <v>34</v>
      </c>
      <c r="AB5" s="18" t="s">
        <v>32</v>
      </c>
      <c r="AC5" s="18" t="s">
        <v>34</v>
      </c>
      <c r="AD5" s="18" t="s">
        <v>32</v>
      </c>
      <c r="AE5" s="18" t="s">
        <v>34</v>
      </c>
      <c r="AF5" s="18" t="s">
        <v>32</v>
      </c>
      <c r="AG5" s="18" t="s">
        <v>34</v>
      </c>
      <c r="AH5" s="16"/>
      <c r="AI5" s="16"/>
      <c r="AJ5" s="38"/>
    </row>
    <row r="6" ht="15" customHeight="1" spans="1:36">
      <c r="A6" s="20" t="s">
        <v>35</v>
      </c>
      <c r="B6" s="21">
        <v>1</v>
      </c>
      <c r="C6" s="21" t="s">
        <v>36</v>
      </c>
      <c r="D6" s="21">
        <v>13966768071</v>
      </c>
      <c r="E6" s="21">
        <v>70</v>
      </c>
      <c r="F6" s="21"/>
      <c r="G6" s="21">
        <v>25</v>
      </c>
      <c r="H6" s="22">
        <v>1</v>
      </c>
      <c r="I6" s="22">
        <v>1</v>
      </c>
      <c r="J6" s="22">
        <v>854248</v>
      </c>
      <c r="K6" s="22">
        <v>1</v>
      </c>
      <c r="L6" s="22">
        <v>1</v>
      </c>
      <c r="M6" s="22">
        <v>1</v>
      </c>
      <c r="N6" s="22">
        <v>1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1</v>
      </c>
      <c r="U6" s="22"/>
      <c r="V6" s="22">
        <v>1</v>
      </c>
      <c r="W6" s="22">
        <v>8176001253</v>
      </c>
      <c r="X6" s="22">
        <v>0</v>
      </c>
      <c r="Y6" s="22"/>
      <c r="Z6" s="22">
        <v>1</v>
      </c>
      <c r="AA6" s="22"/>
      <c r="AB6" s="22">
        <v>1</v>
      </c>
      <c r="AC6" s="22"/>
      <c r="AD6" s="22">
        <v>1</v>
      </c>
      <c r="AE6" s="22"/>
      <c r="AF6" s="22">
        <v>0</v>
      </c>
      <c r="AG6" s="22"/>
      <c r="AH6" s="41" t="s">
        <v>37</v>
      </c>
      <c r="AI6" s="21"/>
      <c r="AJ6" s="39" t="s">
        <v>38</v>
      </c>
    </row>
    <row r="7" ht="15" customHeight="1" spans="1:36">
      <c r="A7" s="20" t="s">
        <v>39</v>
      </c>
      <c r="B7" s="21">
        <v>2</v>
      </c>
      <c r="C7" s="21" t="s">
        <v>40</v>
      </c>
      <c r="D7" s="21">
        <v>18110488126</v>
      </c>
      <c r="E7" s="21">
        <v>60</v>
      </c>
      <c r="F7" s="21"/>
      <c r="G7" s="21">
        <v>30</v>
      </c>
      <c r="H7" s="22">
        <v>0</v>
      </c>
      <c r="I7" s="22">
        <v>1</v>
      </c>
      <c r="J7" s="22">
        <v>855963</v>
      </c>
      <c r="K7" s="22">
        <v>1</v>
      </c>
      <c r="L7" s="22">
        <v>1</v>
      </c>
      <c r="M7" s="22">
        <v>1</v>
      </c>
      <c r="N7" s="22">
        <v>1</v>
      </c>
      <c r="O7" s="22">
        <v>1</v>
      </c>
      <c r="P7" s="22">
        <v>1</v>
      </c>
      <c r="Q7" s="22">
        <v>1</v>
      </c>
      <c r="R7" s="22">
        <v>0</v>
      </c>
      <c r="S7" s="22">
        <v>0</v>
      </c>
      <c r="T7" s="22">
        <v>1</v>
      </c>
      <c r="U7" s="22"/>
      <c r="V7" s="22">
        <v>0</v>
      </c>
      <c r="W7" s="22"/>
      <c r="X7" s="22">
        <v>0</v>
      </c>
      <c r="Y7" s="22"/>
      <c r="Z7" s="22">
        <v>1</v>
      </c>
      <c r="AA7" s="22"/>
      <c r="AB7" s="22">
        <v>0</v>
      </c>
      <c r="AC7" s="22"/>
      <c r="AD7" s="22">
        <v>0</v>
      </c>
      <c r="AE7" s="22"/>
      <c r="AF7" s="22">
        <v>0</v>
      </c>
      <c r="AG7" s="22"/>
      <c r="AH7" s="41" t="s">
        <v>41</v>
      </c>
      <c r="AI7" s="21"/>
      <c r="AJ7" s="39" t="s">
        <v>38</v>
      </c>
    </row>
    <row r="8" ht="15" customHeight="1" spans="1:36">
      <c r="A8" s="20" t="s">
        <v>42</v>
      </c>
      <c r="B8" s="21">
        <v>3</v>
      </c>
      <c r="C8" s="21" t="s">
        <v>43</v>
      </c>
      <c r="D8" s="21">
        <v>13205608765</v>
      </c>
      <c r="E8" s="21">
        <v>70</v>
      </c>
      <c r="F8" s="21"/>
      <c r="G8" s="21">
        <v>20</v>
      </c>
      <c r="H8" s="22">
        <v>1</v>
      </c>
      <c r="I8" s="22">
        <v>1</v>
      </c>
      <c r="J8" s="22">
        <v>858306</v>
      </c>
      <c r="K8" s="22">
        <v>1</v>
      </c>
      <c r="L8" s="22">
        <v>0</v>
      </c>
      <c r="M8" s="22">
        <v>1</v>
      </c>
      <c r="N8" s="22">
        <v>1</v>
      </c>
      <c r="O8" s="22">
        <v>1</v>
      </c>
      <c r="P8" s="22">
        <v>0</v>
      </c>
      <c r="Q8" s="22">
        <v>1</v>
      </c>
      <c r="R8" s="22">
        <v>1</v>
      </c>
      <c r="S8" s="22">
        <v>0</v>
      </c>
      <c r="T8" s="22">
        <v>1</v>
      </c>
      <c r="U8" s="22">
        <v>80259501</v>
      </c>
      <c r="V8" s="22">
        <v>0</v>
      </c>
      <c r="W8" s="22"/>
      <c r="X8" s="22">
        <v>0</v>
      </c>
      <c r="Y8" s="22"/>
      <c r="Z8" s="22">
        <v>1</v>
      </c>
      <c r="AA8" s="22">
        <v>376572</v>
      </c>
      <c r="AB8" s="22">
        <v>0</v>
      </c>
      <c r="AC8" s="22"/>
      <c r="AD8" s="22">
        <v>1</v>
      </c>
      <c r="AE8" s="22"/>
      <c r="AF8" s="22">
        <v>1</v>
      </c>
      <c r="AG8" s="22"/>
      <c r="AH8" s="41" t="s">
        <v>44</v>
      </c>
      <c r="AI8" s="21"/>
      <c r="AJ8" s="39" t="s">
        <v>45</v>
      </c>
    </row>
    <row r="9" ht="15" customHeight="1" spans="1:36">
      <c r="A9" s="20" t="s">
        <v>42</v>
      </c>
      <c r="B9" s="21">
        <v>4</v>
      </c>
      <c r="C9" s="21" t="s">
        <v>46</v>
      </c>
      <c r="D9" s="21">
        <v>13855187435</v>
      </c>
      <c r="E9" s="21">
        <v>70</v>
      </c>
      <c r="F9" s="21"/>
      <c r="G9" s="21">
        <v>20</v>
      </c>
      <c r="H9" s="22">
        <v>1</v>
      </c>
      <c r="I9" s="22">
        <v>1</v>
      </c>
      <c r="J9" s="22">
        <v>858272</v>
      </c>
      <c r="K9" s="22">
        <v>1</v>
      </c>
      <c r="L9" s="22">
        <v>1</v>
      </c>
      <c r="M9" s="22">
        <v>1</v>
      </c>
      <c r="N9" s="22">
        <v>0</v>
      </c>
      <c r="O9" s="22">
        <v>0</v>
      </c>
      <c r="P9" s="22">
        <v>1</v>
      </c>
      <c r="Q9" s="22">
        <v>1</v>
      </c>
      <c r="R9" s="22">
        <v>0</v>
      </c>
      <c r="S9" s="22">
        <v>0</v>
      </c>
      <c r="T9" s="22">
        <v>1</v>
      </c>
      <c r="U9" s="22"/>
      <c r="V9" s="22">
        <v>1</v>
      </c>
      <c r="W9" s="22"/>
      <c r="X9" s="22">
        <v>0</v>
      </c>
      <c r="Y9" s="22"/>
      <c r="Z9" s="22">
        <v>1</v>
      </c>
      <c r="AA9" s="22">
        <v>376577</v>
      </c>
      <c r="AB9" s="22">
        <v>0</v>
      </c>
      <c r="AC9" s="22"/>
      <c r="AD9" s="22">
        <v>1</v>
      </c>
      <c r="AE9" s="22"/>
      <c r="AF9" s="22">
        <v>1</v>
      </c>
      <c r="AG9" s="22"/>
      <c r="AH9" s="41" t="s">
        <v>47</v>
      </c>
      <c r="AI9" s="21"/>
      <c r="AJ9" s="39" t="s">
        <v>45</v>
      </c>
    </row>
    <row r="10" ht="15" customHeight="1" spans="1:36">
      <c r="A10" s="20" t="s">
        <v>48</v>
      </c>
      <c r="B10" s="21">
        <v>5</v>
      </c>
      <c r="C10" s="21" t="s">
        <v>49</v>
      </c>
      <c r="D10" s="21">
        <v>18019951698</v>
      </c>
      <c r="E10" s="21">
        <v>0</v>
      </c>
      <c r="F10" s="21"/>
      <c r="G10" s="21">
        <v>0</v>
      </c>
      <c r="H10" s="22">
        <v>0</v>
      </c>
      <c r="I10" s="22">
        <v>0</v>
      </c>
      <c r="J10" s="22"/>
      <c r="K10" s="22">
        <v>0</v>
      </c>
      <c r="L10" s="22">
        <v>0</v>
      </c>
      <c r="M10" s="22">
        <v>0</v>
      </c>
      <c r="N10" s="22">
        <v>1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1</v>
      </c>
      <c r="U10" s="22"/>
      <c r="V10" s="22">
        <v>1</v>
      </c>
      <c r="W10" s="22"/>
      <c r="X10" s="22">
        <v>1</v>
      </c>
      <c r="Y10" s="22"/>
      <c r="Z10" s="22">
        <v>0</v>
      </c>
      <c r="AA10" s="22"/>
      <c r="AB10" s="22">
        <v>0</v>
      </c>
      <c r="AC10" s="22"/>
      <c r="AD10" s="22">
        <v>0</v>
      </c>
      <c r="AE10" s="22"/>
      <c r="AF10" s="22">
        <v>0</v>
      </c>
      <c r="AG10" s="22"/>
      <c r="AH10" s="41" t="s">
        <v>50</v>
      </c>
      <c r="AI10" s="21"/>
      <c r="AJ10" s="39" t="s">
        <v>45</v>
      </c>
    </row>
    <row r="11" ht="15" customHeight="1" spans="1:36">
      <c r="A11" s="20"/>
      <c r="B11" s="21"/>
      <c r="C11" s="21"/>
      <c r="D11" s="21"/>
      <c r="E11" s="21"/>
      <c r="F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1"/>
      <c r="AI11" s="21"/>
      <c r="AJ11" s="39"/>
    </row>
    <row r="12" ht="15" customHeight="1" spans="1:36">
      <c r="A12" s="20"/>
      <c r="B12" s="21"/>
      <c r="C12" s="21"/>
      <c r="D12" s="21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1"/>
      <c r="AI12" s="21"/>
      <c r="AJ12" s="39"/>
    </row>
    <row r="13" ht="15" customHeight="1" spans="1:36">
      <c r="A13" s="20"/>
      <c r="B13" s="21"/>
      <c r="C13" s="21"/>
      <c r="D13" s="21"/>
      <c r="E13" s="21"/>
      <c r="F13" s="21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1"/>
      <c r="AI13" s="21"/>
      <c r="AJ13" s="39"/>
    </row>
    <row r="14" ht="15" customHeight="1" spans="1:36">
      <c r="A14" s="20"/>
      <c r="B14" s="21"/>
      <c r="C14" s="21"/>
      <c r="D14" s="21"/>
      <c r="E14" s="21"/>
      <c r="F14" s="2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1"/>
      <c r="AI14" s="21"/>
      <c r="AJ14" s="39"/>
    </row>
    <row r="15" ht="15" customHeight="1" spans="1:36">
      <c r="A15" s="20"/>
      <c r="B15" s="21"/>
      <c r="C15" s="21"/>
      <c r="D15" s="21"/>
      <c r="E15" s="21"/>
      <c r="F15" s="21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1"/>
      <c r="AI15" s="21"/>
      <c r="AJ15" s="39"/>
    </row>
    <row r="16" ht="15" customHeight="1" spans="1:36">
      <c r="A16" s="20"/>
      <c r="B16" s="21"/>
      <c r="C16" s="21"/>
      <c r="D16" s="21"/>
      <c r="E16" s="21"/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1"/>
      <c r="AI16" s="21"/>
      <c r="AJ16" s="39"/>
    </row>
    <row r="17" ht="15" customHeight="1" spans="1:36">
      <c r="A17" s="20"/>
      <c r="B17" s="21"/>
      <c r="C17" s="21"/>
      <c r="D17" s="21"/>
      <c r="E17" s="21"/>
      <c r="F17" s="21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1"/>
      <c r="AI17" s="21"/>
      <c r="AJ17" s="39"/>
    </row>
    <row r="18" ht="15" customHeight="1" spans="1:36">
      <c r="A18" s="20"/>
      <c r="B18" s="21"/>
      <c r="C18" s="21"/>
      <c r="D18" s="21"/>
      <c r="E18" s="21"/>
      <c r="F18" s="21"/>
      <c r="G18" s="2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1"/>
      <c r="AI18" s="21"/>
      <c r="AJ18" s="39"/>
    </row>
    <row r="19" ht="15" customHeight="1" spans="1:36">
      <c r="A19" s="20"/>
      <c r="B19" s="21"/>
      <c r="C19" s="21"/>
      <c r="D19" s="21"/>
      <c r="E19" s="21"/>
      <c r="F19" s="21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1"/>
      <c r="AI19" s="21"/>
      <c r="AJ19" s="39"/>
    </row>
    <row r="20" ht="15" customHeight="1" spans="1:36">
      <c r="A20" s="20"/>
      <c r="B20" s="21"/>
      <c r="C20" s="21"/>
      <c r="D20" s="21"/>
      <c r="E20" s="21"/>
      <c r="F20" s="21"/>
      <c r="G20" s="21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1"/>
      <c r="AI20" s="21"/>
      <c r="AJ20" s="39"/>
    </row>
    <row r="21" ht="15" customHeight="1" spans="1:36">
      <c r="A21" s="20"/>
      <c r="B21" s="21"/>
      <c r="C21" s="21"/>
      <c r="D21" s="21"/>
      <c r="E21" s="21"/>
      <c r="F21" s="21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1"/>
      <c r="AI21" s="21"/>
      <c r="AJ21" s="39"/>
    </row>
    <row r="22" ht="15" customHeight="1" spans="1:36">
      <c r="A22" s="20"/>
      <c r="B22" s="21"/>
      <c r="C22" s="21"/>
      <c r="D22" s="21"/>
      <c r="E22" s="21"/>
      <c r="F22" s="2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1"/>
      <c r="AI22" s="21"/>
      <c r="AJ22" s="39"/>
    </row>
    <row r="23" ht="15" customHeight="1" spans="1:36">
      <c r="A23" s="20"/>
      <c r="B23" s="21"/>
      <c r="C23" s="21"/>
      <c r="D23" s="21"/>
      <c r="E23" s="21"/>
      <c r="F23" s="21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1"/>
      <c r="AI23" s="21"/>
      <c r="AJ23" s="39"/>
    </row>
    <row r="24" ht="15" customHeight="1" spans="1:36">
      <c r="A24" s="23" t="s">
        <v>51</v>
      </c>
      <c r="B24" s="24"/>
      <c r="C24" s="24"/>
      <c r="D24" s="25"/>
      <c r="E24" s="26">
        <f>SUM(E6:E23)</f>
        <v>270</v>
      </c>
      <c r="F24" s="26"/>
      <c r="G24" s="26">
        <f>SUM(G6:G23)</f>
        <v>95</v>
      </c>
      <c r="H24" s="27">
        <f>SUM(H6:H23)</f>
        <v>3</v>
      </c>
      <c r="I24" s="27">
        <f>SUM(I6:I23)</f>
        <v>4</v>
      </c>
      <c r="J24" s="27"/>
      <c r="K24" s="27">
        <f t="shared" ref="K24:T24" si="0">SUM(K6:K23)</f>
        <v>4</v>
      </c>
      <c r="L24" s="27">
        <f t="shared" si="0"/>
        <v>3</v>
      </c>
      <c r="M24" s="27">
        <f t="shared" si="0"/>
        <v>4</v>
      </c>
      <c r="N24" s="27">
        <f t="shared" si="0"/>
        <v>4</v>
      </c>
      <c r="O24" s="27">
        <f t="shared" si="0"/>
        <v>2</v>
      </c>
      <c r="P24" s="27">
        <f t="shared" si="0"/>
        <v>2</v>
      </c>
      <c r="Q24" s="27">
        <f t="shared" si="0"/>
        <v>3</v>
      </c>
      <c r="R24" s="27">
        <f t="shared" si="0"/>
        <v>1</v>
      </c>
      <c r="S24" s="27">
        <f t="shared" si="0"/>
        <v>1</v>
      </c>
      <c r="T24" s="27">
        <f t="shared" si="0"/>
        <v>5</v>
      </c>
      <c r="U24" s="27"/>
      <c r="V24" s="27">
        <f>SUM(V6:V23)</f>
        <v>3</v>
      </c>
      <c r="W24" s="27"/>
      <c r="X24" s="27">
        <f>SUM(X6:X23)</f>
        <v>1</v>
      </c>
      <c r="Y24" s="27"/>
      <c r="Z24" s="27">
        <f>SUM(Z6:Z23)</f>
        <v>4</v>
      </c>
      <c r="AA24" s="27"/>
      <c r="AB24" s="27">
        <f>SUM(AB6:AB23)</f>
        <v>1</v>
      </c>
      <c r="AC24" s="27"/>
      <c r="AD24" s="27">
        <f>SUM(AD6:AD23)</f>
        <v>3</v>
      </c>
      <c r="AE24" s="27"/>
      <c r="AF24" s="27">
        <f>SUM(AF6:AF23)</f>
        <v>2</v>
      </c>
      <c r="AG24" s="27"/>
      <c r="AH24" s="26"/>
      <c r="AI24" s="26"/>
      <c r="AJ24" s="40"/>
    </row>
    <row r="25" ht="16" customHeight="1" spans="1:6">
      <c r="A25" s="28" t="s">
        <v>52</v>
      </c>
      <c r="B25" s="28"/>
      <c r="C25" s="28"/>
      <c r="D25" s="28"/>
      <c r="E25" s="28"/>
      <c r="F25" s="28"/>
    </row>
    <row r="26" ht="16" customHeight="1" spans="3:33">
      <c r="C26" s="29" t="s">
        <v>53</v>
      </c>
      <c r="D26" s="30" t="s">
        <v>54</v>
      </c>
      <c r="E26" s="30"/>
      <c r="F26" s="30"/>
      <c r="G26" s="30"/>
      <c r="H26" s="31" t="s">
        <v>55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 t="s">
        <v>56</v>
      </c>
      <c r="T26" s="31"/>
      <c r="U26" s="31"/>
      <c r="V26" s="31" t="s">
        <v>57</v>
      </c>
      <c r="W26" s="31"/>
      <c r="X26" s="31"/>
      <c r="Y26" s="31"/>
      <c r="AA26" s="31" t="s">
        <v>58</v>
      </c>
      <c r="AB26" s="31"/>
      <c r="AC26" s="31"/>
      <c r="AD26" s="31"/>
      <c r="AE26" s="31"/>
      <c r="AF26" s="31"/>
      <c r="AG26" s="31"/>
    </row>
  </sheetData>
  <mergeCells count="39">
    <mergeCell ref="A1:AJ1"/>
    <mergeCell ref="H2:AG2"/>
    <mergeCell ref="H3:S3"/>
    <mergeCell ref="T3:AG3"/>
    <mergeCell ref="I4:J4"/>
    <mergeCell ref="T4:U4"/>
    <mergeCell ref="V4:W4"/>
    <mergeCell ref="X4:Y4"/>
    <mergeCell ref="Z4:AA4"/>
    <mergeCell ref="AB4:AC4"/>
    <mergeCell ref="AD4:AE4"/>
    <mergeCell ref="AF4:AG4"/>
    <mergeCell ref="A24:D24"/>
    <mergeCell ref="A25:F25"/>
    <mergeCell ref="D26:G26"/>
    <mergeCell ref="H26:J26"/>
    <mergeCell ref="S26:U26"/>
    <mergeCell ref="V26:W26"/>
    <mergeCell ref="AA26:AG26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C3" sqref="C3:C5"/>
    </sheetView>
  </sheetViews>
  <sheetFormatPr defaultColWidth="9" defaultRowHeight="13.5" outlineLevelRow="5" outlineLevelCol="2"/>
  <cols>
    <col min="2" max="2" width="12.625"/>
    <col min="3" max="3" width="11.5"/>
    <col min="4" max="4" width="19.125" customWidth="1"/>
  </cols>
  <sheetData>
    <row r="1" spans="1:2">
      <c r="A1" t="s">
        <v>3</v>
      </c>
      <c r="B1" t="s">
        <v>59</v>
      </c>
    </row>
    <row r="2" hidden="1" spans="1:3">
      <c r="A2" t="str">
        <f>总表!C6</f>
        <v>宁俊</v>
      </c>
      <c r="B2">
        <f>总表!D6</f>
        <v>13966768071</v>
      </c>
      <c r="C2">
        <f>总表!Q6</f>
        <v>0</v>
      </c>
    </row>
    <row r="3" spans="1:2">
      <c r="A3" t="str">
        <f>总表!C7</f>
        <v>许卫</v>
      </c>
      <c r="B3">
        <f>总表!D7</f>
        <v>18110488126</v>
      </c>
    </row>
    <row r="4" spans="1:2">
      <c r="A4" t="str">
        <f>总表!C8</f>
        <v>杜保利</v>
      </c>
      <c r="B4">
        <f>总表!D8</f>
        <v>13205608765</v>
      </c>
    </row>
    <row r="5" spans="1:2">
      <c r="A5" t="str">
        <f>总表!C9</f>
        <v>沈丽丽</v>
      </c>
      <c r="B5">
        <f>总表!D9</f>
        <v>13855187435</v>
      </c>
    </row>
    <row r="6" hidden="1" spans="1:3">
      <c r="A6" t="str">
        <f>总表!C10</f>
        <v>袁源</v>
      </c>
      <c r="B6">
        <f>总表!D10</f>
        <v>18019951698</v>
      </c>
      <c r="C6">
        <f>总表!Q10</f>
        <v>0</v>
      </c>
    </row>
  </sheetData>
  <autoFilter ref="A1:C6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C4" sqref="C4"/>
    </sheetView>
  </sheetViews>
  <sheetFormatPr defaultColWidth="9" defaultRowHeight="13.5" outlineLevelRow="5" outlineLevelCol="2"/>
  <cols>
    <col min="1" max="1" width="9" style="3"/>
    <col min="2" max="2" width="12.625" style="3"/>
    <col min="3" max="3" width="10.375" style="3"/>
    <col min="4" max="4" width="23.125" style="3" customWidth="1"/>
    <col min="5" max="16384" width="9" style="3"/>
  </cols>
  <sheetData>
    <row r="1" spans="1:2">
      <c r="A1" s="3" t="s">
        <v>3</v>
      </c>
      <c r="B1" s="3" t="s">
        <v>59</v>
      </c>
    </row>
    <row r="2" hidden="1" spans="1:3">
      <c r="A2" s="3" t="str">
        <f>总表!C6</f>
        <v>宁俊</v>
      </c>
      <c r="B2" s="3">
        <f>总表!D6</f>
        <v>13966768071</v>
      </c>
      <c r="C2" s="3">
        <f>总表!R6</f>
        <v>0</v>
      </c>
    </row>
    <row r="3" hidden="1" spans="1:3">
      <c r="A3" s="3" t="str">
        <f>总表!C7</f>
        <v>许卫</v>
      </c>
      <c r="B3" s="3">
        <f>总表!D7</f>
        <v>18110488126</v>
      </c>
      <c r="C3" s="3">
        <f>总表!R7</f>
        <v>0</v>
      </c>
    </row>
    <row r="4" spans="1:2">
      <c r="A4" s="3" t="str">
        <f>总表!C8</f>
        <v>杜保利</v>
      </c>
      <c r="B4" s="3">
        <f>总表!D8</f>
        <v>13205608765</v>
      </c>
    </row>
    <row r="5" hidden="1" spans="1:3">
      <c r="A5" s="3" t="str">
        <f>总表!C9</f>
        <v>沈丽丽</v>
      </c>
      <c r="B5" s="3">
        <f>总表!D9</f>
        <v>13855187435</v>
      </c>
      <c r="C5" s="3">
        <f>总表!R9</f>
        <v>0</v>
      </c>
    </row>
    <row r="6" hidden="1" spans="1:3">
      <c r="A6" s="3" t="str">
        <f>总表!C10</f>
        <v>袁源</v>
      </c>
      <c r="B6" s="3">
        <f>总表!D10</f>
        <v>18019951698</v>
      </c>
      <c r="C6" s="3">
        <f>总表!R10</f>
        <v>0</v>
      </c>
    </row>
  </sheetData>
  <autoFilter ref="A1:C6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C2" sqref="C2"/>
    </sheetView>
  </sheetViews>
  <sheetFormatPr defaultColWidth="9" defaultRowHeight="13.5" outlineLevelRow="5" outlineLevelCol="2"/>
  <cols>
    <col min="2" max="2" width="12.625"/>
    <col min="3" max="3" width="9.375"/>
    <col min="4" max="4" width="19" customWidth="1"/>
  </cols>
  <sheetData>
    <row r="1" spans="1:2">
      <c r="A1" t="s">
        <v>3</v>
      </c>
      <c r="B1" t="s">
        <v>59</v>
      </c>
    </row>
    <row r="2" spans="1:2">
      <c r="A2" t="str">
        <f>总表!C6</f>
        <v>宁俊</v>
      </c>
      <c r="B2">
        <f>总表!D6</f>
        <v>13966768071</v>
      </c>
    </row>
    <row r="3" hidden="1" spans="1:3">
      <c r="A3" t="str">
        <f>总表!C7</f>
        <v>许卫</v>
      </c>
      <c r="B3">
        <f>总表!D7</f>
        <v>18110488126</v>
      </c>
      <c r="C3">
        <f>总表!S7</f>
        <v>0</v>
      </c>
    </row>
    <row r="4" hidden="1" spans="1:3">
      <c r="A4" t="str">
        <f>总表!C8</f>
        <v>杜保利</v>
      </c>
      <c r="B4">
        <f>总表!D8</f>
        <v>13205608765</v>
      </c>
      <c r="C4">
        <f>总表!S8</f>
        <v>0</v>
      </c>
    </row>
    <row r="5" hidden="1" spans="1:3">
      <c r="A5" t="str">
        <f>总表!C9</f>
        <v>沈丽丽</v>
      </c>
      <c r="B5">
        <f>总表!D9</f>
        <v>13855187435</v>
      </c>
      <c r="C5">
        <f>总表!S9</f>
        <v>0</v>
      </c>
    </row>
    <row r="6" hidden="1" spans="1:3">
      <c r="A6" t="str">
        <f>总表!C10</f>
        <v>袁源</v>
      </c>
      <c r="B6">
        <f>总表!D10</f>
        <v>18019951698</v>
      </c>
      <c r="C6">
        <f>总表!S10</f>
        <v>0</v>
      </c>
    </row>
  </sheetData>
  <autoFilter ref="A1:C6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E1" sqref="E1:E4"/>
    </sheetView>
  </sheetViews>
  <sheetFormatPr defaultColWidth="9" defaultRowHeight="13.5" outlineLevelRow="5" outlineLevelCol="3"/>
  <cols>
    <col min="2" max="2" width="12.625"/>
    <col min="3" max="3" width="9.375"/>
    <col min="4" max="4" width="19.5" customWidth="1"/>
  </cols>
  <sheetData>
    <row r="1" spans="1:4">
      <c r="A1" t="s">
        <v>3</v>
      </c>
      <c r="B1" t="s">
        <v>59</v>
      </c>
      <c r="C1" t="s">
        <v>34</v>
      </c>
      <c r="D1" t="s">
        <v>9</v>
      </c>
    </row>
    <row r="2" spans="1:4">
      <c r="A2" t="str">
        <f>总表!C6</f>
        <v>宁俊</v>
      </c>
      <c r="B2">
        <f>总表!D6</f>
        <v>13966768071</v>
      </c>
      <c r="C2">
        <f>总表!U6</f>
        <v>0</v>
      </c>
      <c r="D2" s="42" t="str">
        <f>总表!AH6</f>
        <v>341225199909022737</v>
      </c>
    </row>
    <row r="3" spans="1:4">
      <c r="A3" t="str">
        <f>总表!C7</f>
        <v>许卫</v>
      </c>
      <c r="B3">
        <f>总表!D7</f>
        <v>18110488126</v>
      </c>
      <c r="C3">
        <f>总表!U7</f>
        <v>0</v>
      </c>
      <c r="D3" s="42" t="str">
        <f>总表!AH7</f>
        <v>342401198403087919</v>
      </c>
    </row>
    <row r="4" spans="1:4">
      <c r="A4" t="str">
        <f>总表!C8</f>
        <v>杜保利</v>
      </c>
      <c r="B4">
        <f>总表!D8</f>
        <v>13205608765</v>
      </c>
      <c r="C4">
        <f>总表!U8</f>
        <v>80259501</v>
      </c>
      <c r="D4" s="42" t="str">
        <f>总表!AH8</f>
        <v>410822198312013527</v>
      </c>
    </row>
    <row r="5" spans="1:4">
      <c r="A5" t="str">
        <f>总表!C9</f>
        <v>沈丽丽</v>
      </c>
      <c r="B5">
        <f>总表!D9</f>
        <v>13855187435</v>
      </c>
      <c r="C5">
        <f>总表!U9</f>
        <v>0</v>
      </c>
      <c r="D5" s="42" t="str">
        <f>总表!AH9</f>
        <v>340121198411145506</v>
      </c>
    </row>
    <row r="6" spans="1:4">
      <c r="A6" t="str">
        <f>总表!C10</f>
        <v>袁源</v>
      </c>
      <c r="B6">
        <f>总表!D10</f>
        <v>18019951698</v>
      </c>
      <c r="C6">
        <f>总表!U10</f>
        <v>0</v>
      </c>
      <c r="D6" s="42" t="str">
        <f>总表!AH10</f>
        <v>360430199804192531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6"/>
  <sheetViews>
    <sheetView workbookViewId="0">
      <selection activeCell="E2" sqref="E2:E6"/>
    </sheetView>
  </sheetViews>
  <sheetFormatPr defaultColWidth="9" defaultRowHeight="13.5" outlineLevelRow="5" outlineLevelCol="4"/>
  <cols>
    <col min="2" max="2" width="12.625"/>
    <col min="3" max="3" width="11.5"/>
    <col min="4" max="4" width="18.625" customWidth="1"/>
  </cols>
  <sheetData>
    <row r="1" spans="1:4">
      <c r="A1" t="s">
        <v>3</v>
      </c>
      <c r="B1" t="s">
        <v>59</v>
      </c>
      <c r="C1" t="s">
        <v>34</v>
      </c>
      <c r="D1" t="s">
        <v>9</v>
      </c>
    </row>
    <row r="2" spans="1:4">
      <c r="A2" t="str">
        <f>总表!C6</f>
        <v>宁俊</v>
      </c>
      <c r="B2">
        <f>总表!D6</f>
        <v>13966768071</v>
      </c>
      <c r="C2">
        <f>总表!W6</f>
        <v>8176001253</v>
      </c>
      <c r="D2" s="42" t="str">
        <f>总表!AH6</f>
        <v>341225199909022737</v>
      </c>
    </row>
    <row r="3" hidden="1" spans="1:5">
      <c r="A3" t="str">
        <f>总表!C7</f>
        <v>许卫</v>
      </c>
      <c r="B3">
        <f>总表!D7</f>
        <v>18110488126</v>
      </c>
      <c r="C3">
        <f>总表!W7</f>
        <v>0</v>
      </c>
      <c r="D3" s="42" t="str">
        <f>总表!AH7</f>
        <v>342401198403087919</v>
      </c>
      <c r="E3">
        <f>总表!V7</f>
        <v>0</v>
      </c>
    </row>
    <row r="4" hidden="1" spans="1:5">
      <c r="A4" t="str">
        <f>总表!C8</f>
        <v>杜保利</v>
      </c>
      <c r="B4">
        <f>总表!D8</f>
        <v>13205608765</v>
      </c>
      <c r="C4">
        <f>总表!W8</f>
        <v>0</v>
      </c>
      <c r="D4" s="42" t="str">
        <f>总表!AH8</f>
        <v>410822198312013527</v>
      </c>
      <c r="E4">
        <f>总表!V8</f>
        <v>0</v>
      </c>
    </row>
    <row r="5" spans="1:4">
      <c r="A5" t="str">
        <f>总表!C9</f>
        <v>沈丽丽</v>
      </c>
      <c r="B5">
        <f>总表!D9</f>
        <v>13855187435</v>
      </c>
      <c r="C5">
        <f>总表!W9</f>
        <v>0</v>
      </c>
      <c r="D5" s="42" t="str">
        <f>总表!AH9</f>
        <v>340121198411145506</v>
      </c>
    </row>
    <row r="6" spans="1:4">
      <c r="A6" t="str">
        <f>总表!C10</f>
        <v>袁源</v>
      </c>
      <c r="B6">
        <f>总表!D10</f>
        <v>18019951698</v>
      </c>
      <c r="C6">
        <f>总表!W10</f>
        <v>0</v>
      </c>
      <c r="D6" s="42" t="str">
        <f>总表!AH10</f>
        <v>360430199804192531</v>
      </c>
    </row>
  </sheetData>
  <autoFilter ref="A1:E6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6"/>
  <sheetViews>
    <sheetView workbookViewId="0">
      <selection activeCell="E6" sqref="E6"/>
    </sheetView>
  </sheetViews>
  <sheetFormatPr defaultColWidth="9" defaultRowHeight="13.5" outlineLevelRow="5" outlineLevelCol="4"/>
  <cols>
    <col min="2" max="2" width="12.625"/>
    <col min="4" max="4" width="19.375" customWidth="1"/>
  </cols>
  <sheetData>
    <row r="1" spans="1:4">
      <c r="A1" t="s">
        <v>3</v>
      </c>
      <c r="B1" t="s">
        <v>59</v>
      </c>
      <c r="C1" t="s">
        <v>34</v>
      </c>
      <c r="D1" t="s">
        <v>9</v>
      </c>
    </row>
    <row r="2" hidden="1" spans="1:5">
      <c r="A2" t="str">
        <f>总表!C6</f>
        <v>宁俊</v>
      </c>
      <c r="B2">
        <f>总表!D6</f>
        <v>13966768071</v>
      </c>
      <c r="C2">
        <f>总表!Y6</f>
        <v>0</v>
      </c>
      <c r="D2" s="42" t="str">
        <f>总表!AH6</f>
        <v>341225199909022737</v>
      </c>
      <c r="E2">
        <f>总表!X6</f>
        <v>0</v>
      </c>
    </row>
    <row r="3" hidden="1" spans="1:5">
      <c r="A3" t="str">
        <f>总表!C7</f>
        <v>许卫</v>
      </c>
      <c r="B3">
        <f>总表!D7</f>
        <v>18110488126</v>
      </c>
      <c r="C3">
        <f>总表!Y7</f>
        <v>0</v>
      </c>
      <c r="D3" s="42" t="str">
        <f>总表!AH7</f>
        <v>342401198403087919</v>
      </c>
      <c r="E3">
        <f>总表!X7</f>
        <v>0</v>
      </c>
    </row>
    <row r="4" hidden="1" spans="1:5">
      <c r="A4" t="str">
        <f>总表!C8</f>
        <v>杜保利</v>
      </c>
      <c r="B4">
        <f>总表!D8</f>
        <v>13205608765</v>
      </c>
      <c r="C4">
        <f>总表!Y8</f>
        <v>0</v>
      </c>
      <c r="D4" s="42" t="str">
        <f>总表!AH8</f>
        <v>410822198312013527</v>
      </c>
      <c r="E4">
        <f>总表!X8</f>
        <v>0</v>
      </c>
    </row>
    <row r="5" hidden="1" spans="1:5">
      <c r="A5" t="str">
        <f>总表!C9</f>
        <v>沈丽丽</v>
      </c>
      <c r="B5">
        <f>总表!D9</f>
        <v>13855187435</v>
      </c>
      <c r="C5">
        <f>总表!Y9</f>
        <v>0</v>
      </c>
      <c r="D5" s="42" t="str">
        <f>总表!AH9</f>
        <v>340121198411145506</v>
      </c>
      <c r="E5">
        <f>总表!X9</f>
        <v>0</v>
      </c>
    </row>
    <row r="6" spans="1:4">
      <c r="A6" t="str">
        <f>总表!C10</f>
        <v>袁源</v>
      </c>
      <c r="B6">
        <f>总表!D10</f>
        <v>18019951698</v>
      </c>
      <c r="C6">
        <f>总表!Y10</f>
        <v>0</v>
      </c>
      <c r="D6" s="42" t="str">
        <f>总表!AH10</f>
        <v>360430199804192531</v>
      </c>
    </row>
  </sheetData>
  <autoFilter ref="A1:E6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6"/>
  <sheetViews>
    <sheetView workbookViewId="0">
      <selection activeCell="F10" sqref="F10"/>
    </sheetView>
  </sheetViews>
  <sheetFormatPr defaultColWidth="9" defaultRowHeight="13.5" outlineLevelRow="5" outlineLevelCol="4"/>
  <cols>
    <col min="2" max="2" width="12.625"/>
    <col min="3" max="3" width="9.375"/>
    <col min="4" max="4" width="18.625" customWidth="1"/>
  </cols>
  <sheetData>
    <row r="1" spans="1:4">
      <c r="A1" t="s">
        <v>3</v>
      </c>
      <c r="B1" t="s">
        <v>59</v>
      </c>
      <c r="C1" t="s">
        <v>34</v>
      </c>
      <c r="D1" t="s">
        <v>60</v>
      </c>
    </row>
    <row r="2" spans="1:4">
      <c r="A2" t="str">
        <f>总表!C6</f>
        <v>宁俊</v>
      </c>
      <c r="B2">
        <f>总表!D6</f>
        <v>13966768071</v>
      </c>
      <c r="C2">
        <f>总表!AA6</f>
        <v>0</v>
      </c>
      <c r="D2" s="42" t="str">
        <f>总表!AH6</f>
        <v>341225199909022737</v>
      </c>
    </row>
    <row r="3" spans="1:4">
      <c r="A3" t="str">
        <f>总表!C7</f>
        <v>许卫</v>
      </c>
      <c r="B3">
        <f>总表!D7</f>
        <v>18110488126</v>
      </c>
      <c r="C3">
        <f>总表!AA7</f>
        <v>0</v>
      </c>
      <c r="D3" s="42" t="str">
        <f>总表!AH7</f>
        <v>342401198403087919</v>
      </c>
    </row>
    <row r="4" spans="1:4">
      <c r="A4" t="str">
        <f>总表!C8</f>
        <v>杜保利</v>
      </c>
      <c r="B4">
        <f>总表!D8</f>
        <v>13205608765</v>
      </c>
      <c r="C4">
        <f>总表!AA8</f>
        <v>376572</v>
      </c>
      <c r="D4" s="42" t="str">
        <f>总表!AH8</f>
        <v>410822198312013527</v>
      </c>
    </row>
    <row r="5" spans="1:4">
      <c r="A5" t="str">
        <f>总表!C9</f>
        <v>沈丽丽</v>
      </c>
      <c r="B5">
        <f>总表!D9</f>
        <v>13855187435</v>
      </c>
      <c r="C5">
        <f>总表!AA9</f>
        <v>376577</v>
      </c>
      <c r="D5" s="42" t="str">
        <f>总表!AH9</f>
        <v>340121198411145506</v>
      </c>
    </row>
    <row r="6" hidden="1" spans="1:5">
      <c r="A6" t="str">
        <f>总表!C10</f>
        <v>袁源</v>
      </c>
      <c r="B6">
        <f>总表!D10</f>
        <v>18019951698</v>
      </c>
      <c r="C6">
        <f>总表!AA10</f>
        <v>0</v>
      </c>
      <c r="D6" s="42" t="str">
        <f>总表!AH10</f>
        <v>360430199804192531</v>
      </c>
      <c r="E6">
        <f>总表!Z10</f>
        <v>0</v>
      </c>
    </row>
  </sheetData>
  <autoFilter ref="A1:E6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E2" sqref="E2"/>
    </sheetView>
  </sheetViews>
  <sheetFormatPr defaultColWidth="9" defaultRowHeight="13.5" outlineLevelRow="1" outlineLevelCol="3"/>
  <cols>
    <col min="2" max="2" width="12.625"/>
    <col min="4" max="4" width="19.5" customWidth="1"/>
  </cols>
  <sheetData>
    <row r="1" spans="1:4">
      <c r="A1" t="s">
        <v>3</v>
      </c>
      <c r="B1" t="s">
        <v>59</v>
      </c>
      <c r="C1" t="s">
        <v>34</v>
      </c>
      <c r="D1" t="s">
        <v>9</v>
      </c>
    </row>
    <row r="2" spans="1:4">
      <c r="A2" t="str">
        <f>总表!C6</f>
        <v>宁俊</v>
      </c>
      <c r="B2">
        <f>总表!D6</f>
        <v>13966768071</v>
      </c>
      <c r="C2">
        <f>总表!AC6</f>
        <v>0</v>
      </c>
      <c r="D2" s="42" t="str">
        <f>总表!AH6</f>
        <v>341225199909022737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6"/>
  <sheetViews>
    <sheetView workbookViewId="0">
      <selection activeCell="E2" sqref="E2:E5"/>
    </sheetView>
  </sheetViews>
  <sheetFormatPr defaultColWidth="9" defaultRowHeight="13.5" outlineLevelRow="5" outlineLevelCol="4"/>
  <cols>
    <col min="2" max="2" width="12.625"/>
    <col min="4" max="4" width="19.875" customWidth="1"/>
  </cols>
  <sheetData>
    <row r="1" spans="1:4">
      <c r="A1" t="s">
        <v>3</v>
      </c>
      <c r="B1" t="s">
        <v>59</v>
      </c>
      <c r="C1" t="s">
        <v>34</v>
      </c>
      <c r="D1" t="s">
        <v>9</v>
      </c>
    </row>
    <row r="2" spans="1:4">
      <c r="A2" t="str">
        <f>总表!C6</f>
        <v>宁俊</v>
      </c>
      <c r="B2">
        <f>总表!D6</f>
        <v>13966768071</v>
      </c>
      <c r="C2">
        <f>总表!AE6</f>
        <v>0</v>
      </c>
      <c r="D2" s="42" t="str">
        <f>总表!AH6</f>
        <v>341225199909022737</v>
      </c>
    </row>
    <row r="3" hidden="1" spans="1:5">
      <c r="A3" t="str">
        <f>总表!C7</f>
        <v>许卫</v>
      </c>
      <c r="B3">
        <f>总表!D7</f>
        <v>18110488126</v>
      </c>
      <c r="C3">
        <f>总表!AE7</f>
        <v>0</v>
      </c>
      <c r="D3" s="42" t="str">
        <f>总表!AH7</f>
        <v>342401198403087919</v>
      </c>
      <c r="E3">
        <f>总表!AD7</f>
        <v>0</v>
      </c>
    </row>
    <row r="4" spans="1:4">
      <c r="A4" t="str">
        <f>总表!C8</f>
        <v>杜保利</v>
      </c>
      <c r="B4">
        <f>总表!D8</f>
        <v>13205608765</v>
      </c>
      <c r="C4">
        <f>总表!AE8</f>
        <v>0</v>
      </c>
      <c r="D4" s="42" t="str">
        <f>总表!AH8</f>
        <v>410822198312013527</v>
      </c>
    </row>
    <row r="5" spans="1:4">
      <c r="A5" t="str">
        <f>总表!C9</f>
        <v>沈丽丽</v>
      </c>
      <c r="B5">
        <f>总表!D9</f>
        <v>13855187435</v>
      </c>
      <c r="C5">
        <f>总表!AE9</f>
        <v>0</v>
      </c>
      <c r="D5" s="42" t="str">
        <f>总表!AH9</f>
        <v>340121198411145506</v>
      </c>
    </row>
    <row r="6" hidden="1" spans="1:5">
      <c r="A6" t="str">
        <f>总表!C10</f>
        <v>袁源</v>
      </c>
      <c r="B6">
        <f>总表!D10</f>
        <v>18019951698</v>
      </c>
      <c r="C6">
        <f>总表!AE10</f>
        <v>0</v>
      </c>
      <c r="D6" s="42" t="str">
        <f>总表!AH10</f>
        <v>360430199804192531</v>
      </c>
      <c r="E6">
        <f>总表!AD10</f>
        <v>0</v>
      </c>
    </row>
  </sheetData>
  <autoFilter ref="A1:E6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6"/>
  <sheetViews>
    <sheetView workbookViewId="0">
      <selection activeCell="E4" sqref="E4:E5"/>
    </sheetView>
  </sheetViews>
  <sheetFormatPr defaultColWidth="9" defaultRowHeight="13.5" outlineLevelRow="5" outlineLevelCol="4"/>
  <cols>
    <col min="2" max="2" width="12.625"/>
    <col min="4" max="4" width="19.625" customWidth="1"/>
  </cols>
  <sheetData>
    <row r="1" spans="1:4">
      <c r="A1" t="s">
        <v>3</v>
      </c>
      <c r="B1" t="s">
        <v>59</v>
      </c>
      <c r="C1" t="s">
        <v>34</v>
      </c>
      <c r="D1" t="s">
        <v>9</v>
      </c>
    </row>
    <row r="2" hidden="1" spans="1:5">
      <c r="A2" t="str">
        <f>总表!C6</f>
        <v>宁俊</v>
      </c>
      <c r="B2">
        <f>总表!D6</f>
        <v>13966768071</v>
      </c>
      <c r="C2">
        <f>总表!AG6</f>
        <v>0</v>
      </c>
      <c r="D2" s="42" t="str">
        <f>总表!AH6</f>
        <v>341225199909022737</v>
      </c>
      <c r="E2">
        <f>总表!AF6</f>
        <v>0</v>
      </c>
    </row>
    <row r="3" hidden="1" spans="1:5">
      <c r="A3" t="str">
        <f>总表!C7</f>
        <v>许卫</v>
      </c>
      <c r="B3">
        <f>总表!D7</f>
        <v>18110488126</v>
      </c>
      <c r="C3">
        <f>总表!AG7</f>
        <v>0</v>
      </c>
      <c r="D3" s="42" t="str">
        <f>总表!AH7</f>
        <v>342401198403087919</v>
      </c>
      <c r="E3">
        <f>总表!AF7</f>
        <v>0</v>
      </c>
    </row>
    <row r="4" spans="1:4">
      <c r="A4" t="str">
        <f>总表!C8</f>
        <v>杜保利</v>
      </c>
      <c r="B4">
        <f>总表!D8</f>
        <v>13205608765</v>
      </c>
      <c r="C4">
        <f>总表!AG8</f>
        <v>0</v>
      </c>
      <c r="D4" s="42" t="str">
        <f>总表!AH8</f>
        <v>410822198312013527</v>
      </c>
    </row>
    <row r="5" spans="1:4">
      <c r="A5" t="str">
        <f>总表!C9</f>
        <v>沈丽丽</v>
      </c>
      <c r="B5">
        <f>总表!D9</f>
        <v>13855187435</v>
      </c>
      <c r="C5">
        <f>总表!AG9</f>
        <v>0</v>
      </c>
      <c r="D5" s="42" t="str">
        <f>总表!AH9</f>
        <v>340121198411145506</v>
      </c>
    </row>
    <row r="6" hidden="1" spans="1:5">
      <c r="A6" t="str">
        <f>总表!C10</f>
        <v>袁源</v>
      </c>
      <c r="B6">
        <f>总表!D10</f>
        <v>18019951698</v>
      </c>
      <c r="C6">
        <f>总表!AG10</f>
        <v>0</v>
      </c>
      <c r="D6" s="42" t="str">
        <f>总表!AH10</f>
        <v>360430199804192531</v>
      </c>
      <c r="E6">
        <f>总表!AF10</f>
        <v>0</v>
      </c>
    </row>
  </sheetData>
  <autoFilter ref="A1:E6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2" sqref="B2:B6"/>
    </sheetView>
  </sheetViews>
  <sheetFormatPr defaultColWidth="9" defaultRowHeight="13.5" outlineLevelRow="5" outlineLevelCol="1"/>
  <cols>
    <col min="1" max="1" width="8.875" style="3" customWidth="1"/>
    <col min="2" max="2" width="15.25" style="3" customWidth="1"/>
    <col min="3" max="16384" width="9" style="3"/>
  </cols>
  <sheetData>
    <row r="1" spans="1:2">
      <c r="A1" s="3" t="s">
        <v>3</v>
      </c>
      <c r="B1" s="3" t="s">
        <v>59</v>
      </c>
    </row>
    <row r="2" spans="1:2">
      <c r="A2" s="3" t="str">
        <f>总表!C6</f>
        <v>宁俊</v>
      </c>
      <c r="B2" s="3">
        <f>总表!D6</f>
        <v>13966768071</v>
      </c>
    </row>
    <row r="3" spans="1:2">
      <c r="A3" s="3" t="str">
        <f>总表!C7</f>
        <v>许卫</v>
      </c>
      <c r="B3" s="3">
        <f>总表!D7</f>
        <v>18110488126</v>
      </c>
    </row>
    <row r="4" spans="1:2">
      <c r="A4" s="3" t="str">
        <f>总表!C8</f>
        <v>杜保利</v>
      </c>
      <c r="B4" s="3">
        <f>总表!D8</f>
        <v>13205608765</v>
      </c>
    </row>
    <row r="5" spans="1:2">
      <c r="A5" s="3" t="str">
        <f>总表!C9</f>
        <v>沈丽丽</v>
      </c>
      <c r="B5" s="3">
        <f>总表!D9</f>
        <v>13855187435</v>
      </c>
    </row>
    <row r="6" spans="1:2">
      <c r="A6" s="3" t="str">
        <f>总表!C10</f>
        <v>袁源</v>
      </c>
      <c r="B6" s="3">
        <f>总表!D10</f>
        <v>18019951698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B20" sqref="B20"/>
    </sheetView>
  </sheetViews>
  <sheetFormatPr defaultColWidth="9" defaultRowHeight="13.5" outlineLevelCol="1"/>
  <cols>
    <col min="1" max="1" width="11.5" customWidth="1"/>
  </cols>
  <sheetData>
    <row r="1" spans="1:2">
      <c r="A1" t="s">
        <v>61</v>
      </c>
      <c r="B1" t="s">
        <v>62</v>
      </c>
    </row>
    <row r="2" spans="1:2">
      <c r="A2" t="s">
        <v>14</v>
      </c>
      <c r="B2">
        <v>3</v>
      </c>
    </row>
    <row r="3" spans="1:2">
      <c r="A3" t="s">
        <v>15</v>
      </c>
      <c r="B3">
        <v>4</v>
      </c>
    </row>
    <row r="4" spans="1:2">
      <c r="A4" t="s">
        <v>16</v>
      </c>
      <c r="B4">
        <v>4</v>
      </c>
    </row>
    <row r="5" spans="1:2">
      <c r="A5" t="s">
        <v>17</v>
      </c>
      <c r="B5">
        <v>3</v>
      </c>
    </row>
    <row r="6" spans="1:2">
      <c r="A6" t="s">
        <v>18</v>
      </c>
      <c r="B6">
        <v>4</v>
      </c>
    </row>
    <row r="7" spans="1:2">
      <c r="A7" t="s">
        <v>19</v>
      </c>
      <c r="B7">
        <v>4</v>
      </c>
    </row>
    <row r="8" spans="1:2">
      <c r="A8" t="s">
        <v>20</v>
      </c>
      <c r="B8">
        <v>2</v>
      </c>
    </row>
    <row r="9" spans="1:2">
      <c r="A9" t="s">
        <v>21</v>
      </c>
      <c r="B9">
        <v>2</v>
      </c>
    </row>
    <row r="10" spans="1:2">
      <c r="A10" t="s">
        <v>22</v>
      </c>
      <c r="B10">
        <v>3</v>
      </c>
    </row>
    <row r="11" spans="1:2">
      <c r="A11" t="s">
        <v>23</v>
      </c>
      <c r="B11">
        <v>1</v>
      </c>
    </row>
    <row r="12" spans="1:2">
      <c r="A12" t="s">
        <v>24</v>
      </c>
      <c r="B12">
        <v>1</v>
      </c>
    </row>
    <row r="13" spans="1:2">
      <c r="A13" t="s">
        <v>25</v>
      </c>
      <c r="B13">
        <v>5</v>
      </c>
    </row>
    <row r="14" spans="1:2">
      <c r="A14" t="s">
        <v>26</v>
      </c>
      <c r="B14">
        <v>3</v>
      </c>
    </row>
    <row r="15" spans="1:2">
      <c r="A15" t="s">
        <v>27</v>
      </c>
      <c r="B15">
        <v>1</v>
      </c>
    </row>
    <row r="16" spans="1:2">
      <c r="A16" t="s">
        <v>28</v>
      </c>
      <c r="B16">
        <v>4</v>
      </c>
    </row>
    <row r="17" spans="1:2">
      <c r="A17" t="s">
        <v>29</v>
      </c>
      <c r="B17">
        <v>1</v>
      </c>
    </row>
    <row r="18" spans="1:2">
      <c r="A18" t="s">
        <v>30</v>
      </c>
      <c r="B18">
        <v>3</v>
      </c>
    </row>
    <row r="19" spans="1:2">
      <c r="A19" t="s">
        <v>31</v>
      </c>
      <c r="B19">
        <v>2</v>
      </c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C13" sqref="C13"/>
    </sheetView>
  </sheetViews>
  <sheetFormatPr defaultColWidth="9" defaultRowHeight="13.5" outlineLevelRow="3" outlineLevelCol="1"/>
  <cols>
    <col min="2" max="2" width="17.25" customWidth="1"/>
  </cols>
  <sheetData>
    <row r="1" spans="1:2">
      <c r="A1" s="1" t="s">
        <v>3</v>
      </c>
      <c r="B1" s="1" t="s">
        <v>59</v>
      </c>
    </row>
    <row r="2" spans="1:2">
      <c r="A2" s="2" t="s">
        <v>63</v>
      </c>
      <c r="B2" s="2">
        <v>18256512437</v>
      </c>
    </row>
    <row r="3" spans="1:2">
      <c r="A3" s="2" t="s">
        <v>64</v>
      </c>
      <c r="B3" s="2">
        <v>18556554532</v>
      </c>
    </row>
    <row r="4" spans="1:2">
      <c r="A4" s="2" t="s">
        <v>65</v>
      </c>
      <c r="B4" s="2">
        <v>17344055003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O28" sqref="O28"/>
    </sheetView>
  </sheetViews>
  <sheetFormatPr defaultColWidth="9" defaultRowHeight="13.5" outlineLevelRow="6" outlineLevelCol="2"/>
  <cols>
    <col min="1" max="1" width="9" style="3"/>
    <col min="2" max="2" width="12.625" style="3"/>
    <col min="3" max="16384" width="9" style="3"/>
  </cols>
  <sheetData>
    <row r="1" s="3" customFormat="1" spans="1:3">
      <c r="A1" s="3" t="s">
        <v>3</v>
      </c>
      <c r="B1" s="3" t="s">
        <v>59</v>
      </c>
      <c r="C1" s="3" t="s">
        <v>34</v>
      </c>
    </row>
    <row r="2" s="3" customFormat="1" spans="1:3">
      <c r="A2" s="3" t="str">
        <f>总表!C6</f>
        <v>宁俊</v>
      </c>
      <c r="B2" s="3">
        <f>总表!D6</f>
        <v>13966768071</v>
      </c>
      <c r="C2" s="3">
        <f>总表!J6</f>
        <v>854248</v>
      </c>
    </row>
    <row r="3" customFormat="1" spans="1:3">
      <c r="A3" s="3" t="str">
        <f>总表!C7</f>
        <v>许卫</v>
      </c>
      <c r="B3" s="3">
        <f>总表!D7</f>
        <v>18110488126</v>
      </c>
      <c r="C3" s="3">
        <f>总表!J7</f>
        <v>855963</v>
      </c>
    </row>
    <row r="4" customFormat="1" spans="1:3">
      <c r="A4" s="3" t="str">
        <f>总表!C8</f>
        <v>杜保利</v>
      </c>
      <c r="B4" s="3">
        <f>总表!D8</f>
        <v>13205608765</v>
      </c>
      <c r="C4" s="3">
        <f>总表!J8</f>
        <v>858306</v>
      </c>
    </row>
    <row r="5" customFormat="1" spans="1:3">
      <c r="A5" s="3" t="str">
        <f>总表!C9</f>
        <v>沈丽丽</v>
      </c>
      <c r="B5" s="3">
        <f>总表!D9</f>
        <v>13855187435</v>
      </c>
      <c r="C5" s="3">
        <f>总表!J9</f>
        <v>858272</v>
      </c>
    </row>
    <row r="6" customFormat="1" spans="1:1">
      <c r="A6" s="3"/>
    </row>
    <row r="7" customFormat="1" spans="1:1">
      <c r="A7" s="3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C2" sqref="C2:C5"/>
    </sheetView>
  </sheetViews>
  <sheetFormatPr defaultColWidth="9" defaultRowHeight="13.5" outlineLevelRow="5" outlineLevelCol="2"/>
  <cols>
    <col min="2" max="2" width="12.625"/>
  </cols>
  <sheetData>
    <row r="1" spans="1:2">
      <c r="A1" t="s">
        <v>3</v>
      </c>
      <c r="B1" t="s">
        <v>59</v>
      </c>
    </row>
    <row r="2" spans="1:2">
      <c r="A2" t="str">
        <f>总表!C6</f>
        <v>宁俊</v>
      </c>
      <c r="B2">
        <f>总表!D6</f>
        <v>13966768071</v>
      </c>
    </row>
    <row r="3" spans="1:2">
      <c r="A3" t="str">
        <f>总表!C7</f>
        <v>许卫</v>
      </c>
      <c r="B3">
        <f>总表!D7</f>
        <v>18110488126</v>
      </c>
    </row>
    <row r="4" spans="1:2">
      <c r="A4" t="str">
        <f>总表!C8</f>
        <v>杜保利</v>
      </c>
      <c r="B4">
        <f>总表!D8</f>
        <v>13205608765</v>
      </c>
    </row>
    <row r="5" spans="1:2">
      <c r="A5" t="str">
        <f>总表!C9</f>
        <v>沈丽丽</v>
      </c>
      <c r="B5">
        <f>总表!D9</f>
        <v>13855187435</v>
      </c>
    </row>
    <row r="6" hidden="1" spans="1:3">
      <c r="A6" t="str">
        <f>总表!C10</f>
        <v>袁源</v>
      </c>
      <c r="B6">
        <f>总表!D10</f>
        <v>18019951698</v>
      </c>
      <c r="C6">
        <f>总表!K10</f>
        <v>0</v>
      </c>
    </row>
  </sheetData>
  <autoFilter ref="A1:C6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2" sqref="C2:C5"/>
    </sheetView>
  </sheetViews>
  <sheetFormatPr defaultColWidth="9" defaultRowHeight="13.5" outlineLevelRow="7" outlineLevelCol="2"/>
  <cols>
    <col min="1" max="1" width="9" style="3"/>
    <col min="2" max="2" width="12.625" style="3"/>
    <col min="3" max="16384" width="9" style="3"/>
  </cols>
  <sheetData>
    <row r="1" s="3" customFormat="1" spans="1:2">
      <c r="A1" s="3" t="s">
        <v>3</v>
      </c>
      <c r="B1" s="3" t="s">
        <v>59</v>
      </c>
    </row>
    <row r="2" s="3" customFormat="1" spans="1:2">
      <c r="A2" s="3" t="str">
        <f>总表!C6</f>
        <v>宁俊</v>
      </c>
      <c r="B2" s="3">
        <f>总表!D6</f>
        <v>13966768071</v>
      </c>
    </row>
    <row r="3" customFormat="1" spans="1:3">
      <c r="A3" s="3" t="str">
        <f>总表!C7</f>
        <v>许卫</v>
      </c>
      <c r="B3" s="3">
        <f>总表!D7</f>
        <v>18110488126</v>
      </c>
      <c r="C3" s="3"/>
    </row>
    <row r="4" s="3" customFormat="1" hidden="1" spans="1:3">
      <c r="A4" s="3" t="str">
        <f>总表!C8</f>
        <v>杜保利</v>
      </c>
      <c r="B4" s="3">
        <f>总表!D8</f>
        <v>13205608765</v>
      </c>
      <c r="C4" s="3">
        <f>总表!L8</f>
        <v>0</v>
      </c>
    </row>
    <row r="5" customFormat="1" spans="1:3">
      <c r="A5" s="3" t="str">
        <f>总表!C9</f>
        <v>沈丽丽</v>
      </c>
      <c r="B5" s="3">
        <f>总表!D9</f>
        <v>13855187435</v>
      </c>
      <c r="C5" s="3"/>
    </row>
    <row r="6" s="3" customFormat="1" hidden="1" spans="1:3">
      <c r="A6" s="3" t="str">
        <f>总表!C10</f>
        <v>袁源</v>
      </c>
      <c r="B6" s="3">
        <f>总表!D10</f>
        <v>18019951698</v>
      </c>
      <c r="C6" s="3">
        <f>总表!L10</f>
        <v>0</v>
      </c>
    </row>
    <row r="7" customFormat="1" spans="1:1">
      <c r="A7" s="3"/>
    </row>
    <row r="8" customFormat="1" spans="1:1">
      <c r="A8" s="3"/>
    </row>
  </sheetData>
  <autoFilter ref="A1:C6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2" sqref="C2:C5"/>
    </sheetView>
  </sheetViews>
  <sheetFormatPr defaultColWidth="9" defaultRowHeight="13.5" outlineLevelRow="7" outlineLevelCol="2"/>
  <cols>
    <col min="1" max="1" width="9" style="3"/>
    <col min="2" max="2" width="12.625" style="3"/>
    <col min="3" max="16384" width="9" style="3"/>
  </cols>
  <sheetData>
    <row r="1" s="3" customFormat="1" spans="1:2">
      <c r="A1" s="3" t="s">
        <v>3</v>
      </c>
      <c r="B1" s="3" t="s">
        <v>59</v>
      </c>
    </row>
    <row r="2" s="3" customFormat="1" spans="1:2">
      <c r="A2" s="3" t="str">
        <f>总表!C6</f>
        <v>宁俊</v>
      </c>
      <c r="B2" s="3">
        <f>总表!D6</f>
        <v>13966768071</v>
      </c>
    </row>
    <row r="3" s="3" customFormat="1" spans="1:2">
      <c r="A3" s="3" t="str">
        <f>总表!C7</f>
        <v>许卫</v>
      </c>
      <c r="B3" s="3">
        <f>总表!D7</f>
        <v>18110488126</v>
      </c>
    </row>
    <row r="4" s="3" customFormat="1" spans="1:2">
      <c r="A4" s="3" t="str">
        <f>总表!C8</f>
        <v>杜保利</v>
      </c>
      <c r="B4" s="3">
        <f>总表!D8</f>
        <v>13205608765</v>
      </c>
    </row>
    <row r="5" customFormat="1" spans="1:3">
      <c r="A5" s="3" t="str">
        <f>总表!C9</f>
        <v>沈丽丽</v>
      </c>
      <c r="B5" s="3">
        <f>总表!D9</f>
        <v>13855187435</v>
      </c>
      <c r="C5" s="3"/>
    </row>
    <row r="6" s="3" customFormat="1" hidden="1" spans="1:3">
      <c r="A6" s="3" t="str">
        <f>总表!C10</f>
        <v>袁源</v>
      </c>
      <c r="B6" s="3">
        <f>总表!D10</f>
        <v>18019951698</v>
      </c>
      <c r="C6" s="3">
        <f>总表!M10</f>
        <v>0</v>
      </c>
    </row>
    <row r="7" customFormat="1" spans="1:1">
      <c r="A7" s="3"/>
    </row>
    <row r="8" customFormat="1" spans="1:1">
      <c r="A8" s="3"/>
    </row>
  </sheetData>
  <autoFilter ref="A1:C6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C2" sqref="C2:C4"/>
    </sheetView>
  </sheetViews>
  <sheetFormatPr defaultColWidth="9" defaultRowHeight="13.5" outlineLevelRow="5" outlineLevelCol="2"/>
  <cols>
    <col min="1" max="1" width="9" style="3"/>
    <col min="2" max="2" width="12.625" style="3"/>
    <col min="3" max="16384" width="9" style="3"/>
  </cols>
  <sheetData>
    <row r="1" s="3" customFormat="1" spans="1:2">
      <c r="A1" s="3" t="s">
        <v>3</v>
      </c>
      <c r="B1" s="3" t="s">
        <v>59</v>
      </c>
    </row>
    <row r="2" s="3" customFormat="1" spans="1:2">
      <c r="A2" s="3" t="str">
        <f>总表!C6</f>
        <v>宁俊</v>
      </c>
      <c r="B2" s="3">
        <f>总表!D6</f>
        <v>13966768071</v>
      </c>
    </row>
    <row r="3" spans="1:2">
      <c r="A3" s="3" t="str">
        <f>总表!C7</f>
        <v>许卫</v>
      </c>
      <c r="B3" s="3">
        <f>总表!D7</f>
        <v>18110488126</v>
      </c>
    </row>
    <row r="4" spans="1:2">
      <c r="A4" s="3" t="str">
        <f>总表!C8</f>
        <v>杜保利</v>
      </c>
      <c r="B4" s="3">
        <f>总表!D8</f>
        <v>13205608765</v>
      </c>
    </row>
    <row r="5" hidden="1" spans="1:3">
      <c r="A5" s="3" t="str">
        <f>总表!C9</f>
        <v>沈丽丽</v>
      </c>
      <c r="B5" s="3">
        <f>总表!D9</f>
        <v>13855187435</v>
      </c>
      <c r="C5" s="3">
        <f>总表!N9</f>
        <v>0</v>
      </c>
    </row>
    <row r="6" spans="1:2">
      <c r="A6" s="3" t="str">
        <f>总表!C10</f>
        <v>袁源</v>
      </c>
      <c r="B6" s="3">
        <f>总表!D10</f>
        <v>18019951698</v>
      </c>
    </row>
  </sheetData>
  <autoFilter ref="A1:C6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3" sqref="C3:C7"/>
    </sheetView>
  </sheetViews>
  <sheetFormatPr defaultColWidth="9" defaultRowHeight="13.5" outlineLevelRow="7" outlineLevelCol="2"/>
  <cols>
    <col min="1" max="1" width="9" style="3"/>
    <col min="2" max="2" width="12.625" style="3"/>
    <col min="3" max="16384" width="9" style="3"/>
  </cols>
  <sheetData>
    <row r="1" s="3" customFormat="1" spans="1:2">
      <c r="A1" s="3" t="s">
        <v>3</v>
      </c>
      <c r="B1" s="3" t="s">
        <v>59</v>
      </c>
    </row>
    <row r="2" s="3" customFormat="1" hidden="1" spans="1:3">
      <c r="A2" s="3" t="str">
        <f>总表!C6</f>
        <v>宁俊</v>
      </c>
      <c r="B2" s="3">
        <f>总表!D6</f>
        <v>13966768071</v>
      </c>
      <c r="C2" s="3">
        <f>总表!O6</f>
        <v>0</v>
      </c>
    </row>
    <row r="3" s="3" customFormat="1" spans="1:2">
      <c r="A3" s="3" t="str">
        <f>总表!C7</f>
        <v>许卫</v>
      </c>
      <c r="B3" s="3">
        <f>总表!D7</f>
        <v>18110488126</v>
      </c>
    </row>
    <row r="4" s="3" customFormat="1" spans="1:2">
      <c r="A4" s="3" t="str">
        <f>总表!C8</f>
        <v>杜保利</v>
      </c>
      <c r="B4" s="3">
        <f>总表!D8</f>
        <v>13205608765</v>
      </c>
    </row>
    <row r="5" customFormat="1" hidden="1" spans="1:3">
      <c r="A5" s="3" t="str">
        <f>总表!C9</f>
        <v>沈丽丽</v>
      </c>
      <c r="B5" s="3">
        <f>总表!D9</f>
        <v>13855187435</v>
      </c>
      <c r="C5" s="3">
        <f>总表!O9</f>
        <v>0</v>
      </c>
    </row>
    <row r="6" s="3" customFormat="1" hidden="1" spans="1:3">
      <c r="A6" s="3" t="str">
        <f>总表!C10</f>
        <v>袁源</v>
      </c>
      <c r="B6" s="3">
        <f>总表!D10</f>
        <v>18019951698</v>
      </c>
      <c r="C6" s="3">
        <f>总表!O10</f>
        <v>0</v>
      </c>
    </row>
    <row r="7" customFormat="1"/>
    <row r="8" customFormat="1"/>
  </sheetData>
  <autoFilter ref="A1:C6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D5" sqref="D5"/>
    </sheetView>
  </sheetViews>
  <sheetFormatPr defaultColWidth="9" defaultRowHeight="13.5" outlineLevelRow="7" outlineLevelCol="2"/>
  <cols>
    <col min="1" max="1" width="9" style="4"/>
    <col min="2" max="2" width="12.625" style="4"/>
    <col min="3" max="16384" width="9" style="4"/>
  </cols>
  <sheetData>
    <row r="1" s="4" customFormat="1" spans="1:3">
      <c r="A1" s="4" t="s">
        <v>3</v>
      </c>
      <c r="B1" s="4" t="s">
        <v>59</v>
      </c>
      <c r="C1" s="4" t="s">
        <v>9</v>
      </c>
    </row>
    <row r="2" s="5" customFormat="1" spans="1:3">
      <c r="A2" s="6" t="s">
        <v>40</v>
      </c>
      <c r="B2" s="6">
        <v>18110488126</v>
      </c>
      <c r="C2" s="5">
        <v>7919</v>
      </c>
    </row>
    <row r="4" s="5" customFormat="1"/>
    <row r="6" s="5" customFormat="1"/>
    <row r="8" s="5" customFormat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总表</vt:lpstr>
      <vt:lpstr>银联</vt:lpstr>
      <vt:lpstr>浙商</vt:lpstr>
      <vt:lpstr>微众</vt:lpstr>
      <vt:lpstr>钱大</vt:lpstr>
      <vt:lpstr>紫金</vt:lpstr>
      <vt:lpstr>苏宁</vt:lpstr>
      <vt:lpstr>齐鲁</vt:lpstr>
      <vt:lpstr>平安</vt:lpstr>
      <vt:lpstr>云端</vt:lpstr>
      <vt:lpstr>微信扫码</vt:lpstr>
      <vt:lpstr>民生</vt:lpstr>
      <vt:lpstr>光大</vt:lpstr>
      <vt:lpstr>中投</vt:lpstr>
      <vt:lpstr>兴业</vt:lpstr>
      <vt:lpstr>国泰</vt:lpstr>
      <vt:lpstr>川财</vt:lpstr>
      <vt:lpstr>安信</vt:lpstr>
      <vt:lpstr>东北（下午）</vt:lpstr>
      <vt:lpstr>单数</vt:lpstr>
      <vt:lpstr>3.8微信补救数据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2018-03-12T10:00:17Z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