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9"/>
  </bookViews>
  <sheets>
    <sheet name="总表" sheetId="2" r:id="rId1"/>
    <sheet name="浙商 " sheetId="3" r:id="rId2"/>
    <sheet name="微众" sheetId="4" r:id="rId3"/>
    <sheet name="钱大" sheetId="5" r:id="rId4"/>
    <sheet name="紫金" sheetId="6" r:id="rId5"/>
    <sheet name="齐鲁" sheetId="7" r:id="rId6"/>
    <sheet name="华夏" sheetId="8" r:id="rId7"/>
    <sheet name="苏宁" sheetId="9" r:id="rId8"/>
    <sheet name="申万 " sheetId="10" r:id="rId9"/>
    <sheet name="国联 " sheetId="11" r:id="rId10"/>
    <sheet name="东北 " sheetId="12" r:id="rId11"/>
    <sheet name="海通 " sheetId="13" r:id="rId12"/>
    <sheet name="联储" sheetId="14" r:id="rId13"/>
    <sheet name="玖富 " sheetId="15" r:id="rId14"/>
    <sheet name="安信" sheetId="16" r:id="rId15"/>
    <sheet name="单数" sheetId="17" r:id="rId16"/>
  </sheets>
  <definedNames>
    <definedName name="_xlnm._FilterDatabase" localSheetId="1" hidden="1">'浙商 '!$A$1:$D$4</definedName>
    <definedName name="_xlnm._FilterDatabase" localSheetId="2" hidden="1">微众!$A$1:$C$4</definedName>
    <definedName name="_xlnm._FilterDatabase" localSheetId="3" hidden="1">钱大!$A$1:$C$4</definedName>
    <definedName name="_xlnm._FilterDatabase" localSheetId="4" hidden="1">紫金!$A$1:$C$4</definedName>
    <definedName name="_xlnm._FilterDatabase" localSheetId="5" hidden="1">齐鲁!$A$1:$C$4</definedName>
    <definedName name="_xlnm._FilterDatabase" localSheetId="6" hidden="1">华夏!$A$1:$C$4</definedName>
    <definedName name="_xlnm._FilterDatabase" localSheetId="7" hidden="1">苏宁!$A$1:$C$4</definedName>
    <definedName name="_xlnm._FilterDatabase" localSheetId="8" hidden="1">'申万 '!$A$1:$E$4</definedName>
    <definedName name="_xlnm._FilterDatabase" localSheetId="9" hidden="1">'国联 '!$A$1:$E$4</definedName>
    <definedName name="_xlnm._FilterDatabase" localSheetId="12" hidden="1">联储!$A$1:$E$4</definedName>
    <definedName name="_xlnm._FilterDatabase" localSheetId="13" hidden="1">'玖富 '!$A$1:$E$2</definedName>
    <definedName name="_xlnm._FilterDatabase" localSheetId="14" hidden="1">安信!$A$1:$E$4</definedName>
  </definedNames>
  <calcPr calcId="144525"/>
</workbook>
</file>

<file path=xl/sharedStrings.xml><?xml version="1.0" encoding="utf-8"?>
<sst xmlns="http://schemas.openxmlformats.org/spreadsheetml/2006/main" count="50">
  <si>
    <t>2018年3月15日网点每日报表（旺城大厦）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</si>
  <si>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</si>
  <si>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</si>
  <si>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</si>
  <si>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</si>
  <si>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</si>
  <si>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</si>
  <si>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</si>
  <si>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</si>
  <si>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</si>
  <si>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</si>
  <si>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证券单</t>
  </si>
  <si>
    <t>浙商</t>
  </si>
  <si>
    <t>微众</t>
  </si>
  <si>
    <t>钱大</t>
  </si>
  <si>
    <t>紫金</t>
  </si>
  <si>
    <t>齐鲁</t>
  </si>
  <si>
    <t>华夏</t>
  </si>
  <si>
    <t>苏宁</t>
  </si>
  <si>
    <t>申万</t>
  </si>
  <si>
    <t>国联</t>
  </si>
  <si>
    <t>东北</t>
  </si>
  <si>
    <t>海通</t>
  </si>
  <si>
    <t>联储</t>
  </si>
  <si>
    <t>玖富</t>
  </si>
  <si>
    <t>安信</t>
  </si>
  <si>
    <t>是否完成</t>
  </si>
  <si>
    <t>后六位</t>
  </si>
  <si>
    <t>资金账号</t>
  </si>
  <si>
    <t>徐长青</t>
  </si>
  <si>
    <t>孙亚军</t>
  </si>
  <si>
    <t>810310013988</t>
  </si>
  <si>
    <t>0720068623</t>
  </si>
  <si>
    <t>341103199610261422</t>
  </si>
  <si>
    <t>中介</t>
  </si>
  <si>
    <t>丁红艳</t>
  </si>
  <si>
    <t>342401199803066329</t>
  </si>
  <si>
    <t>340122198804091218</t>
  </si>
  <si>
    <t>合计：</t>
  </si>
  <si>
    <t>网点发生费用合计：144</t>
  </si>
  <si>
    <t>其中：</t>
  </si>
  <si>
    <t>1、兼职工资：104</t>
  </si>
  <si>
    <t>2、代理费：40</t>
  </si>
  <si>
    <t>3、有效户手续费：0</t>
  </si>
  <si>
    <t>4、兼职尾款：0</t>
  </si>
  <si>
    <t>手机号码</t>
  </si>
  <si>
    <t>183650401596</t>
  </si>
  <si>
    <t>身份证</t>
  </si>
  <si>
    <t>单名</t>
  </si>
  <si>
    <t>单数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</si>
</sst>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1" applyNumberFormat="0" applyAlignment="0" applyProtection="0">
      <alignment vertical="center"/>
    </xf>
    <xf numFmtId="0" fontId="21" fillId="14" borderId="25" applyNumberFormat="0" applyAlignment="0" applyProtection="0">
      <alignment vertical="center"/>
    </xf>
    <xf numFmtId="0" fontId="4" fillId="6" borderId="1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L38" sqref="L38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7" width="9" style="2"/>
    <col min="8" max="8" width="7.25" style="3" customWidth="1"/>
    <col min="9" max="15" width="9" style="3"/>
    <col min="16" max="16" width="7.125" style="3" customWidth="1"/>
    <col min="17" max="21" width="12.775" style="3" customWidth="1"/>
    <col min="22" max="22" width="9.25" style="3"/>
    <col min="23" max="25" width="10.9666666666667" style="3" customWidth="1"/>
    <col min="26" max="26" width="9.99166666666667" style="3" customWidth="1"/>
    <col min="27" max="27" width="12.2166666666667" style="3" customWidth="1"/>
    <col min="28" max="28" width="9" style="3"/>
    <col min="29" max="29" width="11.1083333333333" style="3" customWidth="1"/>
    <col min="30" max="30" width="17.875" style="2" customWidth="1"/>
    <col min="31" max="16384" width="9" style="2"/>
  </cols>
  <sheetData>
    <row r="1" ht="27" customHeight="1" spans="1:3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4"/>
      <c r="AE1" s="4"/>
      <c r="AF1" s="4"/>
    </row>
    <row r="2" ht="15" customHeight="1" spans="1:3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7" t="s">
        <v>8</v>
      </c>
      <c r="AE2" s="7" t="s">
        <v>9</v>
      </c>
      <c r="AF2" s="28" t="s">
        <v>10</v>
      </c>
    </row>
    <row r="3" ht="15" customHeight="1" spans="1:32">
      <c r="A3" s="10"/>
      <c r="B3" s="11"/>
      <c r="C3" s="11"/>
      <c r="D3" s="11"/>
      <c r="E3" s="11"/>
      <c r="F3" s="12"/>
      <c r="G3" s="11"/>
      <c r="H3" s="13"/>
      <c r="I3" s="13"/>
      <c r="J3" s="13"/>
      <c r="K3" s="13"/>
      <c r="L3" s="13"/>
      <c r="M3" s="13"/>
      <c r="N3" s="13"/>
      <c r="O3" s="13"/>
      <c r="P3" s="13" t="s">
        <v>11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1"/>
      <c r="AE3" s="11"/>
      <c r="AF3" s="29"/>
    </row>
    <row r="4" ht="15" customHeight="1" spans="1:32">
      <c r="A4" s="10"/>
      <c r="B4" s="11"/>
      <c r="C4" s="11"/>
      <c r="D4" s="11"/>
      <c r="E4" s="11"/>
      <c r="F4" s="12"/>
      <c r="G4" s="11"/>
      <c r="H4" s="13" t="s">
        <v>12</v>
      </c>
      <c r="I4" s="13"/>
      <c r="J4" s="23" t="s">
        <v>13</v>
      </c>
      <c r="K4" s="23" t="s">
        <v>14</v>
      </c>
      <c r="L4" s="23" t="s">
        <v>15</v>
      </c>
      <c r="M4" s="23" t="s">
        <v>16</v>
      </c>
      <c r="N4" s="23" t="s">
        <v>17</v>
      </c>
      <c r="O4" s="23" t="s">
        <v>18</v>
      </c>
      <c r="P4" s="13" t="s">
        <v>19</v>
      </c>
      <c r="Q4" s="13"/>
      <c r="R4" s="25" t="s">
        <v>20</v>
      </c>
      <c r="S4" s="26"/>
      <c r="T4" s="25" t="s">
        <v>21</v>
      </c>
      <c r="U4" s="26"/>
      <c r="V4" s="25" t="s">
        <v>22</v>
      </c>
      <c r="W4" s="27"/>
      <c r="X4" s="26" t="s">
        <v>23</v>
      </c>
      <c r="Y4" s="26"/>
      <c r="Z4" s="25" t="s">
        <v>24</v>
      </c>
      <c r="AA4" s="27"/>
      <c r="AB4" s="25" t="s">
        <v>25</v>
      </c>
      <c r="AC4" s="27"/>
      <c r="AD4" s="11"/>
      <c r="AE4" s="11"/>
      <c r="AF4" s="29"/>
    </row>
    <row r="5" ht="15" customHeight="1" spans="1:32">
      <c r="A5" s="10"/>
      <c r="B5" s="11"/>
      <c r="C5" s="11"/>
      <c r="D5" s="11"/>
      <c r="E5" s="11"/>
      <c r="F5" s="14"/>
      <c r="G5" s="11"/>
      <c r="H5" s="13" t="s">
        <v>26</v>
      </c>
      <c r="I5" s="13" t="s">
        <v>27</v>
      </c>
      <c r="J5" s="24"/>
      <c r="K5" s="24"/>
      <c r="L5" s="24"/>
      <c r="M5" s="24"/>
      <c r="N5" s="24"/>
      <c r="O5" s="24"/>
      <c r="P5" s="13" t="s">
        <v>26</v>
      </c>
      <c r="Q5" s="13" t="s">
        <v>28</v>
      </c>
      <c r="R5" s="13" t="s">
        <v>26</v>
      </c>
      <c r="S5" s="13" t="s">
        <v>28</v>
      </c>
      <c r="T5" s="13" t="s">
        <v>26</v>
      </c>
      <c r="U5" s="13" t="s">
        <v>28</v>
      </c>
      <c r="V5" s="13" t="s">
        <v>26</v>
      </c>
      <c r="W5" s="13" t="s">
        <v>28</v>
      </c>
      <c r="X5" s="13" t="s">
        <v>26</v>
      </c>
      <c r="Y5" s="13" t="s">
        <v>28</v>
      </c>
      <c r="Z5" s="13" t="s">
        <v>26</v>
      </c>
      <c r="AA5" s="13" t="s">
        <v>28</v>
      </c>
      <c r="AB5" s="13" t="s">
        <v>26</v>
      </c>
      <c r="AC5" s="13" t="s">
        <v>28</v>
      </c>
      <c r="AD5" s="11"/>
      <c r="AE5" s="11"/>
      <c r="AF5" s="29"/>
    </row>
    <row r="6" ht="15" customHeight="1" spans="1:32">
      <c r="A6" s="10"/>
      <c r="B6" s="11">
        <v>1</v>
      </c>
      <c r="C6" s="11" t="s">
        <v>29</v>
      </c>
      <c r="D6" s="11">
        <v>18365040159</v>
      </c>
      <c r="E6" s="11">
        <v>73</v>
      </c>
      <c r="F6" s="14" t="s">
        <v>30</v>
      </c>
      <c r="G6" s="11">
        <v>30</v>
      </c>
      <c r="H6" s="13">
        <v>1</v>
      </c>
      <c r="I6" s="13">
        <v>891042</v>
      </c>
      <c r="J6" s="24">
        <v>1</v>
      </c>
      <c r="K6" s="24">
        <v>1</v>
      </c>
      <c r="L6" s="24">
        <v>1</v>
      </c>
      <c r="M6" s="24">
        <v>1</v>
      </c>
      <c r="N6" s="24">
        <v>0</v>
      </c>
      <c r="O6" s="24">
        <v>1</v>
      </c>
      <c r="P6" s="13">
        <v>1</v>
      </c>
      <c r="Q6" s="31" t="s">
        <v>31</v>
      </c>
      <c r="R6" s="13">
        <v>1</v>
      </c>
      <c r="S6" s="13">
        <v>72500899</v>
      </c>
      <c r="T6" s="13">
        <v>1</v>
      </c>
      <c r="U6" s="13">
        <v>51603105</v>
      </c>
      <c r="V6" s="13">
        <v>1</v>
      </c>
      <c r="W6" s="31" t="s">
        <v>32</v>
      </c>
      <c r="X6" s="3">
        <v>0</v>
      </c>
      <c r="Z6" s="13">
        <v>1</v>
      </c>
      <c r="AA6" s="13"/>
      <c r="AB6" s="13">
        <v>1</v>
      </c>
      <c r="AC6" s="13"/>
      <c r="AD6" s="32" t="s">
        <v>33</v>
      </c>
      <c r="AE6" s="11"/>
      <c r="AF6" s="29" t="s">
        <v>34</v>
      </c>
    </row>
    <row r="7" ht="15" customHeight="1" spans="1:32">
      <c r="A7" s="10"/>
      <c r="B7" s="11">
        <v>2</v>
      </c>
      <c r="C7" s="11" t="s">
        <v>35</v>
      </c>
      <c r="D7" s="11">
        <v>18714988198</v>
      </c>
      <c r="E7" s="11">
        <v>31</v>
      </c>
      <c r="F7" s="14" t="s">
        <v>30</v>
      </c>
      <c r="G7" s="11">
        <v>10</v>
      </c>
      <c r="H7" s="13">
        <v>0</v>
      </c>
      <c r="I7" s="13"/>
      <c r="J7" s="24">
        <v>1</v>
      </c>
      <c r="K7" s="24">
        <v>1</v>
      </c>
      <c r="L7" s="24">
        <v>0</v>
      </c>
      <c r="M7" s="24">
        <v>0</v>
      </c>
      <c r="N7" s="24">
        <v>0</v>
      </c>
      <c r="O7" s="24">
        <v>0</v>
      </c>
      <c r="P7" s="13">
        <v>0</v>
      </c>
      <c r="Q7" s="13"/>
      <c r="R7" s="13">
        <v>0</v>
      </c>
      <c r="S7" s="13"/>
      <c r="T7" s="13">
        <v>1</v>
      </c>
      <c r="U7" s="13"/>
      <c r="V7" s="13">
        <v>0</v>
      </c>
      <c r="W7" s="13"/>
      <c r="X7" s="13">
        <v>1</v>
      </c>
      <c r="Y7" s="13">
        <v>97001655</v>
      </c>
      <c r="Z7" s="13">
        <v>0</v>
      </c>
      <c r="AA7" s="13"/>
      <c r="AB7" s="13">
        <v>1</v>
      </c>
      <c r="AC7" s="13"/>
      <c r="AD7" s="32" t="s">
        <v>36</v>
      </c>
      <c r="AE7" s="11"/>
      <c r="AF7" s="29" t="s">
        <v>34</v>
      </c>
    </row>
    <row r="8" ht="15" customHeight="1" spans="1:32">
      <c r="A8" s="10"/>
      <c r="B8" s="11">
        <v>3</v>
      </c>
      <c r="C8" s="11" t="s">
        <v>30</v>
      </c>
      <c r="D8" s="11">
        <v>18055173327</v>
      </c>
      <c r="E8" s="11"/>
      <c r="F8" s="14" t="s">
        <v>30</v>
      </c>
      <c r="G8" s="11"/>
      <c r="H8" s="13">
        <v>0</v>
      </c>
      <c r="I8" s="13"/>
      <c r="J8" s="24">
        <v>0</v>
      </c>
      <c r="K8" s="24">
        <v>0</v>
      </c>
      <c r="L8" s="24">
        <v>0</v>
      </c>
      <c r="M8" s="24">
        <v>0</v>
      </c>
      <c r="N8" s="24">
        <v>1</v>
      </c>
      <c r="O8" s="24">
        <v>0</v>
      </c>
      <c r="P8" s="13">
        <v>1</v>
      </c>
      <c r="Q8" s="13"/>
      <c r="R8" s="13">
        <v>1</v>
      </c>
      <c r="S8" s="13"/>
      <c r="T8" s="13">
        <v>1</v>
      </c>
      <c r="U8" s="13"/>
      <c r="V8" s="13">
        <v>0</v>
      </c>
      <c r="W8" s="13"/>
      <c r="X8" s="13">
        <v>1</v>
      </c>
      <c r="Y8" s="13"/>
      <c r="Z8" s="13">
        <v>0</v>
      </c>
      <c r="AA8" s="13"/>
      <c r="AB8" s="13">
        <v>0</v>
      </c>
      <c r="AC8" s="13"/>
      <c r="AD8" s="32" t="s">
        <v>37</v>
      </c>
      <c r="AE8" s="11"/>
      <c r="AF8" s="29"/>
    </row>
    <row r="9" ht="15" customHeight="1" spans="1:32">
      <c r="A9" s="10"/>
      <c r="B9" s="11"/>
      <c r="C9" s="11"/>
      <c r="D9" s="11"/>
      <c r="E9" s="11"/>
      <c r="F9" s="14"/>
      <c r="G9" s="11"/>
      <c r="H9" s="13"/>
      <c r="I9" s="13"/>
      <c r="J9" s="24"/>
      <c r="K9" s="24"/>
      <c r="L9" s="24"/>
      <c r="M9" s="24"/>
      <c r="N9" s="24"/>
      <c r="O9" s="24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1"/>
      <c r="AE9" s="11"/>
      <c r="AF9" s="29"/>
    </row>
    <row r="10" ht="15" customHeight="1" spans="1:32">
      <c r="A10" s="10"/>
      <c r="B10" s="11"/>
      <c r="C10" s="11"/>
      <c r="D10" s="11"/>
      <c r="E10" s="11"/>
      <c r="F10" s="14"/>
      <c r="G10" s="11"/>
      <c r="H10" s="13"/>
      <c r="I10" s="13"/>
      <c r="J10" s="24"/>
      <c r="K10" s="24"/>
      <c r="L10" s="24"/>
      <c r="M10" s="24"/>
      <c r="N10" s="24"/>
      <c r="O10" s="24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1"/>
      <c r="AE10" s="11"/>
      <c r="AF10" s="29"/>
    </row>
    <row r="11" ht="15" customHeight="1" spans="1:32">
      <c r="A11" s="10"/>
      <c r="B11" s="11"/>
      <c r="C11" s="11"/>
      <c r="D11" s="11"/>
      <c r="E11" s="11"/>
      <c r="F11" s="14"/>
      <c r="G11" s="11"/>
      <c r="H11" s="13"/>
      <c r="I11" s="13"/>
      <c r="J11" s="24"/>
      <c r="K11" s="24"/>
      <c r="L11" s="24"/>
      <c r="M11" s="24"/>
      <c r="N11" s="24"/>
      <c r="O11" s="24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1"/>
      <c r="AE11" s="11"/>
      <c r="AF11" s="29"/>
    </row>
    <row r="12" ht="15" customHeight="1" spans="1:32">
      <c r="A12" s="10"/>
      <c r="B12" s="11"/>
      <c r="C12" s="11"/>
      <c r="D12" s="11"/>
      <c r="E12" s="11"/>
      <c r="F12" s="14"/>
      <c r="G12" s="11"/>
      <c r="H12" s="13"/>
      <c r="I12" s="13"/>
      <c r="J12" s="24"/>
      <c r="K12" s="24"/>
      <c r="L12" s="24"/>
      <c r="M12" s="24"/>
      <c r="N12" s="24"/>
      <c r="O12" s="24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1"/>
      <c r="AE12" s="11"/>
      <c r="AF12" s="29"/>
    </row>
    <row r="13" ht="15" customHeight="1" spans="1:32">
      <c r="A13" s="10"/>
      <c r="B13" s="11"/>
      <c r="C13" s="11"/>
      <c r="D13" s="11"/>
      <c r="E13" s="11"/>
      <c r="F13" s="14"/>
      <c r="G13" s="11"/>
      <c r="H13" s="13"/>
      <c r="I13" s="13"/>
      <c r="J13" s="24"/>
      <c r="K13" s="24"/>
      <c r="L13" s="24"/>
      <c r="M13" s="24"/>
      <c r="N13" s="24"/>
      <c r="O13" s="24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1"/>
      <c r="AE13" s="11"/>
      <c r="AF13" s="29"/>
    </row>
    <row r="14" ht="15" customHeight="1" spans="1:32">
      <c r="A14" s="10"/>
      <c r="B14" s="11"/>
      <c r="C14" s="11"/>
      <c r="D14" s="11"/>
      <c r="E14" s="11"/>
      <c r="F14" s="14"/>
      <c r="G14" s="11"/>
      <c r="H14" s="13"/>
      <c r="I14" s="13"/>
      <c r="J14" s="24"/>
      <c r="K14" s="24"/>
      <c r="L14" s="24"/>
      <c r="M14" s="24"/>
      <c r="N14" s="24"/>
      <c r="O14" s="24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1"/>
      <c r="AE14" s="11"/>
      <c r="AF14" s="29"/>
    </row>
    <row r="15" ht="15" customHeight="1" spans="1:32">
      <c r="A15" s="10"/>
      <c r="B15" s="11"/>
      <c r="C15" s="11"/>
      <c r="D15" s="11"/>
      <c r="E15" s="11"/>
      <c r="F15" s="14"/>
      <c r="G15" s="11"/>
      <c r="H15" s="13"/>
      <c r="I15" s="13"/>
      <c r="J15" s="24"/>
      <c r="K15" s="24"/>
      <c r="L15" s="24"/>
      <c r="M15" s="24"/>
      <c r="N15" s="24"/>
      <c r="O15" s="24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1"/>
      <c r="AE15" s="11"/>
      <c r="AF15" s="29"/>
    </row>
    <row r="16" ht="15" customHeight="1" spans="1:32">
      <c r="A16" s="10"/>
      <c r="B16" s="11"/>
      <c r="C16" s="11"/>
      <c r="D16" s="11"/>
      <c r="E16" s="11"/>
      <c r="F16" s="14"/>
      <c r="G16" s="11"/>
      <c r="H16" s="13"/>
      <c r="I16" s="13"/>
      <c r="J16" s="24"/>
      <c r="K16" s="24"/>
      <c r="L16" s="24"/>
      <c r="M16" s="24"/>
      <c r="N16" s="24"/>
      <c r="O16" s="24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1"/>
      <c r="AE16" s="11"/>
      <c r="AF16" s="29"/>
    </row>
    <row r="17" ht="15" customHeight="1" spans="1:32">
      <c r="A17" s="10"/>
      <c r="B17" s="11"/>
      <c r="C17" s="11"/>
      <c r="D17" s="11"/>
      <c r="E17" s="11"/>
      <c r="F17" s="14"/>
      <c r="G17" s="11"/>
      <c r="H17" s="13"/>
      <c r="I17" s="13"/>
      <c r="J17" s="24"/>
      <c r="K17" s="24"/>
      <c r="L17" s="24"/>
      <c r="M17" s="24"/>
      <c r="N17" s="24"/>
      <c r="O17" s="24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1"/>
      <c r="AE17" s="11"/>
      <c r="AF17" s="29"/>
    </row>
    <row r="18" ht="15" customHeight="1" spans="1:32">
      <c r="A18" s="10"/>
      <c r="B18" s="11"/>
      <c r="C18" s="11"/>
      <c r="D18" s="11"/>
      <c r="E18" s="11"/>
      <c r="F18" s="14"/>
      <c r="G18" s="11"/>
      <c r="H18" s="13"/>
      <c r="I18" s="13"/>
      <c r="J18" s="24"/>
      <c r="K18" s="24"/>
      <c r="L18" s="24"/>
      <c r="M18" s="24"/>
      <c r="N18" s="24"/>
      <c r="O18" s="24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1"/>
      <c r="AE18" s="11"/>
      <c r="AF18" s="29"/>
    </row>
    <row r="19" ht="15" customHeight="1" spans="1:32">
      <c r="A19" s="10"/>
      <c r="B19" s="11"/>
      <c r="C19" s="11"/>
      <c r="D19" s="11"/>
      <c r="E19" s="11"/>
      <c r="F19" s="14"/>
      <c r="G19" s="11"/>
      <c r="H19" s="13"/>
      <c r="I19" s="13"/>
      <c r="J19" s="24"/>
      <c r="K19" s="24"/>
      <c r="L19" s="24"/>
      <c r="M19" s="24"/>
      <c r="N19" s="24"/>
      <c r="O19" s="24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1"/>
      <c r="AE19" s="11"/>
      <c r="AF19" s="29"/>
    </row>
    <row r="20" ht="15" customHeight="1" spans="1:32">
      <c r="A20" s="10"/>
      <c r="B20" s="11"/>
      <c r="C20" s="11"/>
      <c r="D20" s="11"/>
      <c r="E20" s="11"/>
      <c r="F20" s="14"/>
      <c r="G20" s="11"/>
      <c r="H20" s="13"/>
      <c r="I20" s="13"/>
      <c r="J20" s="24"/>
      <c r="K20" s="24"/>
      <c r="L20" s="24"/>
      <c r="M20" s="24"/>
      <c r="N20" s="24"/>
      <c r="O20" s="24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1"/>
      <c r="AE20" s="11"/>
      <c r="AF20" s="29"/>
    </row>
    <row r="21" ht="15" customHeight="1" spans="1:32">
      <c r="A21" s="10"/>
      <c r="B21" s="11"/>
      <c r="C21" s="11"/>
      <c r="D21" s="11"/>
      <c r="E21" s="11"/>
      <c r="F21" s="14"/>
      <c r="G21" s="11"/>
      <c r="H21" s="13"/>
      <c r="I21" s="13"/>
      <c r="J21" s="24"/>
      <c r="K21" s="24"/>
      <c r="L21" s="24"/>
      <c r="M21" s="24"/>
      <c r="N21" s="24"/>
      <c r="O21" s="24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1"/>
      <c r="AE21" s="11"/>
      <c r="AF21" s="29"/>
    </row>
    <row r="22" ht="15" customHeight="1" spans="1:32">
      <c r="A22" s="10"/>
      <c r="B22" s="11"/>
      <c r="C22" s="11"/>
      <c r="D22" s="11"/>
      <c r="E22" s="11"/>
      <c r="F22" s="14"/>
      <c r="G22" s="11"/>
      <c r="H22" s="13"/>
      <c r="I22" s="13"/>
      <c r="J22" s="24"/>
      <c r="K22" s="24"/>
      <c r="L22" s="24"/>
      <c r="M22" s="24"/>
      <c r="N22" s="24"/>
      <c r="O22" s="24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1"/>
      <c r="AE22" s="11"/>
      <c r="AF22" s="29"/>
    </row>
    <row r="23" ht="15" customHeight="1" spans="1:32">
      <c r="A23" s="10"/>
      <c r="B23" s="11"/>
      <c r="C23" s="11"/>
      <c r="D23" s="11"/>
      <c r="E23" s="11"/>
      <c r="F23" s="14"/>
      <c r="G23" s="11"/>
      <c r="H23" s="13"/>
      <c r="I23" s="13"/>
      <c r="J23" s="24"/>
      <c r="K23" s="24"/>
      <c r="L23" s="24"/>
      <c r="M23" s="24"/>
      <c r="N23" s="24"/>
      <c r="O23" s="24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1"/>
      <c r="AE23" s="11"/>
      <c r="AF23" s="29"/>
    </row>
    <row r="24" ht="15" customHeight="1" spans="1:32">
      <c r="A24" s="10"/>
      <c r="B24" s="11"/>
      <c r="C24" s="11"/>
      <c r="D24" s="11"/>
      <c r="E24" s="11"/>
      <c r="F24" s="14"/>
      <c r="G24" s="11"/>
      <c r="H24" s="13"/>
      <c r="I24" s="13"/>
      <c r="J24" s="24"/>
      <c r="K24" s="24"/>
      <c r="L24" s="24"/>
      <c r="M24" s="24"/>
      <c r="N24" s="24"/>
      <c r="O24" s="24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1"/>
      <c r="AE24" s="11"/>
      <c r="AF24" s="29"/>
    </row>
    <row r="25" ht="15" customHeight="1" spans="1:32">
      <c r="A25" s="10"/>
      <c r="B25" s="11"/>
      <c r="C25" s="11"/>
      <c r="D25" s="11"/>
      <c r="E25" s="11"/>
      <c r="F25" s="11"/>
      <c r="G25" s="1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1"/>
      <c r="AE25" s="11"/>
      <c r="AF25" s="29"/>
    </row>
    <row r="26" ht="15" customHeight="1" spans="1:32">
      <c r="A26" s="10"/>
      <c r="B26" s="11"/>
      <c r="C26" s="11"/>
      <c r="D26" s="11"/>
      <c r="E26" s="11"/>
      <c r="F26" s="11"/>
      <c r="G26" s="11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1"/>
      <c r="AE26" s="11"/>
      <c r="AF26" s="29"/>
    </row>
    <row r="27" ht="15" customHeight="1" spans="1:32">
      <c r="A27" s="15" t="s">
        <v>38</v>
      </c>
      <c r="B27" s="16"/>
      <c r="C27" s="16"/>
      <c r="D27" s="17"/>
      <c r="E27" s="18">
        <f>SUM(E6:E26)</f>
        <v>104</v>
      </c>
      <c r="F27" s="18"/>
      <c r="G27" s="18">
        <f>SUM(G25:G26)</f>
        <v>0</v>
      </c>
      <c r="H27" s="19">
        <f>SUM(H6:H26)</f>
        <v>1</v>
      </c>
      <c r="I27" s="19"/>
      <c r="J27" s="19">
        <f t="shared" ref="J27:P27" si="0">SUM(J6:J26)</f>
        <v>2</v>
      </c>
      <c r="K27" s="19">
        <f t="shared" si="0"/>
        <v>2</v>
      </c>
      <c r="L27" s="19">
        <f t="shared" si="0"/>
        <v>1</v>
      </c>
      <c r="M27" s="19">
        <f t="shared" si="0"/>
        <v>1</v>
      </c>
      <c r="N27" s="19">
        <f t="shared" si="0"/>
        <v>1</v>
      </c>
      <c r="O27" s="19">
        <f t="shared" si="0"/>
        <v>1</v>
      </c>
      <c r="P27" s="19">
        <f t="shared" si="0"/>
        <v>2</v>
      </c>
      <c r="Q27" s="19"/>
      <c r="R27" s="19">
        <f>SUM(R6:R26)</f>
        <v>2</v>
      </c>
      <c r="S27" s="19"/>
      <c r="T27" s="19">
        <f>SUM(T6:T26)</f>
        <v>3</v>
      </c>
      <c r="U27" s="19"/>
      <c r="V27" s="19">
        <f>SUM(V6:V26)</f>
        <v>1</v>
      </c>
      <c r="W27" s="19"/>
      <c r="X27" s="19">
        <f>SUM(X7:X26)</f>
        <v>2</v>
      </c>
      <c r="Y27" s="19"/>
      <c r="Z27" s="19">
        <f>SUM(Z6:Z26)</f>
        <v>1</v>
      </c>
      <c r="AA27" s="19"/>
      <c r="AB27" s="19">
        <f>SUM(AB6:AB26)</f>
        <v>2</v>
      </c>
      <c r="AC27" s="19"/>
      <c r="AD27" s="18"/>
      <c r="AE27" s="18"/>
      <c r="AF27" s="30"/>
    </row>
    <row r="28" ht="16" customHeight="1" spans="1:1">
      <c r="A28" s="2" t="s">
        <v>39</v>
      </c>
    </row>
    <row r="29" s="1" customFormat="1" ht="16" customHeight="1" spans="3:26">
      <c r="C29" s="20" t="s">
        <v>40</v>
      </c>
      <c r="D29" s="21" t="s">
        <v>41</v>
      </c>
      <c r="E29" s="21"/>
      <c r="F29" s="21"/>
      <c r="G29" s="21"/>
      <c r="H29" s="22" t="s">
        <v>42</v>
      </c>
      <c r="I29" s="22"/>
      <c r="J29" s="22"/>
      <c r="K29" s="22"/>
      <c r="L29" s="22"/>
      <c r="M29" s="22"/>
      <c r="N29" s="22"/>
      <c r="O29" s="22"/>
      <c r="P29" s="22"/>
      <c r="Q29" s="22" t="s">
        <v>43</v>
      </c>
      <c r="S29" s="22" t="s">
        <v>44</v>
      </c>
      <c r="T29" s="22"/>
      <c r="U29" s="22"/>
      <c r="V29" s="22"/>
      <c r="W29" s="22"/>
      <c r="X29" s="22"/>
      <c r="Y29" s="22"/>
      <c r="Z29" s="22"/>
    </row>
  </sheetData>
  <mergeCells count="34">
    <mergeCell ref="A1:AF1"/>
    <mergeCell ref="H2:AC2"/>
    <mergeCell ref="H3:O3"/>
    <mergeCell ref="P3:AC3"/>
    <mergeCell ref="H4:I4"/>
    <mergeCell ref="P4:Q4"/>
    <mergeCell ref="R4:S4"/>
    <mergeCell ref="T4:U4"/>
    <mergeCell ref="V4:W4"/>
    <mergeCell ref="X4:Y4"/>
    <mergeCell ref="Z4:AA4"/>
    <mergeCell ref="AB4:AC4"/>
    <mergeCell ref="A27:D27"/>
    <mergeCell ref="A28:D28"/>
    <mergeCell ref="D29:G29"/>
    <mergeCell ref="H29:J29"/>
    <mergeCell ref="S29:T29"/>
    <mergeCell ref="W29:Z29"/>
    <mergeCell ref="A2:A5"/>
    <mergeCell ref="B2:B5"/>
    <mergeCell ref="C2:C5"/>
    <mergeCell ref="D2:D5"/>
    <mergeCell ref="E2:E5"/>
    <mergeCell ref="F2:F5"/>
    <mergeCell ref="G2:G5"/>
    <mergeCell ref="J4:J5"/>
    <mergeCell ref="K4:K5"/>
    <mergeCell ref="L4:L5"/>
    <mergeCell ref="M4:M5"/>
    <mergeCell ref="N4:N5"/>
    <mergeCell ref="O4:O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4"/>
  <sheetViews>
    <sheetView workbookViewId="0">
      <selection activeCell="F8" sqref="F8"/>
    </sheetView>
  </sheetViews>
  <sheetFormatPr defaultColWidth="9" defaultRowHeight="13.5" outlineLevelRow="3" outlineLevelCol="3"/>
  <cols>
    <col min="2" max="2" width="12.625"/>
  </cols>
  <sheetData>
    <row r="1" spans="1:3">
      <c r="A1" t="s">
        <v>3</v>
      </c>
      <c r="B1" t="s">
        <v>45</v>
      </c>
      <c r="C1" t="s">
        <v>28</v>
      </c>
    </row>
    <row r="2" spans="1:3">
      <c r="A2" t="str">
        <f>总表!C6</f>
        <v>徐长青</v>
      </c>
      <c r="B2" s="33" t="s">
        <v>46</v>
      </c>
      <c r="C2">
        <f>总表!I6</f>
        <v>891042</v>
      </c>
    </row>
    <row r="3" hidden="1" spans="1:4">
      <c r="A3" t="str">
        <f>总表!C7</f>
        <v>丁红艳</v>
      </c>
      <c r="B3">
        <f>总表!D7</f>
        <v>18714988198</v>
      </c>
      <c r="C3">
        <f>总表!I7</f>
        <v>0</v>
      </c>
      <c r="D3">
        <f>总表!H7</f>
        <v>0</v>
      </c>
    </row>
    <row r="4" hidden="1" spans="1:4">
      <c r="A4" t="str">
        <f>总表!C8</f>
        <v>孙亚军</v>
      </c>
      <c r="B4">
        <f>总表!D8</f>
        <v>18055173327</v>
      </c>
      <c r="C4">
        <f>总表!I8</f>
        <v>0</v>
      </c>
      <c r="D4">
        <f>总表!H8</f>
        <v>0</v>
      </c>
    </row>
  </sheetData>
  <autoFilter ref="A1:D4">
    <filterColumn colId="3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"/>
  <sheetViews>
    <sheetView workbookViewId="0">
      <selection activeCell="D5" sqref="D5"/>
    </sheetView>
  </sheetViews>
  <sheetFormatPr defaultColWidth="9" defaultRowHeight="13.5" outlineLevelRow="3" outlineLevelCol="2"/>
  <cols>
    <col min="2" max="2" width="12.625"/>
  </cols>
  <sheetData>
    <row r="1" spans="1:2">
      <c r="A1" t="s">
        <v>3</v>
      </c>
      <c r="B1" t="s">
        <v>45</v>
      </c>
    </row>
    <row r="2" spans="1:2">
      <c r="A2" t="str">
        <f>总表!C6</f>
        <v>徐长青</v>
      </c>
      <c r="B2">
        <f>总表!D6</f>
        <v>18365040159</v>
      </c>
    </row>
    <row r="3" spans="1:2">
      <c r="A3" t="str">
        <f>总表!C7</f>
        <v>丁红艳</v>
      </c>
      <c r="B3">
        <f>总表!D7</f>
        <v>18714988198</v>
      </c>
    </row>
    <row r="4" hidden="1" spans="1:3">
      <c r="A4" t="str">
        <f>总表!C8</f>
        <v>孙亚军</v>
      </c>
      <c r="B4">
        <f>总表!D8</f>
        <v>18055173327</v>
      </c>
      <c r="C4">
        <f>总表!J8</f>
        <v>0</v>
      </c>
    </row>
  </sheetData>
  <autoFilter ref="A1:C4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"/>
  <sheetViews>
    <sheetView workbookViewId="0">
      <selection activeCell="C3" sqref="C2:C3"/>
    </sheetView>
  </sheetViews>
  <sheetFormatPr defaultColWidth="9" defaultRowHeight="13.5" outlineLevelRow="3" outlineLevelCol="2"/>
  <cols>
    <col min="2" max="2" width="12.625"/>
  </cols>
  <sheetData>
    <row r="1" spans="1:2">
      <c r="A1" t="s">
        <v>3</v>
      </c>
      <c r="B1" t="s">
        <v>45</v>
      </c>
    </row>
    <row r="2" spans="1:2">
      <c r="A2" t="str">
        <f>总表!C6</f>
        <v>徐长青</v>
      </c>
      <c r="B2">
        <f>总表!D6</f>
        <v>18365040159</v>
      </c>
    </row>
    <row r="3" spans="1:2">
      <c r="A3" t="str">
        <f>总表!C7</f>
        <v>丁红艳</v>
      </c>
      <c r="B3">
        <f>总表!D7</f>
        <v>18714988198</v>
      </c>
    </row>
    <row r="4" hidden="1" spans="1:3">
      <c r="A4" t="str">
        <f>总表!C8</f>
        <v>孙亚军</v>
      </c>
      <c r="B4">
        <f>总表!D8</f>
        <v>18055173327</v>
      </c>
      <c r="C4">
        <f>总表!K8</f>
        <v>0</v>
      </c>
    </row>
  </sheetData>
  <autoFilter ref="A1:C4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"/>
  <sheetViews>
    <sheetView workbookViewId="0">
      <selection activeCell="C2" sqref="C2"/>
    </sheetView>
  </sheetViews>
  <sheetFormatPr defaultColWidth="9" defaultRowHeight="13.5" outlineLevelRow="3" outlineLevelCol="2"/>
  <cols>
    <col min="2" max="2" width="12.625"/>
  </cols>
  <sheetData>
    <row r="1" spans="1:2">
      <c r="A1" t="s">
        <v>3</v>
      </c>
      <c r="B1" t="s">
        <v>45</v>
      </c>
    </row>
    <row r="2" spans="1:2">
      <c r="A2" t="str">
        <f>总表!C6</f>
        <v>徐长青</v>
      </c>
      <c r="B2">
        <f>总表!D6</f>
        <v>18365040159</v>
      </c>
    </row>
    <row r="3" hidden="1" spans="1:3">
      <c r="A3" t="str">
        <f>总表!C7</f>
        <v>丁红艳</v>
      </c>
      <c r="B3">
        <f>总表!D7</f>
        <v>18714988198</v>
      </c>
      <c r="C3">
        <f>总表!L7</f>
        <v>0</v>
      </c>
    </row>
    <row r="4" hidden="1" spans="1:3">
      <c r="A4" t="str">
        <f>总表!C8</f>
        <v>孙亚军</v>
      </c>
      <c r="B4">
        <f>总表!D8</f>
        <v>18055173327</v>
      </c>
      <c r="C4">
        <f>总表!L8</f>
        <v>0</v>
      </c>
    </row>
  </sheetData>
  <autoFilter ref="A1:C4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"/>
  <sheetViews>
    <sheetView workbookViewId="0">
      <selection activeCell="C2" sqref="C2"/>
    </sheetView>
  </sheetViews>
  <sheetFormatPr defaultColWidth="9" defaultRowHeight="13.5" outlineLevelRow="3" outlineLevelCol="2"/>
  <cols>
    <col min="2" max="2" width="12.625"/>
  </cols>
  <sheetData>
    <row r="1" spans="1:2">
      <c r="A1" t="s">
        <v>3</v>
      </c>
      <c r="B1" t="s">
        <v>45</v>
      </c>
    </row>
    <row r="2" spans="1:2">
      <c r="A2" t="str">
        <f>总表!C6</f>
        <v>徐长青</v>
      </c>
      <c r="B2">
        <f>总表!D6</f>
        <v>18365040159</v>
      </c>
    </row>
    <row r="3" hidden="1" spans="1:3">
      <c r="A3" t="str">
        <f>总表!C7</f>
        <v>丁红艳</v>
      </c>
      <c r="B3">
        <f>总表!D7</f>
        <v>18714988198</v>
      </c>
      <c r="C3">
        <f>总表!M7</f>
        <v>0</v>
      </c>
    </row>
    <row r="4" hidden="1" spans="1:3">
      <c r="A4" t="str">
        <f>总表!C8</f>
        <v>孙亚军</v>
      </c>
      <c r="B4">
        <f>总表!D8</f>
        <v>18055173327</v>
      </c>
      <c r="C4">
        <f>总表!M8</f>
        <v>0</v>
      </c>
    </row>
  </sheetData>
  <autoFilter ref="A1:C4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12.625"/>
  </cols>
  <sheetData>
    <row r="1" spans="1:2">
      <c r="A1" t="s">
        <v>3</v>
      </c>
      <c r="B1" t="s">
        <v>45</v>
      </c>
    </row>
    <row r="2" hidden="1" spans="1:3">
      <c r="A2" t="str">
        <f>总表!C6</f>
        <v>徐长青</v>
      </c>
      <c r="B2">
        <f>总表!D6</f>
        <v>18365040159</v>
      </c>
      <c r="C2">
        <f>总表!N6</f>
        <v>0</v>
      </c>
    </row>
    <row r="3" hidden="1" spans="1:3">
      <c r="A3" t="str">
        <f>总表!C7</f>
        <v>丁红艳</v>
      </c>
      <c r="B3">
        <f>总表!D7</f>
        <v>18714988198</v>
      </c>
      <c r="C3">
        <f>总表!N7</f>
        <v>0</v>
      </c>
    </row>
    <row r="4" spans="1:2">
      <c r="A4" t="str">
        <f>总表!C8</f>
        <v>孙亚军</v>
      </c>
      <c r="B4">
        <f>总表!D8</f>
        <v>18055173327</v>
      </c>
    </row>
  </sheetData>
  <autoFilter ref="A1:C4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"/>
  <sheetViews>
    <sheetView workbookViewId="0">
      <selection activeCell="C2" sqref="C2"/>
    </sheetView>
  </sheetViews>
  <sheetFormatPr defaultColWidth="9" defaultRowHeight="13.5" outlineLevelRow="3" outlineLevelCol="2"/>
  <cols>
    <col min="2" max="2" width="12.625"/>
  </cols>
  <sheetData>
    <row r="1" spans="1:2">
      <c r="A1" t="s">
        <v>3</v>
      </c>
      <c r="B1" t="s">
        <v>45</v>
      </c>
    </row>
    <row r="2" spans="1:2">
      <c r="A2" t="str">
        <f>总表!C6</f>
        <v>徐长青</v>
      </c>
      <c r="B2">
        <f>总表!D6</f>
        <v>18365040159</v>
      </c>
    </row>
    <row r="3" hidden="1" spans="1:3">
      <c r="A3" t="str">
        <f>总表!C7</f>
        <v>丁红艳</v>
      </c>
      <c r="B3">
        <f>总表!D7</f>
        <v>18714988198</v>
      </c>
      <c r="C3">
        <f>总表!O7</f>
        <v>0</v>
      </c>
    </row>
    <row r="4" hidden="1" spans="1:3">
      <c r="A4" t="str">
        <f>总表!C8</f>
        <v>孙亚军</v>
      </c>
      <c r="B4">
        <f>总表!D8</f>
        <v>18055173327</v>
      </c>
      <c r="C4">
        <f>总表!O8</f>
        <v>0</v>
      </c>
    </row>
  </sheetData>
  <autoFilter ref="A1:C4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"/>
  <sheetViews>
    <sheetView workbookViewId="0">
      <selection activeCell="B2" sqref="B2"/>
    </sheetView>
  </sheetViews>
  <sheetFormatPr defaultColWidth="9" defaultRowHeight="13.5" outlineLevelRow="3" outlineLevelCol="4"/>
  <cols>
    <col min="2" max="2" width="12.625"/>
    <col min="3" max="3" width="14.375" customWidth="1"/>
    <col min="4" max="4" width="19.75" customWidth="1"/>
  </cols>
  <sheetData>
    <row r="1" spans="1:4">
      <c r="A1" t="s">
        <v>3</v>
      </c>
      <c r="B1" t="s">
        <v>45</v>
      </c>
      <c r="C1" t="s">
        <v>28</v>
      </c>
      <c r="D1" t="s">
        <v>47</v>
      </c>
    </row>
    <row r="2" spans="1:4">
      <c r="A2" t="str">
        <f>总表!C6</f>
        <v>徐长青</v>
      </c>
      <c r="B2">
        <v>17805657920</v>
      </c>
      <c r="C2" s="33" t="str">
        <f>总表!Q6</f>
        <v>810310013988</v>
      </c>
      <c r="D2" s="33" t="str">
        <f>总表!AD6</f>
        <v>341103199610261422</v>
      </c>
    </row>
    <row r="3" hidden="1" spans="1:5">
      <c r="A3" t="str">
        <f>总表!C7</f>
        <v>丁红艳</v>
      </c>
      <c r="B3">
        <f>总表!D7</f>
        <v>18714988198</v>
      </c>
      <c r="C3">
        <f>总表!Q7</f>
        <v>0</v>
      </c>
      <c r="D3" s="33" t="str">
        <f>总表!AD7</f>
        <v>342401199803066329</v>
      </c>
      <c r="E3">
        <f>总表!P7</f>
        <v>0</v>
      </c>
    </row>
    <row r="4" spans="1:4">
      <c r="A4" t="str">
        <f>总表!C8</f>
        <v>孙亚军</v>
      </c>
      <c r="B4">
        <f>总表!D8</f>
        <v>18055173327</v>
      </c>
      <c r="C4">
        <f>总表!Q8</f>
        <v>0</v>
      </c>
      <c r="D4" s="33" t="str">
        <f>总表!AD8</f>
        <v>340122198804091218</v>
      </c>
    </row>
  </sheetData>
  <autoFilter ref="A1:E4">
    <filterColumn colId="4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"/>
  <sheetViews>
    <sheetView tabSelected="1" workbookViewId="0">
      <selection activeCell="D16" sqref="D16"/>
    </sheetView>
  </sheetViews>
  <sheetFormatPr defaultColWidth="9" defaultRowHeight="13.5" outlineLevelRow="3" outlineLevelCol="4"/>
  <cols>
    <col min="2" max="2" width="12.625"/>
    <col min="3" max="3" width="9.375"/>
    <col min="4" max="4" width="19.875" customWidth="1"/>
  </cols>
  <sheetData>
    <row r="1" spans="1:4">
      <c r="A1" t="s">
        <v>3</v>
      </c>
      <c r="B1" t="s">
        <v>45</v>
      </c>
      <c r="C1" t="s">
        <v>28</v>
      </c>
      <c r="D1" t="s">
        <v>47</v>
      </c>
    </row>
    <row r="2" spans="1:4">
      <c r="A2" t="str">
        <f>总表!C6</f>
        <v>徐长青</v>
      </c>
      <c r="B2">
        <v>17805657920</v>
      </c>
      <c r="C2">
        <f>总表!S6</f>
        <v>72500899</v>
      </c>
      <c r="D2" s="33" t="str">
        <f>总表!AD6</f>
        <v>341103199610261422</v>
      </c>
    </row>
    <row r="3" hidden="1" spans="1:5">
      <c r="A3" t="str">
        <f>总表!C7</f>
        <v>丁红艳</v>
      </c>
      <c r="B3">
        <f>总表!D7</f>
        <v>18714988198</v>
      </c>
      <c r="C3">
        <f>总表!S7</f>
        <v>0</v>
      </c>
      <c r="D3" s="33" t="str">
        <f>总表!AD7</f>
        <v>342401199803066329</v>
      </c>
      <c r="E3">
        <f>总表!R7</f>
        <v>0</v>
      </c>
    </row>
    <row r="4" spans="1:4">
      <c r="A4" t="str">
        <f>总表!C8</f>
        <v>孙亚军</v>
      </c>
      <c r="B4">
        <f>总表!D8</f>
        <v>18055173327</v>
      </c>
      <c r="C4">
        <f>总表!S8</f>
        <v>0</v>
      </c>
      <c r="D4" s="33" t="str">
        <f>总表!AD8</f>
        <v>340122198804091218</v>
      </c>
    </row>
  </sheetData>
  <autoFilter ref="A1:E4">
    <filterColumn colId="4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$A1:$XFD1"/>
    </sheetView>
  </sheetViews>
  <sheetFormatPr defaultColWidth="9" defaultRowHeight="13.5" outlineLevelRow="3" outlineLevelCol="3"/>
  <cols>
    <col min="2" max="2" width="12.625"/>
    <col min="3" max="3" width="9.375"/>
    <col min="4" max="4" width="20.125" customWidth="1"/>
  </cols>
  <sheetData>
    <row r="1" spans="1:4">
      <c r="A1" t="s">
        <v>3</v>
      </c>
      <c r="B1" t="s">
        <v>45</v>
      </c>
      <c r="C1" t="s">
        <v>28</v>
      </c>
      <c r="D1" t="s">
        <v>47</v>
      </c>
    </row>
    <row r="2" spans="1:4">
      <c r="A2" t="str">
        <f>总表!C6</f>
        <v>徐长青</v>
      </c>
      <c r="B2">
        <f>总表!D6</f>
        <v>18365040159</v>
      </c>
      <c r="C2">
        <f>总表!U6</f>
        <v>51603105</v>
      </c>
      <c r="D2" s="33" t="str">
        <f>总表!AD6</f>
        <v>341103199610261422</v>
      </c>
    </row>
    <row r="3" spans="1:4">
      <c r="A3" t="str">
        <f>总表!C7</f>
        <v>丁红艳</v>
      </c>
      <c r="B3">
        <f>总表!D7</f>
        <v>18714988198</v>
      </c>
      <c r="C3">
        <f>总表!U7</f>
        <v>0</v>
      </c>
      <c r="D3" s="33" t="str">
        <f>总表!AD7</f>
        <v>342401199803066329</v>
      </c>
    </row>
    <row r="4" spans="1:4">
      <c r="A4" t="str">
        <f>总表!C8</f>
        <v>孙亚军</v>
      </c>
      <c r="B4">
        <f>总表!D8</f>
        <v>18055173327</v>
      </c>
      <c r="C4">
        <f>总表!U8</f>
        <v>0</v>
      </c>
      <c r="D4" s="33" t="str">
        <f>总表!AD8</f>
        <v>340122198804091218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9" defaultRowHeight="13.5" outlineLevelRow="1" outlineLevelCol="3"/>
  <cols>
    <col min="2" max="2" width="12.625"/>
    <col min="3" max="3" width="12.875" customWidth="1"/>
    <col min="4" max="4" width="20" customWidth="1"/>
  </cols>
  <sheetData>
    <row r="1" spans="1:4">
      <c r="A1" t="s">
        <v>3</v>
      </c>
      <c r="B1" t="s">
        <v>45</v>
      </c>
      <c r="C1" t="s">
        <v>28</v>
      </c>
      <c r="D1" t="s">
        <v>47</v>
      </c>
    </row>
    <row r="2" spans="1:4">
      <c r="A2" t="str">
        <f>总表!C6</f>
        <v>徐长青</v>
      </c>
      <c r="B2">
        <v>17805657920</v>
      </c>
      <c r="C2" s="33" t="str">
        <f>总表!W6</f>
        <v>0720068623</v>
      </c>
      <c r="D2" s="33" t="str">
        <f>总表!AD6</f>
        <v>341103199610261422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"/>
  <sheetViews>
    <sheetView workbookViewId="0">
      <selection activeCell="A1" sqref="$A1:$XFD1"/>
    </sheetView>
  </sheetViews>
  <sheetFormatPr defaultColWidth="9" defaultRowHeight="13.5" outlineLevelRow="3" outlineLevelCol="4"/>
  <cols>
    <col min="2" max="2" width="12.625"/>
    <col min="3" max="3" width="9.375"/>
    <col min="4" max="4" width="21" customWidth="1"/>
  </cols>
  <sheetData>
    <row r="1" spans="1:4">
      <c r="A1" t="s">
        <v>3</v>
      </c>
      <c r="B1" t="s">
        <v>45</v>
      </c>
      <c r="C1" t="s">
        <v>28</v>
      </c>
      <c r="D1" t="s">
        <v>47</v>
      </c>
    </row>
    <row r="2" hidden="1" spans="1:5">
      <c r="A2" t="str">
        <f>总表!C6</f>
        <v>徐长青</v>
      </c>
      <c r="B2">
        <f>总表!D6</f>
        <v>18365040159</v>
      </c>
      <c r="C2">
        <f>总表!Y6</f>
        <v>0</v>
      </c>
      <c r="D2" s="33" t="str">
        <f>总表!AD6</f>
        <v>341103199610261422</v>
      </c>
      <c r="E2">
        <f>总表!X6</f>
        <v>0</v>
      </c>
    </row>
    <row r="3" spans="1:4">
      <c r="A3" t="str">
        <f>总表!C7</f>
        <v>丁红艳</v>
      </c>
      <c r="B3">
        <f>总表!D7</f>
        <v>18714988198</v>
      </c>
      <c r="C3">
        <f>总表!Y7</f>
        <v>97001655</v>
      </c>
      <c r="D3" s="33" t="str">
        <f>总表!AD7</f>
        <v>342401199803066329</v>
      </c>
    </row>
    <row r="4" spans="1:4">
      <c r="A4" t="str">
        <f>总表!C8</f>
        <v>孙亚军</v>
      </c>
      <c r="B4">
        <f>总表!D8</f>
        <v>18055173327</v>
      </c>
      <c r="C4">
        <f>总表!Y8</f>
        <v>0</v>
      </c>
      <c r="D4" s="33" t="str">
        <f>总表!AD8</f>
        <v>340122198804091218</v>
      </c>
    </row>
  </sheetData>
  <autoFilter ref="A1:E4">
    <filterColumn colId="4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$A1:$XFD1"/>
    </sheetView>
  </sheetViews>
  <sheetFormatPr defaultColWidth="9" defaultRowHeight="13.5" outlineLevelRow="1" outlineLevelCol="3"/>
  <cols>
    <col min="2" max="2" width="12.625"/>
    <col min="4" max="4" width="19" customWidth="1"/>
  </cols>
  <sheetData>
    <row r="1" spans="1:4">
      <c r="A1" t="s">
        <v>3</v>
      </c>
      <c r="B1" t="s">
        <v>45</v>
      </c>
      <c r="C1" t="s">
        <v>28</v>
      </c>
      <c r="D1" t="s">
        <v>47</v>
      </c>
    </row>
    <row r="2" spans="1:4">
      <c r="A2" t="str">
        <f>总表!C6</f>
        <v>徐长青</v>
      </c>
      <c r="B2">
        <f>总表!D6</f>
        <v>18365040159</v>
      </c>
      <c r="C2">
        <f>总表!AA6</f>
        <v>0</v>
      </c>
      <c r="D2" s="33" t="str">
        <f>总表!AD6</f>
        <v>341103199610261422</v>
      </c>
    </row>
  </sheetData>
  <autoFilter ref="A1:E2"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4"/>
  <sheetViews>
    <sheetView workbookViewId="0">
      <selection activeCell="J42" sqref="J42"/>
    </sheetView>
  </sheetViews>
  <sheetFormatPr defaultColWidth="9" defaultRowHeight="13.5" outlineLevelRow="3" outlineLevelCol="4"/>
  <cols>
    <col min="2" max="2" width="12.625"/>
    <col min="4" max="4" width="18.75" customWidth="1"/>
  </cols>
  <sheetData>
    <row r="1" spans="1:4">
      <c r="A1" t="s">
        <v>3</v>
      </c>
      <c r="B1" t="s">
        <v>45</v>
      </c>
      <c r="C1" t="s">
        <v>28</v>
      </c>
      <c r="D1" t="s">
        <v>47</v>
      </c>
    </row>
    <row r="2" spans="1:4">
      <c r="A2" t="str">
        <f>总表!C6</f>
        <v>徐长青</v>
      </c>
      <c r="B2">
        <f>总表!D6</f>
        <v>18365040159</v>
      </c>
      <c r="C2">
        <f>总表!AC6</f>
        <v>0</v>
      </c>
      <c r="D2" s="33" t="str">
        <f>总表!AD6</f>
        <v>341103199610261422</v>
      </c>
    </row>
    <row r="3" spans="1:4">
      <c r="A3" t="str">
        <f>总表!C7</f>
        <v>丁红艳</v>
      </c>
      <c r="B3">
        <f>总表!D7</f>
        <v>18714988198</v>
      </c>
      <c r="C3">
        <f>总表!AC7</f>
        <v>0</v>
      </c>
      <c r="D3" s="33" t="str">
        <f>总表!AD7</f>
        <v>342401199803066329</v>
      </c>
    </row>
    <row r="4" hidden="1" spans="1:5">
      <c r="A4" t="str">
        <f>总表!C8</f>
        <v>孙亚军</v>
      </c>
      <c r="B4">
        <f>总表!D8</f>
        <v>18055173327</v>
      </c>
      <c r="C4">
        <f>总表!AC8</f>
        <v>0</v>
      </c>
      <c r="D4" s="33" t="str">
        <f>总表!AD8</f>
        <v>340122198804091218</v>
      </c>
      <c r="E4">
        <f>总表!AB8</f>
        <v>0</v>
      </c>
    </row>
  </sheetData>
  <autoFilter ref="A1:E4">
    <filterColumn colId="4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9" defaultRowHeight="13.5" outlineLevelCol="1"/>
  <sheetData>
    <row r="1" spans="1:2">
      <c r="A1" t="s">
        <v>48</v>
      </c>
      <c r="B1" t="s">
        <v>49</v>
      </c>
    </row>
    <row r="2" spans="1:2">
      <c r="A2" t="s">
        <v>12</v>
      </c>
      <c r="B2">
        <v>1</v>
      </c>
    </row>
    <row r="3" spans="1:2">
      <c r="A3" t="s">
        <v>13</v>
      </c>
      <c r="B3">
        <v>2</v>
      </c>
    </row>
    <row r="4" spans="1:2">
      <c r="A4" t="s">
        <v>14</v>
      </c>
      <c r="B4">
        <v>2</v>
      </c>
    </row>
    <row r="5" spans="1:2">
      <c r="A5" t="s">
        <v>15</v>
      </c>
      <c r="B5">
        <v>1</v>
      </c>
    </row>
    <row r="6" spans="1:2">
      <c r="A6" t="s">
        <v>16</v>
      </c>
      <c r="B6">
        <v>1</v>
      </c>
    </row>
    <row r="7" spans="1:2">
      <c r="A7" t="s">
        <v>17</v>
      </c>
      <c r="B7">
        <v>1</v>
      </c>
    </row>
    <row r="8" spans="1:2">
      <c r="A8" t="s">
        <v>18</v>
      </c>
      <c r="B8">
        <v>1</v>
      </c>
    </row>
    <row r="9" spans="1:2">
      <c r="A9" t="s">
        <v>19</v>
      </c>
      <c r="B9">
        <v>2</v>
      </c>
    </row>
    <row r="10" spans="1:2">
      <c r="A10" t="s">
        <v>20</v>
      </c>
      <c r="B10">
        <v>2</v>
      </c>
    </row>
    <row r="11" spans="1:2">
      <c r="A11" t="s">
        <v>21</v>
      </c>
      <c r="B11">
        <v>3</v>
      </c>
    </row>
    <row r="12" spans="1:2">
      <c r="A12" t="s">
        <v>22</v>
      </c>
      <c r="B12">
        <v>1</v>
      </c>
    </row>
    <row r="13" spans="1:2">
      <c r="A13" t="s">
        <v>23</v>
      </c>
      <c r="B13">
        <v>2</v>
      </c>
    </row>
    <row r="14" spans="1:2">
      <c r="A14" t="s">
        <v>24</v>
      </c>
      <c r="B14">
        <v>1</v>
      </c>
    </row>
    <row r="15" spans="1:2">
      <c r="A15" t="s">
        <v>25</v>
      </c>
      <c r="B15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总表</vt:lpstr>
      <vt:lpstr>浙商 </vt:lpstr>
      <vt:lpstr>微众</vt:lpstr>
      <vt:lpstr>钱大</vt:lpstr>
      <vt:lpstr>紫金</vt:lpstr>
      <vt:lpstr>齐鲁</vt:lpstr>
      <vt:lpstr>华夏</vt:lpstr>
      <vt:lpstr>苏宁</vt:lpstr>
      <vt:lpstr>申万 </vt:lpstr>
      <vt:lpstr>国联 </vt:lpstr>
      <vt:lpstr>东北 </vt:lpstr>
      <vt:lpstr>海通 </vt:lpstr>
      <vt:lpstr>联储</vt:lpstr>
      <vt:lpstr>玖富 </vt:lpstr>
      <vt:lpstr>安信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2018-03-15T08:31:35Z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