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单数!$A$1:$B$30</definedName>
  </definedNames>
  <calcPr calcId="144525"/>
</workbook>
</file>

<file path=xl/sharedStrings.xml><?xml version="1.0" encoding="utf-8"?>
<sst xmlns="http://schemas.openxmlformats.org/spreadsheetml/2006/main" count="65">
  <si>
    <t>2018年3月25日网点每日报表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</si>
  <si>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</si>
  <si>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</si>
  <si>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</si>
  <si>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</si>
  <si>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</si>
  <si>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</si>
  <si>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</si>
  <si>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</si>
  <si>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</si>
  <si>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</si>
  <si>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</si>
  <si>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紫金</t>
  </si>
  <si>
    <t>苏宁</t>
  </si>
  <si>
    <t>光大纯</t>
  </si>
  <si>
    <t xml:space="preserve">   钱大</t>
  </si>
  <si>
    <t>甘肃</t>
  </si>
  <si>
    <t>微信四码</t>
  </si>
  <si>
    <t>华夏</t>
  </si>
  <si>
    <t>招商</t>
  </si>
  <si>
    <t>云端</t>
  </si>
  <si>
    <t>银联</t>
  </si>
  <si>
    <t>浙商</t>
  </si>
  <si>
    <t>微众</t>
  </si>
  <si>
    <t>平安</t>
  </si>
  <si>
    <t>新时代限3</t>
  </si>
  <si>
    <t>GD限3</t>
  </si>
  <si>
    <t>国泰不限3</t>
  </si>
  <si>
    <t xml:space="preserve">        申万</t>
  </si>
  <si>
    <t>玖富不限3</t>
  </si>
  <si>
    <t>银河</t>
  </si>
  <si>
    <t>电子账户</t>
  </si>
  <si>
    <t>是否完成</t>
  </si>
  <si>
    <t>资金账号</t>
  </si>
  <si>
    <t>付作超</t>
  </si>
  <si>
    <t>000817</t>
  </si>
  <si>
    <t>中介</t>
  </si>
  <si>
    <t>宫红海</t>
  </si>
  <si>
    <t>6217379800124599005</t>
  </si>
  <si>
    <t>341203199509101673</t>
  </si>
  <si>
    <t>代理</t>
  </si>
  <si>
    <t>许圣杰</t>
  </si>
  <si>
    <t>6217379800124588404</t>
  </si>
  <si>
    <t>342401199903125699</t>
  </si>
  <si>
    <t>孙志鸣</t>
  </si>
  <si>
    <t>6217379800124600604</t>
  </si>
  <si>
    <t>342401199709086315</t>
  </si>
  <si>
    <t>邵丹阳</t>
  </si>
  <si>
    <t>340820199902040200</t>
  </si>
  <si>
    <t>刘敏</t>
  </si>
  <si>
    <t>341124199805184828</t>
  </si>
  <si>
    <t>葛东</t>
  </si>
  <si>
    <t xml:space="preserve"> </t>
  </si>
  <si>
    <t>340123199509217296</t>
  </si>
  <si>
    <t>合计：</t>
  </si>
  <si>
    <t>网点发生费用合计：</t>
  </si>
  <si>
    <t>其中：</t>
  </si>
  <si>
    <t>1、兼职工资：</t>
  </si>
  <si>
    <t>代理费：80</t>
  </si>
  <si>
    <t>单名</t>
  </si>
  <si>
    <t>单数</t>
  </si>
  <si>
    <t>钱大</t>
  </si>
  <si>
    <t>申万限3</t>
  </si>
  <si>
    <t>光大</t>
  </si>
  <si>
    <t>招商注册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</si>
</sst>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19" borderId="28" applyNumberFormat="0" applyAlignment="0" applyProtection="0">
      <alignment vertical="center"/>
    </xf>
    <xf numFmtId="0" fontId="20" fillId="19" borderId="22" applyNumberFormat="0" applyAlignment="0" applyProtection="0">
      <alignment vertical="center"/>
    </xf>
    <xf numFmtId="0" fontId="21" fillId="20" borderId="2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32" sqref="N32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12" width="9" style="2"/>
    <col min="13" max="16" width="9" style="1"/>
    <col min="17" max="17" width="18.05" style="1" customWidth="1"/>
    <col min="18" max="22" width="9" style="1"/>
    <col min="23" max="23" width="7.25" style="1" customWidth="1"/>
    <col min="24" max="24" width="20.1416666666667" style="1" customWidth="1"/>
    <col min="25" max="25" width="11.25" style="1" customWidth="1"/>
    <col min="26" max="26" width="18.3333333333333" style="1" customWidth="1"/>
    <col min="27" max="27" width="9" style="1"/>
    <col min="28" max="28" width="17.9166666666667" style="1" customWidth="1"/>
    <col min="29" max="29" width="9" style="1"/>
    <col min="30" max="30" width="16.1083333333333" style="1" customWidth="1"/>
    <col min="31" max="31" width="9" style="1"/>
    <col min="32" max="32" width="15.55" style="1" customWidth="1"/>
    <col min="33" max="33" width="9" style="1"/>
    <col min="34" max="34" width="13.5" style="1" customWidth="1"/>
    <col min="35" max="35" width="17.875" style="2" customWidth="1"/>
    <col min="36" max="16384" width="9" style="2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5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5" t="s">
        <v>8</v>
      </c>
      <c r="AJ2" s="5" t="s">
        <v>9</v>
      </c>
      <c r="AK2" s="40" t="s">
        <v>10</v>
      </c>
    </row>
    <row r="3" ht="15" customHeight="1" spans="1:37">
      <c r="A3" s="7"/>
      <c r="B3" s="8"/>
      <c r="C3" s="8"/>
      <c r="D3" s="8"/>
      <c r="E3" s="8"/>
      <c r="F3" s="9"/>
      <c r="G3" s="8"/>
      <c r="H3" s="10"/>
      <c r="I3" s="10"/>
      <c r="J3" s="10"/>
      <c r="K3" s="10"/>
      <c r="L3" s="10"/>
      <c r="M3" s="24"/>
      <c r="N3" s="24"/>
      <c r="O3" s="24"/>
      <c r="P3" s="24"/>
      <c r="Q3" s="24"/>
      <c r="R3" s="24"/>
      <c r="S3" s="24"/>
      <c r="T3" s="24"/>
      <c r="U3" s="24"/>
      <c r="V3" s="35"/>
      <c r="W3" s="36" t="s">
        <v>11</v>
      </c>
      <c r="X3" s="36"/>
      <c r="Y3" s="36"/>
      <c r="Z3" s="36"/>
      <c r="AA3" s="36"/>
      <c r="AB3" s="36"/>
      <c r="AC3" s="27"/>
      <c r="AD3" s="27"/>
      <c r="AE3" s="36"/>
      <c r="AF3" s="36"/>
      <c r="AG3" s="36"/>
      <c r="AH3" s="36"/>
      <c r="AI3" s="8"/>
      <c r="AJ3" s="8"/>
      <c r="AK3" s="41"/>
    </row>
    <row r="4" ht="15" customHeight="1" spans="1:37">
      <c r="A4" s="7"/>
      <c r="B4" s="8"/>
      <c r="C4" s="8"/>
      <c r="D4" s="8"/>
      <c r="E4" s="8"/>
      <c r="F4" s="9"/>
      <c r="G4" s="11"/>
      <c r="H4" s="12" t="s">
        <v>12</v>
      </c>
      <c r="I4" s="12" t="s">
        <v>13</v>
      </c>
      <c r="J4" s="12" t="s">
        <v>14</v>
      </c>
      <c r="K4" s="25" t="s">
        <v>15</v>
      </c>
      <c r="L4" s="26" t="s">
        <v>16</v>
      </c>
      <c r="M4" s="27" t="s">
        <v>17</v>
      </c>
      <c r="N4" s="27" t="s">
        <v>18</v>
      </c>
      <c r="O4" s="27" t="s">
        <v>19</v>
      </c>
      <c r="P4" s="28" t="s">
        <v>20</v>
      </c>
      <c r="Q4" s="37"/>
      <c r="R4" s="27" t="s">
        <v>21</v>
      </c>
      <c r="S4" s="28" t="s">
        <v>22</v>
      </c>
      <c r="T4" s="37"/>
      <c r="U4" s="27" t="s">
        <v>23</v>
      </c>
      <c r="V4" s="27" t="s">
        <v>24</v>
      </c>
      <c r="W4" s="36" t="s">
        <v>25</v>
      </c>
      <c r="X4" s="36"/>
      <c r="Y4" s="38" t="s">
        <v>26</v>
      </c>
      <c r="Z4" s="38"/>
      <c r="AA4" s="24" t="s">
        <v>27</v>
      </c>
      <c r="AB4" s="35"/>
      <c r="AC4" s="39" t="s">
        <v>28</v>
      </c>
      <c r="AD4" s="39"/>
      <c r="AE4" s="24" t="s">
        <v>29</v>
      </c>
      <c r="AF4" s="35"/>
      <c r="AG4" s="24" t="s">
        <v>30</v>
      </c>
      <c r="AH4" s="35"/>
      <c r="AI4" s="8"/>
      <c r="AJ4" s="8"/>
      <c r="AK4" s="41"/>
    </row>
    <row r="5" ht="15" customHeight="1" spans="1:37">
      <c r="A5" s="7"/>
      <c r="B5" s="8"/>
      <c r="C5" s="8"/>
      <c r="D5" s="8"/>
      <c r="E5" s="8"/>
      <c r="F5" s="13"/>
      <c r="G5" s="11"/>
      <c r="H5" s="12"/>
      <c r="I5" s="12"/>
      <c r="J5" s="12"/>
      <c r="K5" s="25"/>
      <c r="L5" s="29"/>
      <c r="M5" s="30"/>
      <c r="N5" s="30"/>
      <c r="O5" s="30"/>
      <c r="P5" s="30" t="str">
        <f>W5</f>
        <v>是否完成</v>
      </c>
      <c r="Q5" s="30" t="e">
        <f>#REF!</f>
        <v>#REF!</v>
      </c>
      <c r="R5" s="30"/>
      <c r="S5" s="30" t="str">
        <f>W5</f>
        <v>是否完成</v>
      </c>
      <c r="T5" s="30" t="s">
        <v>31</v>
      </c>
      <c r="U5" s="30"/>
      <c r="V5" s="30"/>
      <c r="W5" s="36" t="s">
        <v>32</v>
      </c>
      <c r="X5" s="36" t="s">
        <v>33</v>
      </c>
      <c r="Y5" s="36" t="str">
        <f>AA5</f>
        <v>是否完成</v>
      </c>
      <c r="Z5" s="36" t="str">
        <f>AB5</f>
        <v>资金账号</v>
      </c>
      <c r="AA5" s="36" t="s">
        <v>32</v>
      </c>
      <c r="AB5" s="36" t="s">
        <v>33</v>
      </c>
      <c r="AC5" s="30" t="str">
        <f>AA5</f>
        <v>是否完成</v>
      </c>
      <c r="AD5" s="30" t="str">
        <f>AB5</f>
        <v>资金账号</v>
      </c>
      <c r="AE5" s="36" t="str">
        <f>AA5</f>
        <v>是否完成</v>
      </c>
      <c r="AF5" s="36" t="str">
        <f>AB5</f>
        <v>资金账号</v>
      </c>
      <c r="AG5" s="36" t="s">
        <v>32</v>
      </c>
      <c r="AH5" s="36" t="s">
        <v>33</v>
      </c>
      <c r="AI5" s="8"/>
      <c r="AJ5" s="8"/>
      <c r="AK5" s="41"/>
    </row>
    <row r="6" ht="20.25" customHeight="1" spans="1:37">
      <c r="A6" s="14"/>
      <c r="B6" s="15">
        <v>1</v>
      </c>
      <c r="C6" s="15" t="s">
        <v>34</v>
      </c>
      <c r="D6" s="15">
        <v>17354069755</v>
      </c>
      <c r="E6" s="15">
        <v>30</v>
      </c>
      <c r="F6" s="15"/>
      <c r="G6" s="15">
        <v>20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31">
        <v>0</v>
      </c>
      <c r="N6" s="31">
        <v>1</v>
      </c>
      <c r="O6" s="31">
        <v>1</v>
      </c>
      <c r="P6" s="31">
        <v>0</v>
      </c>
      <c r="Q6" s="31"/>
      <c r="R6" s="31">
        <v>0</v>
      </c>
      <c r="S6" s="31">
        <v>1</v>
      </c>
      <c r="T6" s="44" t="s">
        <v>35</v>
      </c>
      <c r="U6" s="31">
        <v>0</v>
      </c>
      <c r="V6" s="31">
        <v>0</v>
      </c>
      <c r="W6" s="31">
        <v>1</v>
      </c>
      <c r="X6" s="31"/>
      <c r="Y6" s="31">
        <v>0</v>
      </c>
      <c r="Z6" s="31"/>
      <c r="AA6" s="31">
        <v>1</v>
      </c>
      <c r="AB6" s="31"/>
      <c r="AC6" s="31">
        <v>0</v>
      </c>
      <c r="AD6" s="31"/>
      <c r="AE6" s="31">
        <v>0</v>
      </c>
      <c r="AF6" s="31"/>
      <c r="AG6" s="31">
        <v>1</v>
      </c>
      <c r="AH6" s="31"/>
      <c r="AI6" s="15"/>
      <c r="AJ6" s="15"/>
      <c r="AK6" s="42" t="s">
        <v>36</v>
      </c>
    </row>
    <row r="7" ht="19.5" customHeight="1" spans="1:37">
      <c r="A7" s="14"/>
      <c r="B7" s="15">
        <v>2</v>
      </c>
      <c r="C7" s="15" t="s">
        <v>37</v>
      </c>
      <c r="D7" s="15">
        <v>18325916650</v>
      </c>
      <c r="E7" s="15">
        <v>31</v>
      </c>
      <c r="F7" s="15"/>
      <c r="G7" s="15">
        <v>10</v>
      </c>
      <c r="H7" s="15">
        <v>0</v>
      </c>
      <c r="I7" s="15">
        <v>1</v>
      </c>
      <c r="J7" s="15">
        <v>0</v>
      </c>
      <c r="K7" s="15">
        <v>0</v>
      </c>
      <c r="L7" s="15">
        <v>0</v>
      </c>
      <c r="M7" s="31">
        <v>0</v>
      </c>
      <c r="N7" s="31">
        <v>1</v>
      </c>
      <c r="O7" s="31">
        <v>0</v>
      </c>
      <c r="P7" s="31">
        <v>1</v>
      </c>
      <c r="Q7" s="44" t="s">
        <v>38</v>
      </c>
      <c r="R7" s="31">
        <v>1</v>
      </c>
      <c r="S7" s="31">
        <v>0</v>
      </c>
      <c r="T7" s="31"/>
      <c r="U7" s="31">
        <v>1</v>
      </c>
      <c r="V7" s="31">
        <v>1</v>
      </c>
      <c r="W7" s="31">
        <v>0</v>
      </c>
      <c r="X7" s="31"/>
      <c r="Y7" s="31">
        <v>0</v>
      </c>
      <c r="Z7" s="31"/>
      <c r="AA7" s="31">
        <v>0</v>
      </c>
      <c r="AB7" s="31"/>
      <c r="AC7" s="31">
        <v>0</v>
      </c>
      <c r="AD7" s="31"/>
      <c r="AE7" s="31">
        <v>0</v>
      </c>
      <c r="AF7" s="31"/>
      <c r="AG7" s="31">
        <v>0</v>
      </c>
      <c r="AH7" s="31"/>
      <c r="AI7" s="45" t="s">
        <v>39</v>
      </c>
      <c r="AJ7" s="15"/>
      <c r="AK7" s="42" t="s">
        <v>40</v>
      </c>
    </row>
    <row r="8" ht="18" customHeight="1" spans="1:37">
      <c r="A8" s="14"/>
      <c r="B8" s="15">
        <v>3</v>
      </c>
      <c r="C8" s="15" t="s">
        <v>41</v>
      </c>
      <c r="D8" s="15">
        <v>18697625990</v>
      </c>
      <c r="E8" s="15">
        <v>26</v>
      </c>
      <c r="F8" s="15"/>
      <c r="G8" s="15">
        <v>10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31">
        <v>0</v>
      </c>
      <c r="N8" s="31">
        <v>1</v>
      </c>
      <c r="O8" s="31">
        <v>0</v>
      </c>
      <c r="P8" s="31">
        <v>1</v>
      </c>
      <c r="Q8" s="44" t="s">
        <v>42</v>
      </c>
      <c r="R8" s="31">
        <v>1</v>
      </c>
      <c r="S8" s="31">
        <v>0</v>
      </c>
      <c r="T8" s="31"/>
      <c r="U8" s="31">
        <v>1</v>
      </c>
      <c r="V8" s="31">
        <v>0</v>
      </c>
      <c r="W8" s="31">
        <v>0</v>
      </c>
      <c r="X8" s="31"/>
      <c r="Y8" s="31">
        <v>0</v>
      </c>
      <c r="Z8" s="31"/>
      <c r="AA8" s="31">
        <v>1</v>
      </c>
      <c r="AB8" s="44" t="str">
        <f>AI8</f>
        <v>342401199903125699</v>
      </c>
      <c r="AC8" s="31">
        <v>0</v>
      </c>
      <c r="AD8" s="31"/>
      <c r="AE8" s="31">
        <v>0</v>
      </c>
      <c r="AF8" s="31"/>
      <c r="AG8" s="31">
        <v>0</v>
      </c>
      <c r="AH8" s="31"/>
      <c r="AI8" s="45" t="s">
        <v>43</v>
      </c>
      <c r="AJ8" s="15"/>
      <c r="AK8" s="42" t="s">
        <v>40</v>
      </c>
    </row>
    <row r="9" ht="15" customHeight="1" spans="1:37">
      <c r="A9" s="14"/>
      <c r="B9" s="15">
        <v>4</v>
      </c>
      <c r="C9" s="15" t="s">
        <v>44</v>
      </c>
      <c r="D9" s="15">
        <v>13085047527</v>
      </c>
      <c r="E9" s="15">
        <v>30</v>
      </c>
      <c r="F9" s="15"/>
      <c r="G9" s="15">
        <v>10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31">
        <v>0</v>
      </c>
      <c r="N9" s="31">
        <v>1</v>
      </c>
      <c r="O9" s="31">
        <v>0</v>
      </c>
      <c r="P9" s="31">
        <v>1</v>
      </c>
      <c r="Q9" s="44" t="s">
        <v>45</v>
      </c>
      <c r="R9" s="31">
        <v>0</v>
      </c>
      <c r="S9" s="31">
        <v>0</v>
      </c>
      <c r="T9" s="31"/>
      <c r="U9" s="31">
        <v>1</v>
      </c>
      <c r="V9" s="31">
        <v>1</v>
      </c>
      <c r="W9" s="31">
        <v>1</v>
      </c>
      <c r="X9" s="44" t="str">
        <f>AI9</f>
        <v>342401199709086315</v>
      </c>
      <c r="Y9" s="31">
        <v>0</v>
      </c>
      <c r="Z9" s="31"/>
      <c r="AA9" s="31">
        <v>1</v>
      </c>
      <c r="AB9" s="44" t="str">
        <f>AI9</f>
        <v>342401199709086315</v>
      </c>
      <c r="AC9" s="31">
        <v>0</v>
      </c>
      <c r="AD9" s="31"/>
      <c r="AE9" s="31">
        <v>0</v>
      </c>
      <c r="AF9" s="31"/>
      <c r="AG9" s="31">
        <v>0</v>
      </c>
      <c r="AH9" s="31"/>
      <c r="AI9" s="45" t="s">
        <v>46</v>
      </c>
      <c r="AJ9" s="15"/>
      <c r="AK9" s="42" t="s">
        <v>40</v>
      </c>
    </row>
    <row r="10" ht="15" customHeight="1" spans="1:37">
      <c r="A10" s="14"/>
      <c r="B10" s="15">
        <v>5</v>
      </c>
      <c r="C10" t="s">
        <v>47</v>
      </c>
      <c r="D10" s="15">
        <v>18715422740</v>
      </c>
      <c r="E10" s="15">
        <v>32</v>
      </c>
      <c r="F10" s="15"/>
      <c r="G10" s="15">
        <v>10</v>
      </c>
      <c r="H10" s="15">
        <v>0</v>
      </c>
      <c r="I10" s="15">
        <v>0</v>
      </c>
      <c r="J10" s="15">
        <v>0</v>
      </c>
      <c r="K10" s="15">
        <v>1</v>
      </c>
      <c r="L10" s="15">
        <v>1</v>
      </c>
      <c r="M10" s="31">
        <v>1</v>
      </c>
      <c r="N10" s="31">
        <v>1</v>
      </c>
      <c r="O10" s="31">
        <v>0</v>
      </c>
      <c r="P10" s="31">
        <v>0</v>
      </c>
      <c r="Q10" s="31"/>
      <c r="R10" s="31">
        <v>1</v>
      </c>
      <c r="S10" s="31">
        <v>0</v>
      </c>
      <c r="T10" s="31"/>
      <c r="U10" s="31">
        <v>0</v>
      </c>
      <c r="V10" s="31">
        <v>0</v>
      </c>
      <c r="W10" s="31">
        <v>0</v>
      </c>
      <c r="X10" s="31"/>
      <c r="Y10" s="31">
        <v>0</v>
      </c>
      <c r="Z10" s="31"/>
      <c r="AA10" s="31">
        <v>0</v>
      </c>
      <c r="AB10" s="31"/>
      <c r="AC10" s="31">
        <v>1</v>
      </c>
      <c r="AD10" s="44" t="str">
        <f>AI10</f>
        <v>340820199902040200</v>
      </c>
      <c r="AE10" s="31">
        <v>0</v>
      </c>
      <c r="AF10" s="31"/>
      <c r="AG10" s="31">
        <v>0</v>
      </c>
      <c r="AH10" s="31"/>
      <c r="AI10" s="45" t="s">
        <v>48</v>
      </c>
      <c r="AJ10" s="15"/>
      <c r="AK10" s="42" t="s">
        <v>40</v>
      </c>
    </row>
    <row r="11" ht="15" customHeight="1" spans="1:37">
      <c r="A11" s="14"/>
      <c r="B11" s="15">
        <v>6</v>
      </c>
      <c r="C11" s="15" t="s">
        <v>49</v>
      </c>
      <c r="D11" s="15">
        <v>17352923155</v>
      </c>
      <c r="E11" s="15">
        <v>37</v>
      </c>
      <c r="F11" s="15"/>
      <c r="G11" s="15">
        <v>10</v>
      </c>
      <c r="H11" s="15">
        <v>1</v>
      </c>
      <c r="I11" s="15">
        <v>0</v>
      </c>
      <c r="J11" s="15">
        <v>0</v>
      </c>
      <c r="K11" s="15">
        <v>1</v>
      </c>
      <c r="L11" s="15">
        <v>1</v>
      </c>
      <c r="M11" s="31">
        <v>1</v>
      </c>
      <c r="N11" s="31">
        <v>1</v>
      </c>
      <c r="O11" s="31">
        <v>1</v>
      </c>
      <c r="P11" s="31">
        <v>0</v>
      </c>
      <c r="Q11" s="31"/>
      <c r="R11" s="31">
        <v>0</v>
      </c>
      <c r="S11" s="31">
        <v>1</v>
      </c>
      <c r="T11" s="31"/>
      <c r="U11" s="31">
        <v>0</v>
      </c>
      <c r="V11" s="31">
        <v>0</v>
      </c>
      <c r="W11" s="31">
        <v>0</v>
      </c>
      <c r="X11" s="31"/>
      <c r="Y11" s="31">
        <v>0</v>
      </c>
      <c r="Z11" s="31"/>
      <c r="AA11" s="31">
        <v>0</v>
      </c>
      <c r="AB11" s="31"/>
      <c r="AC11" s="31">
        <v>1</v>
      </c>
      <c r="AD11" s="44" t="str">
        <f>AI11</f>
        <v>341124199805184828</v>
      </c>
      <c r="AE11" s="31">
        <v>0</v>
      </c>
      <c r="AF11" s="31"/>
      <c r="AG11" s="31">
        <v>0</v>
      </c>
      <c r="AH11" s="31"/>
      <c r="AI11" s="45" t="s">
        <v>50</v>
      </c>
      <c r="AJ11" s="15"/>
      <c r="AK11" s="42" t="s">
        <v>40</v>
      </c>
    </row>
    <row r="12" ht="15" customHeight="1" spans="1:37">
      <c r="A12" s="14"/>
      <c r="B12" s="15">
        <v>7</v>
      </c>
      <c r="C12" s="15" t="s">
        <v>51</v>
      </c>
      <c r="D12" s="15">
        <v>18225690225</v>
      </c>
      <c r="E12" s="15">
        <v>35</v>
      </c>
      <c r="F12" s="15"/>
      <c r="G12" s="15">
        <v>10</v>
      </c>
      <c r="H12" s="15">
        <v>0</v>
      </c>
      <c r="I12" s="15">
        <v>0</v>
      </c>
      <c r="J12" s="15">
        <v>1</v>
      </c>
      <c r="K12" s="15">
        <v>0</v>
      </c>
      <c r="L12" s="15">
        <v>0</v>
      </c>
      <c r="M12" s="31">
        <v>0</v>
      </c>
      <c r="N12" s="31">
        <v>1</v>
      </c>
      <c r="O12" s="31">
        <v>0</v>
      </c>
      <c r="P12" s="31">
        <v>0</v>
      </c>
      <c r="Q12" s="31"/>
      <c r="R12" s="31">
        <v>0</v>
      </c>
      <c r="S12" s="31">
        <v>0</v>
      </c>
      <c r="T12" s="31"/>
      <c r="U12" s="31">
        <v>1</v>
      </c>
      <c r="V12" s="31" t="s">
        <v>52</v>
      </c>
      <c r="W12" s="31">
        <v>0</v>
      </c>
      <c r="X12" s="31"/>
      <c r="Y12" s="31">
        <v>1</v>
      </c>
      <c r="Z12" s="44" t="str">
        <f>AI12</f>
        <v>340123199509217296</v>
      </c>
      <c r="AA12" s="31">
        <v>0</v>
      </c>
      <c r="AB12" s="31"/>
      <c r="AC12" s="31">
        <v>1</v>
      </c>
      <c r="AD12" s="44" t="str">
        <f>AI12</f>
        <v>340123199509217296</v>
      </c>
      <c r="AE12" s="31">
        <v>1</v>
      </c>
      <c r="AF12" s="44" t="str">
        <f>AI12</f>
        <v>340123199509217296</v>
      </c>
      <c r="AG12" s="31">
        <v>0</v>
      </c>
      <c r="AH12" s="31"/>
      <c r="AI12" s="45" t="s">
        <v>53</v>
      </c>
      <c r="AJ12" s="15"/>
      <c r="AK12" s="42" t="s">
        <v>40</v>
      </c>
    </row>
    <row r="13" s="1" customFormat="1" ht="15" customHeight="1" spans="1:37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15"/>
      <c r="AJ13" s="15"/>
      <c r="AK13" s="42"/>
    </row>
    <row r="14" ht="15" customHeight="1" spans="1:37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15"/>
      <c r="AJ14" s="15"/>
      <c r="AK14" s="42"/>
    </row>
    <row r="15" ht="15" customHeight="1" spans="1:37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15"/>
      <c r="AJ15" s="15"/>
      <c r="AK15" s="42"/>
    </row>
    <row r="16" ht="15" customHeight="1" spans="1:37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15"/>
      <c r="AJ16" s="15"/>
      <c r="AK16" s="42"/>
    </row>
    <row r="17" ht="15" customHeight="1" spans="1:37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15"/>
      <c r="AJ17" s="15"/>
      <c r="AK17" s="42"/>
    </row>
    <row r="18" ht="15" customHeight="1" spans="1:37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15"/>
      <c r="AJ18" s="15"/>
      <c r="AK18" s="42"/>
    </row>
    <row r="19" ht="15" customHeight="1" spans="1:37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15"/>
      <c r="AJ19" s="15"/>
      <c r="AK19" s="42"/>
    </row>
    <row r="20" ht="15" customHeight="1" spans="1:37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15"/>
      <c r="AJ20" s="15"/>
      <c r="AK20" s="42"/>
    </row>
    <row r="21" ht="15" customHeight="1" spans="1:37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15"/>
      <c r="AJ21" s="15"/>
      <c r="AK21" s="42"/>
    </row>
    <row r="22" ht="15" customHeight="1" spans="1:37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15"/>
      <c r="AJ22" s="15"/>
      <c r="AK22" s="42"/>
    </row>
    <row r="23" ht="15" customHeight="1" spans="1:37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15"/>
      <c r="AJ23" s="15"/>
      <c r="AK23" s="42"/>
    </row>
    <row r="24" ht="15" customHeight="1" spans="1:37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15"/>
      <c r="AJ24" s="15"/>
      <c r="AK24" s="42"/>
    </row>
    <row r="25" ht="15" customHeight="1" spans="1:37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15"/>
      <c r="AJ25" s="15"/>
      <c r="AK25" s="42"/>
    </row>
    <row r="26" ht="15" customHeight="1" spans="1:37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15"/>
      <c r="AJ26" s="15"/>
      <c r="AK26" s="42"/>
    </row>
    <row r="27" ht="15" customHeight="1" spans="1:37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15"/>
      <c r="AJ27" s="15"/>
      <c r="AK27" s="42"/>
    </row>
    <row r="28" ht="15" customHeight="1" spans="1:37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15"/>
      <c r="AJ28" s="15"/>
      <c r="AK28" s="42"/>
    </row>
    <row r="29" ht="15" customHeight="1" spans="1:37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15"/>
      <c r="AJ29" s="15"/>
      <c r="AK29" s="42"/>
    </row>
    <row r="30" ht="15" customHeight="1" spans="1:37">
      <c r="A30" s="16" t="s">
        <v>54</v>
      </c>
      <c r="B30" s="17"/>
      <c r="C30" s="17"/>
      <c r="D30" s="18"/>
      <c r="E30" s="19">
        <f>SUM(E6:E29)</f>
        <v>221</v>
      </c>
      <c r="F30" s="19"/>
      <c r="G30" s="19">
        <f>SUM(G6:G29)</f>
        <v>80</v>
      </c>
      <c r="H30" s="19"/>
      <c r="I30" s="19"/>
      <c r="J30" s="19"/>
      <c r="K30" s="19"/>
      <c r="L30" s="19"/>
      <c r="M30" s="32"/>
      <c r="N30" s="32">
        <f>SUM(N6:N29)</f>
        <v>7</v>
      </c>
      <c r="O30" s="32">
        <f>SUM(O6:O29)</f>
        <v>2</v>
      </c>
      <c r="P30" s="32"/>
      <c r="Q30" s="32">
        <f>SUM(Q6:Q29)</f>
        <v>0</v>
      </c>
      <c r="R30" s="32"/>
      <c r="S30" s="32"/>
      <c r="T30" s="32"/>
      <c r="U30" s="32"/>
      <c r="V30" s="32"/>
      <c r="W30" s="32">
        <f>SUM(W6:W29)</f>
        <v>2</v>
      </c>
      <c r="X30" s="32"/>
      <c r="Y30" s="32"/>
      <c r="Z30" s="32"/>
      <c r="AA30" s="32">
        <f>SUM(AA6:AA29)</f>
        <v>3</v>
      </c>
      <c r="AB30" s="32"/>
      <c r="AC30" s="32"/>
      <c r="AD30" s="32"/>
      <c r="AE30" s="32"/>
      <c r="AF30" s="32"/>
      <c r="AG30" s="32">
        <f>SUM(AG6:AG29)</f>
        <v>1</v>
      </c>
      <c r="AH30" s="32"/>
      <c r="AI30" s="19"/>
      <c r="AJ30" s="19"/>
      <c r="AK30" s="43"/>
    </row>
    <row r="31" ht="15" customHeight="1" spans="1:4">
      <c r="A31" s="20" t="s">
        <v>55</v>
      </c>
      <c r="B31" s="20"/>
      <c r="C31" s="20"/>
      <c r="D31" s="2">
        <v>301</v>
      </c>
    </row>
    <row r="32" ht="15" customHeight="1" spans="3:34">
      <c r="C32" s="20" t="s">
        <v>56</v>
      </c>
      <c r="D32" s="20" t="s">
        <v>57</v>
      </c>
      <c r="E32" s="21">
        <f>E30</f>
        <v>221</v>
      </c>
      <c r="F32" s="21"/>
      <c r="G32" s="21"/>
      <c r="H32" s="21" t="s">
        <v>58</v>
      </c>
      <c r="I32" s="21"/>
      <c r="J32" s="21"/>
      <c r="K32" s="21"/>
      <c r="L32" s="21"/>
      <c r="M32" s="33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8">
    <mergeCell ref="A1:AK1"/>
    <mergeCell ref="M2:AH2"/>
    <mergeCell ref="M3:V3"/>
    <mergeCell ref="W3:AH3"/>
    <mergeCell ref="P4:Q4"/>
    <mergeCell ref="S4:T4"/>
    <mergeCell ref="W4:X4"/>
    <mergeCell ref="Y4:Z4"/>
    <mergeCell ref="AA4:AB4"/>
    <mergeCell ref="AC4:AD4"/>
    <mergeCell ref="AE4:AF4"/>
    <mergeCell ref="AG4:AH4"/>
    <mergeCell ref="A30:D30"/>
    <mergeCell ref="A31:C31"/>
    <mergeCell ref="H32:I32"/>
    <mergeCell ref="Q32:X32"/>
    <mergeCell ref="Y32:AH3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R4:R5"/>
    <mergeCell ref="U4:U5"/>
    <mergeCell ref="V4:V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2"/>
  <sheetViews>
    <sheetView workbookViewId="0">
      <selection activeCell="D12" sqref="D12"/>
    </sheetView>
  </sheetViews>
  <sheetFormatPr defaultColWidth="9" defaultRowHeight="13.5" outlineLevelCol="1"/>
  <sheetData>
    <row r="1" spans="1:2">
      <c r="A1" t="s">
        <v>59</v>
      </c>
      <c r="B1" t="s">
        <v>60</v>
      </c>
    </row>
    <row r="2" spans="1:2">
      <c r="A2" t="s">
        <v>24</v>
      </c>
      <c r="B2">
        <v>3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30</v>
      </c>
      <c r="B4">
        <v>1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str">
        <f>总表!O4</f>
        <v>招商</v>
      </c>
      <c r="B7">
        <f>总表!O30</f>
        <v>2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26</v>
      </c>
      <c r="B10">
        <v>1</v>
      </c>
    </row>
    <row r="11" spans="1:2">
      <c r="A11" t="s">
        <v>17</v>
      </c>
      <c r="B11">
        <v>2</v>
      </c>
    </row>
    <row r="12" spans="1:2">
      <c r="A12" t="s">
        <v>18</v>
      </c>
      <c r="B12">
        <v>7</v>
      </c>
    </row>
    <row r="13" spans="1:2">
      <c r="A13" t="s">
        <v>21</v>
      </c>
      <c r="B13">
        <v>3</v>
      </c>
    </row>
    <row r="14" spans="1:2">
      <c r="A14" t="s">
        <v>23</v>
      </c>
      <c r="B14">
        <v>4</v>
      </c>
    </row>
    <row r="15" hidden="1" spans="1:2">
      <c r="A15" t="e">
        <f>总表!#REF!</f>
        <v>#REF!</v>
      </c>
      <c r="B15" t="e">
        <f>总表!#REF!</f>
        <v>#REF!</v>
      </c>
    </row>
    <row r="16" hidden="1" spans="1:2">
      <c r="A16" t="str">
        <f>总表!AA4</f>
        <v>国泰不限3</v>
      </c>
      <c r="B16">
        <f>总表!AA30</f>
        <v>3</v>
      </c>
    </row>
    <row r="17" spans="1:2">
      <c r="A17" t="s">
        <v>22</v>
      </c>
      <c r="B17">
        <v>2</v>
      </c>
    </row>
    <row r="18" spans="1:2">
      <c r="A18" t="s">
        <v>20</v>
      </c>
      <c r="B18">
        <v>3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61</v>
      </c>
      <c r="B21">
        <v>2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25</v>
      </c>
      <c r="B23">
        <v>2</v>
      </c>
    </row>
    <row r="24" spans="1:2">
      <c r="A24" t="s">
        <v>62</v>
      </c>
      <c r="B24">
        <v>3</v>
      </c>
    </row>
    <row r="25" spans="1:2">
      <c r="A25" t="s">
        <v>13</v>
      </c>
      <c r="B25">
        <v>1</v>
      </c>
    </row>
    <row r="26" spans="1:2">
      <c r="A26" t="s">
        <v>63</v>
      </c>
      <c r="B26">
        <v>1</v>
      </c>
    </row>
    <row r="27" spans="1:2">
      <c r="A27" t="s">
        <v>27</v>
      </c>
      <c r="B27">
        <v>3</v>
      </c>
    </row>
    <row r="28" spans="1:2">
      <c r="A28" t="s">
        <v>64</v>
      </c>
      <c r="B28">
        <v>1</v>
      </c>
    </row>
    <row r="29" spans="1:2">
      <c r="A29" t="s">
        <v>16</v>
      </c>
      <c r="B29">
        <v>2</v>
      </c>
    </row>
    <row r="30" spans="1:2">
      <c r="A30" t="s">
        <v>29</v>
      </c>
      <c r="B30">
        <v>1</v>
      </c>
    </row>
    <row r="31" spans="1:2">
      <c r="A31" t="s">
        <v>12</v>
      </c>
      <c r="B31">
        <v>1</v>
      </c>
    </row>
    <row r="32" spans="2:2">
      <c r="B32">
        <f>SUBTOTAL(9,B2:B31)</f>
        <v>43</v>
      </c>
    </row>
  </sheetData>
  <autoFilter ref="A1:B30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2018-03-25T09:28:05Z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