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东北不限三" sheetId="16" r:id="rId2"/>
    <sheet name="银联" sheetId="4" r:id="rId3"/>
    <sheet name="国泰不限三" sheetId="5" r:id="rId4"/>
    <sheet name="申万（限三）" sheetId="6" r:id="rId5"/>
    <sheet name="安信不限三" sheetId="24" r:id="rId6"/>
    <sheet name="海通不限三" sheetId="25" r:id="rId7"/>
    <sheet name="川财不限三" sheetId="26" r:id="rId8"/>
    <sheet name="微众" sheetId="8" r:id="rId9"/>
    <sheet name="华夏银行" sheetId="10" r:id="rId10"/>
    <sheet name="云端金融" sheetId="11" r:id="rId11"/>
    <sheet name="微信四码" sheetId="14" r:id="rId12"/>
    <sheet name="钱大" sheetId="18" r:id="rId13"/>
    <sheet name="齐鲁" sheetId="27" r:id="rId14"/>
    <sheet name="平安" sheetId="28" r:id="rId15"/>
    <sheet name="苏宁金融" sheetId="29" r:id="rId16"/>
    <sheet name="附表" sheetId="7" r:id="rId17"/>
  </sheets>
  <definedNames>
    <definedName name="_xlnm._FilterDatabase" localSheetId="1" hidden="1">东北不限三!$A$1:$C$6</definedName>
    <definedName name="_xlnm._FilterDatabase" localSheetId="4" hidden="1">'申万（限三）'!$A$1:$C$11</definedName>
    <definedName name="_xlnm._FilterDatabase" localSheetId="5" hidden="1">安信不限三!$A$1:$C$10</definedName>
    <definedName name="_xlnm._FilterDatabase" localSheetId="6" hidden="1">海通不限三!$A$1:$C$9</definedName>
    <definedName name="_xlnm._FilterDatabase" localSheetId="7" hidden="1">川财不限三!$A$1:$C$8</definedName>
    <definedName name="_xlnm._FilterDatabase" localSheetId="8" hidden="1">微众!$A$1:$B$7</definedName>
    <definedName name="_xlnm._FilterDatabase" localSheetId="10" hidden="1">云端金融!$A$1:$C$6</definedName>
    <definedName name="_xlnm._FilterDatabase" localSheetId="2" hidden="1">银联!$A$1:$B$3</definedName>
  </definedNames>
  <calcPr calcId="144525"/>
</workbook>
</file>

<file path=xl/sharedStrings.xml><?xml version="1.0" encoding="utf-8"?>
<sst xmlns="http://schemas.openxmlformats.org/spreadsheetml/2006/main" count="74">
  <si>
    <t>2018年3月21日网点每日报表（王磊）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</si>
  <si>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</si>
  <si>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</si>
  <si>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</si>
  <si>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</si>
  <si>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</si>
  <si>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</si>
  <si>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</si>
  <si>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</si>
  <si>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</si>
  <si>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</si>
  <si>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</si>
  <si>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</t>
  </si>
  <si>
    <t>注册</t>
  </si>
  <si>
    <t>银联</t>
  </si>
  <si>
    <t>国泰（不限三）</t>
  </si>
  <si>
    <t>申万（限三）</t>
  </si>
  <si>
    <t>东北（不限三）</t>
  </si>
  <si>
    <t>安信（不限三）</t>
  </si>
  <si>
    <t>海通（不限三）</t>
  </si>
  <si>
    <t>川财（不限三）</t>
  </si>
  <si>
    <t>微众</t>
  </si>
  <si>
    <t>华夏银行</t>
  </si>
  <si>
    <t>云端金融</t>
  </si>
  <si>
    <t>微信四码</t>
  </si>
  <si>
    <t>齐鲁</t>
  </si>
  <si>
    <t>平安</t>
  </si>
  <si>
    <t>苏宁金融</t>
  </si>
  <si>
    <t>钱大</t>
  </si>
  <si>
    <t>是否完成</t>
  </si>
  <si>
    <t>资金账号</t>
  </si>
  <si>
    <t>蒋敏泽</t>
  </si>
  <si>
    <t>610000159490</t>
  </si>
  <si>
    <t>340721199708162734</t>
  </si>
  <si>
    <t>陈路</t>
  </si>
  <si>
    <t>341125199705220736</t>
  </si>
  <si>
    <t>方博</t>
  </si>
  <si>
    <t>610000159489</t>
  </si>
  <si>
    <t>341224199812018217</t>
  </si>
  <si>
    <t>单阳</t>
  </si>
  <si>
    <t>341224199703171319</t>
  </si>
  <si>
    <t>储小军</t>
  </si>
  <si>
    <t>610000159497</t>
  </si>
  <si>
    <t>340824199901025218</t>
  </si>
  <si>
    <t>合计：</t>
  </si>
  <si>
    <t>网点发生费用合计：</t>
  </si>
  <si>
    <t>其中：</t>
  </si>
  <si>
    <t>1、兼职工资：141</t>
  </si>
  <si>
    <t>2、代理费：75</t>
  </si>
  <si>
    <t>4、兼职尾款：0</t>
  </si>
  <si>
    <t>5、联璧：0</t>
  </si>
  <si>
    <t>手机号码</t>
  </si>
  <si>
    <t>资金账号（身份证号</t>
  </si>
  <si>
    <t>交易密码</t>
  </si>
  <si>
    <t>资金账号（身份证号）</t>
  </si>
  <si>
    <t>340402199206010014</t>
  </si>
  <si>
    <t>340403199808230416</t>
  </si>
  <si>
    <t>电子账户后6位</t>
  </si>
  <si>
    <t>6217379800123292600</t>
  </si>
  <si>
    <t>6217379800123292907</t>
  </si>
  <si>
    <t>6217379800123311301</t>
  </si>
  <si>
    <t>6217379800123292105</t>
  </si>
  <si>
    <t>张若星</t>
  </si>
  <si>
    <t>后四位</t>
  </si>
  <si>
    <t>电话号码</t>
  </si>
  <si>
    <t>订单名称</t>
  </si>
  <si>
    <t>订单数量</t>
  </si>
  <si>
    <t>国泰不限三</t>
  </si>
  <si>
    <t>申万限三</t>
  </si>
  <si>
    <t>东北不限三</t>
  </si>
  <si>
    <t>安信不限三</t>
  </si>
  <si>
    <t>海通不限三</t>
  </si>
  <si>
    <t>川财不限三</t>
  </si>
  <si>
    <t>微众有折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</si>
</sst>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8" borderId="21" applyNumberFormat="0" applyAlignment="0" applyProtection="0">
      <alignment vertical="center"/>
    </xf>
    <xf numFmtId="0" fontId="21" fillId="18" borderId="20" applyNumberFormat="0" applyAlignment="0" applyProtection="0">
      <alignment vertical="center"/>
    </xf>
    <xf numFmtId="0" fontId="16" fillId="26" borderId="2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8" xfId="0" applyFont="1" applyBorder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" xfId="0" applyFont="1" applyFill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1"/>
  <sheetViews>
    <sheetView tabSelected="1" zoomScale="90" zoomScaleNormal="90" workbookViewId="0">
      <pane xSplit="6" ySplit="5" topLeftCell="M6" activePane="bottomRight" state="frozen"/>
      <selection/>
      <selection pane="topRight"/>
      <selection pane="bottomLeft"/>
      <selection pane="bottomRight" activeCell="Z31" sqref="Z31"/>
    </sheetView>
  </sheetViews>
  <sheetFormatPr defaultColWidth="9" defaultRowHeight="12"/>
  <cols>
    <col min="1" max="1" width="6.25" style="11" customWidth="1"/>
    <col min="2" max="2" width="4.15833333333333" style="12" customWidth="1"/>
    <col min="3" max="3" width="7.625" style="12" customWidth="1"/>
    <col min="4" max="4" width="14.125" style="12" customWidth="1"/>
    <col min="5" max="6" width="9" style="12"/>
    <col min="7" max="7" width="9" style="13"/>
    <col min="8" max="8" width="8.74166666666667" style="13" customWidth="1"/>
    <col min="9" max="9" width="9" style="13"/>
    <col min="10" max="10" width="7.775" style="13" customWidth="1"/>
    <col min="11" max="13" width="12.9166666666667" style="13" customWidth="1"/>
    <col min="14" max="14" width="8.05" style="13" customWidth="1"/>
    <col min="15" max="17" width="13.3333333333333" style="13" customWidth="1"/>
    <col min="18" max="22" width="9" style="13"/>
    <col min="23" max="23" width="11.25" style="13" customWidth="1"/>
    <col min="24" max="27" width="9" style="13"/>
    <col min="28" max="28" width="20.1333333333333" style="12" customWidth="1"/>
    <col min="29" max="30" width="9" style="12"/>
    <col min="31" max="16384" width="9" style="11"/>
  </cols>
  <sheetData>
    <row r="1" ht="27" customHeight="1" spans="1:30">
      <c r="A1" s="14" t="s">
        <v>0</v>
      </c>
      <c r="B1" s="14"/>
      <c r="C1" s="14"/>
      <c r="D1" s="14"/>
      <c r="E1" s="14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4"/>
      <c r="AC1" s="14"/>
      <c r="AD1" s="14"/>
    </row>
    <row r="2" ht="15" customHeight="1" spans="1:30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8" t="s">
        <v>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36"/>
      <c r="Z2" s="36"/>
      <c r="AA2" s="36"/>
      <c r="AB2" s="17" t="s">
        <v>8</v>
      </c>
      <c r="AC2" s="17" t="s">
        <v>9</v>
      </c>
      <c r="AD2" s="37" t="s">
        <v>10</v>
      </c>
    </row>
    <row r="3" ht="15" customHeight="1" spans="1:30">
      <c r="A3" s="20"/>
      <c r="B3" s="5"/>
      <c r="C3" s="5"/>
      <c r="D3" s="5"/>
      <c r="E3" s="5"/>
      <c r="F3" s="5"/>
      <c r="G3" s="6" t="s">
        <v>11</v>
      </c>
      <c r="H3" s="21" t="s">
        <v>12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33" t="s">
        <v>13</v>
      </c>
      <c r="U3" s="21"/>
      <c r="V3" s="21"/>
      <c r="W3" s="21"/>
      <c r="X3" s="21"/>
      <c r="Y3" s="38"/>
      <c r="Z3" s="38"/>
      <c r="AA3" s="38"/>
      <c r="AB3" s="5"/>
      <c r="AC3" s="5"/>
      <c r="AD3" s="39"/>
    </row>
    <row r="4" ht="15" customHeight="1" spans="1:30">
      <c r="A4" s="20"/>
      <c r="B4" s="5"/>
      <c r="C4" s="5"/>
      <c r="D4" s="5"/>
      <c r="E4" s="5"/>
      <c r="F4" s="5"/>
      <c r="G4" s="6" t="s">
        <v>14</v>
      </c>
      <c r="H4" s="6" t="s">
        <v>15</v>
      </c>
      <c r="I4" s="6"/>
      <c r="J4" s="6" t="s">
        <v>16</v>
      </c>
      <c r="K4" s="6"/>
      <c r="L4" s="21" t="s">
        <v>17</v>
      </c>
      <c r="M4" s="32"/>
      <c r="N4" s="6" t="s">
        <v>18</v>
      </c>
      <c r="O4" s="6"/>
      <c r="P4" s="33" t="s">
        <v>19</v>
      </c>
      <c r="Q4" s="21"/>
      <c r="R4" s="33" t="s">
        <v>20</v>
      </c>
      <c r="S4" s="32"/>
      <c r="T4" s="6" t="s">
        <v>21</v>
      </c>
      <c r="U4" s="6" t="s">
        <v>22</v>
      </c>
      <c r="V4" s="34" t="s">
        <v>23</v>
      </c>
      <c r="W4" s="6" t="s">
        <v>24</v>
      </c>
      <c r="X4" s="6" t="s">
        <v>25</v>
      </c>
      <c r="Y4" s="34" t="s">
        <v>26</v>
      </c>
      <c r="Z4" s="34" t="s">
        <v>27</v>
      </c>
      <c r="AA4" s="34" t="s">
        <v>28</v>
      </c>
      <c r="AB4" s="5"/>
      <c r="AC4" s="5"/>
      <c r="AD4" s="39"/>
    </row>
    <row r="5" ht="15" customHeight="1" spans="1:30">
      <c r="A5" s="20"/>
      <c r="B5" s="5"/>
      <c r="C5" s="5"/>
      <c r="D5" s="5"/>
      <c r="E5" s="5"/>
      <c r="F5" s="5"/>
      <c r="G5" s="6"/>
      <c r="H5" s="6" t="s">
        <v>29</v>
      </c>
      <c r="I5" s="6" t="s">
        <v>30</v>
      </c>
      <c r="J5" s="6" t="s">
        <v>29</v>
      </c>
      <c r="K5" s="6" t="s">
        <v>30</v>
      </c>
      <c r="L5" s="6" t="s">
        <v>29</v>
      </c>
      <c r="M5" s="6" t="s">
        <v>30</v>
      </c>
      <c r="N5" s="6" t="s">
        <v>29</v>
      </c>
      <c r="O5" s="6" t="s">
        <v>30</v>
      </c>
      <c r="P5" s="6" t="s">
        <v>29</v>
      </c>
      <c r="Q5" s="6" t="s">
        <v>30</v>
      </c>
      <c r="R5" s="6" t="s">
        <v>29</v>
      </c>
      <c r="S5" s="6" t="s">
        <v>30</v>
      </c>
      <c r="T5" s="6"/>
      <c r="U5" s="6"/>
      <c r="V5" s="35"/>
      <c r="W5" s="6"/>
      <c r="X5" s="6"/>
      <c r="Y5" s="35"/>
      <c r="Z5" s="35"/>
      <c r="AA5" s="35"/>
      <c r="AB5" s="5"/>
      <c r="AC5" s="5"/>
      <c r="AD5" s="39"/>
    </row>
    <row r="6" ht="15" customHeight="1" spans="1:30">
      <c r="A6" s="22"/>
      <c r="B6" s="5">
        <v>1</v>
      </c>
      <c r="C6" s="5" t="s">
        <v>31</v>
      </c>
      <c r="D6" s="5">
        <v>18756290373</v>
      </c>
      <c r="E6" s="5">
        <v>60</v>
      </c>
      <c r="F6" s="5">
        <v>25</v>
      </c>
      <c r="G6" s="6">
        <v>1</v>
      </c>
      <c r="H6" s="6">
        <v>1</v>
      </c>
      <c r="I6" s="6">
        <v>381511</v>
      </c>
      <c r="J6" s="6"/>
      <c r="K6" s="6"/>
      <c r="L6" s="6">
        <v>1</v>
      </c>
      <c r="M6" s="6"/>
      <c r="N6" s="6">
        <v>1</v>
      </c>
      <c r="O6" s="41" t="s">
        <v>32</v>
      </c>
      <c r="P6" s="6">
        <v>1</v>
      </c>
      <c r="Q6" s="6">
        <v>1750150705</v>
      </c>
      <c r="R6" s="6">
        <v>1</v>
      </c>
      <c r="S6" s="6">
        <v>2013913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/>
      <c r="Z6" s="6"/>
      <c r="AA6" s="6"/>
      <c r="AB6" s="42" t="s">
        <v>33</v>
      </c>
      <c r="AC6" s="5"/>
      <c r="AD6" s="39"/>
    </row>
    <row r="7" ht="15" customHeight="1" spans="1:30">
      <c r="A7" s="22"/>
      <c r="B7" s="5">
        <v>2</v>
      </c>
      <c r="C7" s="5" t="s">
        <v>34</v>
      </c>
      <c r="D7" s="5">
        <v>18855079027</v>
      </c>
      <c r="E7" s="5">
        <v>40</v>
      </c>
      <c r="F7" s="5">
        <v>25</v>
      </c>
      <c r="G7" s="6"/>
      <c r="H7" s="6">
        <v>1</v>
      </c>
      <c r="I7" s="6">
        <v>381631</v>
      </c>
      <c r="J7" s="6">
        <v>1</v>
      </c>
      <c r="K7" s="6">
        <v>21784411</v>
      </c>
      <c r="L7" s="6"/>
      <c r="M7" s="6"/>
      <c r="N7" s="6"/>
      <c r="O7" s="6"/>
      <c r="P7" s="6">
        <v>1</v>
      </c>
      <c r="Q7" s="6">
        <v>1750150725</v>
      </c>
      <c r="R7" s="6">
        <v>1</v>
      </c>
      <c r="S7" s="6"/>
      <c r="T7" s="6">
        <v>1</v>
      </c>
      <c r="U7" s="6"/>
      <c r="V7" s="6">
        <v>1</v>
      </c>
      <c r="W7" s="6"/>
      <c r="X7" s="6"/>
      <c r="Y7" s="6">
        <v>1</v>
      </c>
      <c r="Z7" s="6"/>
      <c r="AA7" s="6"/>
      <c r="AB7" s="42" t="s">
        <v>35</v>
      </c>
      <c r="AC7" s="5"/>
      <c r="AD7" s="39"/>
    </row>
    <row r="8" ht="15" customHeight="1" spans="1:30">
      <c r="A8" s="22"/>
      <c r="B8" s="5">
        <v>3</v>
      </c>
      <c r="C8" s="5" t="s">
        <v>36</v>
      </c>
      <c r="D8" s="5">
        <v>18726769615</v>
      </c>
      <c r="E8" s="5">
        <v>42</v>
      </c>
      <c r="F8" s="5">
        <v>25</v>
      </c>
      <c r="G8" s="6">
        <v>1</v>
      </c>
      <c r="H8" s="6">
        <v>1</v>
      </c>
      <c r="I8" s="6"/>
      <c r="J8" s="6"/>
      <c r="K8" s="6"/>
      <c r="L8" s="6"/>
      <c r="M8" s="6"/>
      <c r="N8" s="6">
        <v>1</v>
      </c>
      <c r="O8" s="41" t="s">
        <v>37</v>
      </c>
      <c r="P8" s="6">
        <v>1</v>
      </c>
      <c r="Q8" s="6">
        <v>1750150735</v>
      </c>
      <c r="R8" s="6">
        <v>1</v>
      </c>
      <c r="S8" s="6"/>
      <c r="T8" s="6">
        <v>1</v>
      </c>
      <c r="U8" s="6"/>
      <c r="V8" s="6">
        <v>1</v>
      </c>
      <c r="W8" s="6"/>
      <c r="X8" s="6">
        <v>1</v>
      </c>
      <c r="Y8" s="6"/>
      <c r="Z8" s="6"/>
      <c r="AA8" s="6"/>
      <c r="AB8" s="42" t="s">
        <v>38</v>
      </c>
      <c r="AC8" s="5"/>
      <c r="AD8" s="39"/>
    </row>
    <row r="9" ht="15" customHeight="1" spans="1:30">
      <c r="A9" s="22"/>
      <c r="B9" s="5">
        <v>4</v>
      </c>
      <c r="C9" s="5" t="s">
        <v>39</v>
      </c>
      <c r="D9" s="5">
        <v>18756745425</v>
      </c>
      <c r="E9" s="5">
        <v>40</v>
      </c>
      <c r="F9" s="5">
        <v>25</v>
      </c>
      <c r="G9" s="6"/>
      <c r="H9" s="6">
        <v>1</v>
      </c>
      <c r="I9" s="6"/>
      <c r="J9" s="6">
        <v>1</v>
      </c>
      <c r="K9" s="6">
        <v>21784582</v>
      </c>
      <c r="L9" s="6"/>
      <c r="M9" s="6"/>
      <c r="N9" s="6">
        <v>1</v>
      </c>
      <c r="O9" s="6"/>
      <c r="P9" s="6">
        <v>1</v>
      </c>
      <c r="Q9" s="6">
        <v>1750150741</v>
      </c>
      <c r="R9" s="6"/>
      <c r="S9" s="6"/>
      <c r="T9" s="6">
        <v>1</v>
      </c>
      <c r="U9" s="6"/>
      <c r="V9" s="6">
        <v>1</v>
      </c>
      <c r="W9" s="6"/>
      <c r="X9" s="6"/>
      <c r="Y9" s="6"/>
      <c r="Z9" s="6">
        <v>1</v>
      </c>
      <c r="AA9" s="6">
        <v>1</v>
      </c>
      <c r="AB9" s="42" t="s">
        <v>40</v>
      </c>
      <c r="AC9" s="5"/>
      <c r="AD9" s="39"/>
    </row>
    <row r="10" ht="15" customHeight="1" spans="1:30">
      <c r="A10" s="22"/>
      <c r="B10" s="5">
        <v>5</v>
      </c>
      <c r="C10" s="5" t="s">
        <v>41</v>
      </c>
      <c r="D10" s="5">
        <v>15505078565</v>
      </c>
      <c r="E10" s="5">
        <v>30</v>
      </c>
      <c r="F10" s="5">
        <v>25</v>
      </c>
      <c r="G10" s="6"/>
      <c r="H10" s="6">
        <v>1</v>
      </c>
      <c r="I10" s="6">
        <v>381634</v>
      </c>
      <c r="J10" s="6"/>
      <c r="K10" s="6"/>
      <c r="L10" s="6"/>
      <c r="M10" s="6"/>
      <c r="N10" s="6">
        <v>1</v>
      </c>
      <c r="O10" s="41" t="s">
        <v>42</v>
      </c>
      <c r="P10" s="6">
        <v>1</v>
      </c>
      <c r="Q10" s="6">
        <v>1750150723</v>
      </c>
      <c r="R10" s="6">
        <v>1</v>
      </c>
      <c r="S10" s="6"/>
      <c r="T10" s="6">
        <v>1</v>
      </c>
      <c r="U10" s="6"/>
      <c r="V10" s="6"/>
      <c r="W10" s="6">
        <v>1</v>
      </c>
      <c r="X10" s="6"/>
      <c r="Y10" s="6"/>
      <c r="Z10" s="6"/>
      <c r="AA10" s="6"/>
      <c r="AB10" s="42" t="s">
        <v>43</v>
      </c>
      <c r="AC10" s="5"/>
      <c r="AD10" s="39"/>
    </row>
    <row r="11" ht="15" customHeight="1" spans="1:30">
      <c r="A11" s="22"/>
      <c r="B11" s="5"/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5"/>
      <c r="AC11" s="5"/>
      <c r="AD11" s="39"/>
    </row>
    <row r="12" ht="15" customHeight="1" spans="1:30">
      <c r="A12" s="22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5"/>
      <c r="AC12" s="5"/>
      <c r="AD12" s="39"/>
    </row>
    <row r="13" ht="15" customHeight="1" spans="1:30">
      <c r="A13" s="22"/>
      <c r="B13" s="5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5"/>
      <c r="AC13" s="5"/>
      <c r="AD13" s="39"/>
    </row>
    <row r="14" ht="15" customHeight="1" spans="1:30">
      <c r="A14" s="22"/>
      <c r="B14" s="5"/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5"/>
      <c r="AC14" s="5"/>
      <c r="AD14" s="39"/>
    </row>
    <row r="15" ht="15" customHeight="1" spans="1:30">
      <c r="A15" s="22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5"/>
      <c r="AC15" s="5"/>
      <c r="AD15" s="39"/>
    </row>
    <row r="16" ht="15" customHeight="1" spans="1:30">
      <c r="A16" s="22"/>
      <c r="B16" s="5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5"/>
      <c r="AC16" s="5"/>
      <c r="AD16" s="39"/>
    </row>
    <row r="17" ht="15" customHeight="1" spans="1:30">
      <c r="A17" s="22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5"/>
      <c r="AC17" s="5"/>
      <c r="AD17" s="39"/>
    </row>
    <row r="18" ht="15" customHeight="1" spans="1:30">
      <c r="A18" s="22"/>
      <c r="B18" s="5"/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5"/>
      <c r="AC18" s="5"/>
      <c r="AD18" s="39"/>
    </row>
    <row r="19" ht="15" customHeight="1" spans="1:30">
      <c r="A19" s="22"/>
      <c r="B19" s="5"/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5"/>
      <c r="AC19" s="5"/>
      <c r="AD19" s="39"/>
    </row>
    <row r="20" ht="15" customHeight="1" spans="1:30">
      <c r="A20" s="22"/>
      <c r="B20" s="5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5"/>
      <c r="AC20" s="5"/>
      <c r="AD20" s="39"/>
    </row>
    <row r="21" ht="15" customHeight="1" spans="1:30">
      <c r="A21" s="22"/>
      <c r="B21" s="5"/>
      <c r="C21" s="5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5"/>
      <c r="AC21" s="5"/>
      <c r="AD21" s="39"/>
    </row>
    <row r="22" ht="15" customHeight="1" spans="1:30">
      <c r="A22" s="22"/>
      <c r="B22" s="5"/>
      <c r="C22" s="5"/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5"/>
      <c r="AC22" s="5"/>
      <c r="AD22" s="39"/>
    </row>
    <row r="23" ht="15" customHeight="1" spans="1:30">
      <c r="A23" s="22"/>
      <c r="B23" s="5"/>
      <c r="C23" s="5"/>
      <c r="D23" s="5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5"/>
      <c r="AC23" s="5"/>
      <c r="AD23" s="39"/>
    </row>
    <row r="24" ht="15" customHeight="1" spans="1:30">
      <c r="A24" s="22"/>
      <c r="B24" s="5"/>
      <c r="C24" s="5"/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5"/>
      <c r="AC24" s="5"/>
      <c r="AD24" s="39"/>
    </row>
    <row r="25" ht="15" customHeight="1" spans="1:30">
      <c r="A25" s="22"/>
      <c r="B25" s="5"/>
      <c r="C25" s="5"/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5"/>
      <c r="AC25" s="5"/>
      <c r="AD25" s="39"/>
    </row>
    <row r="26" ht="15" customHeight="1" spans="1:30">
      <c r="A26" s="22"/>
      <c r="B26" s="5"/>
      <c r="C26" s="5"/>
      <c r="D26" s="5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5"/>
      <c r="AC26" s="5"/>
      <c r="AD26" s="39"/>
    </row>
    <row r="27" ht="15" customHeight="1" spans="1:30">
      <c r="A27" s="22"/>
      <c r="B27" s="5"/>
      <c r="C27" s="5"/>
      <c r="D27" s="5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5"/>
      <c r="AC27" s="5"/>
      <c r="AD27" s="39"/>
    </row>
    <row r="28" ht="15" customHeight="1" spans="1:30">
      <c r="A28" s="22"/>
      <c r="B28" s="5"/>
      <c r="C28" s="5"/>
      <c r="D28" s="5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5"/>
      <c r="AC28" s="5"/>
      <c r="AD28" s="39"/>
    </row>
    <row r="29" ht="15" customHeight="1" spans="1:30">
      <c r="A29" s="23" t="s">
        <v>44</v>
      </c>
      <c r="B29" s="24"/>
      <c r="C29" s="24"/>
      <c r="D29" s="25"/>
      <c r="E29" s="26">
        <f>SUM(E6:E28)</f>
        <v>212</v>
      </c>
      <c r="F29" s="26">
        <f>SUM(F6:F28)</f>
        <v>125</v>
      </c>
      <c r="G29" s="26">
        <f>SUM(G6:G28)</f>
        <v>2</v>
      </c>
      <c r="H29" s="26">
        <f>SUM(H6:H28)</f>
        <v>5</v>
      </c>
      <c r="I29" s="26"/>
      <c r="J29" s="26">
        <f>SUM(J6:J28)</f>
        <v>2</v>
      </c>
      <c r="K29" s="26"/>
      <c r="L29" s="26">
        <f>SUM(L6:L28)</f>
        <v>1</v>
      </c>
      <c r="M29" s="26"/>
      <c r="N29" s="26">
        <f>SUM(N6:N28)</f>
        <v>4</v>
      </c>
      <c r="O29" s="26"/>
      <c r="P29" s="26">
        <f>SUM(P6:P28)</f>
        <v>5</v>
      </c>
      <c r="Q29" s="26"/>
      <c r="R29" s="26">
        <f>SUM(R6:R28)</f>
        <v>4</v>
      </c>
      <c r="S29" s="26"/>
      <c r="T29" s="26">
        <f>SUM(T6:T28)</f>
        <v>5</v>
      </c>
      <c r="U29" s="26">
        <f>SUM(U6:U28)</f>
        <v>1</v>
      </c>
      <c r="V29" s="26">
        <f>SUM(V6:V28)</f>
        <v>4</v>
      </c>
      <c r="W29" s="26">
        <f>SUM(W6:W28)</f>
        <v>2</v>
      </c>
      <c r="X29" s="26">
        <f>SUM(X6:X28)</f>
        <v>2</v>
      </c>
      <c r="Y29" s="26">
        <f>SUM(Y6:Y28)</f>
        <v>1</v>
      </c>
      <c r="Z29" s="26">
        <f>SUM(Z6:Z28)</f>
        <v>1</v>
      </c>
      <c r="AA29" s="26">
        <f>SUM(AA6:AA28)</f>
        <v>1</v>
      </c>
      <c r="AB29" s="26"/>
      <c r="AC29" s="26"/>
      <c r="AD29" s="40"/>
    </row>
    <row r="30" ht="16" customHeight="1" spans="1:30">
      <c r="A30" s="27" t="s">
        <v>45</v>
      </c>
      <c r="B30" s="28"/>
      <c r="C30" s="28"/>
      <c r="D30" s="28">
        <v>216</v>
      </c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8"/>
      <c r="AC30" s="28"/>
      <c r="AD30" s="28"/>
    </row>
    <row r="31" ht="16" customHeight="1" spans="1:30">
      <c r="A31" s="30"/>
      <c r="B31" s="28"/>
      <c r="C31" s="28" t="s">
        <v>46</v>
      </c>
      <c r="D31" s="28" t="s">
        <v>47</v>
      </c>
      <c r="E31" s="28"/>
      <c r="F31" s="28"/>
      <c r="G31" s="31" t="s">
        <v>48</v>
      </c>
      <c r="H31" s="31">
        <v>75</v>
      </c>
      <c r="I31" s="31"/>
      <c r="J31" s="29" t="s">
        <v>49</v>
      </c>
      <c r="K31" s="29"/>
      <c r="L31" s="29"/>
      <c r="M31" s="29"/>
      <c r="N31" s="29"/>
      <c r="O31" s="29" t="s">
        <v>50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8"/>
      <c r="AC31" s="28"/>
      <c r="AD31" s="28"/>
    </row>
  </sheetData>
  <mergeCells count="32">
    <mergeCell ref="A1:AD1"/>
    <mergeCell ref="G2:X2"/>
    <mergeCell ref="H3:O3"/>
    <mergeCell ref="T3:X3"/>
    <mergeCell ref="H4:I4"/>
    <mergeCell ref="J4:K4"/>
    <mergeCell ref="L4:M4"/>
    <mergeCell ref="N4:O4"/>
    <mergeCell ref="P4:Q4"/>
    <mergeCell ref="R4:S4"/>
    <mergeCell ref="A29:D29"/>
    <mergeCell ref="A30:C30"/>
    <mergeCell ref="D31:F31"/>
    <mergeCell ref="J31:K31"/>
    <mergeCell ref="A2:A5"/>
    <mergeCell ref="B2:B5"/>
    <mergeCell ref="C2:C5"/>
    <mergeCell ref="D2:D5"/>
    <mergeCell ref="E2:E5"/>
    <mergeCell ref="F2:F5"/>
    <mergeCell ref="G4:G5"/>
    <mergeCell ref="T4:T5"/>
    <mergeCell ref="U4:U5"/>
    <mergeCell ref="V4:V5"/>
    <mergeCell ref="W4:W5"/>
    <mergeCell ref="X4:X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16" sqref="E16"/>
    </sheetView>
  </sheetViews>
  <sheetFormatPr defaultColWidth="9" defaultRowHeight="13.5" outlineLevelRow="1" outlineLevelCol="1"/>
  <cols>
    <col min="2" max="2" width="14.375" customWidth="1"/>
  </cols>
  <sheetData>
    <row r="1" spans="1:2">
      <c r="A1" s="2" t="s">
        <v>3</v>
      </c>
      <c r="B1" s="2" t="s">
        <v>51</v>
      </c>
    </row>
    <row r="2" spans="1:2">
      <c r="A2" s="5" t="s">
        <v>31</v>
      </c>
      <c r="B2" s="5">
        <v>18756290373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D17" sqref="D17"/>
    </sheetView>
  </sheetViews>
  <sheetFormatPr defaultColWidth="9" defaultRowHeight="13.5" outlineLevelRow="5" outlineLevelCol="2"/>
  <cols>
    <col min="2" max="2" width="15" customWidth="1"/>
    <col min="3" max="3" width="20" customWidth="1"/>
  </cols>
  <sheetData>
    <row r="1" spans="1:3">
      <c r="A1" s="2" t="s">
        <v>3</v>
      </c>
      <c r="B1" s="2" t="s">
        <v>51</v>
      </c>
      <c r="C1" s="2" t="s">
        <v>57</v>
      </c>
    </row>
    <row r="2" spans="1:3">
      <c r="A2" s="5" t="str">
        <f>总表!C6</f>
        <v>蒋敏泽</v>
      </c>
      <c r="B2" s="5">
        <f>总表!D6</f>
        <v>18756290373</v>
      </c>
      <c r="C2" s="41" t="s">
        <v>58</v>
      </c>
    </row>
    <row r="3" spans="1:3">
      <c r="A3" s="5" t="str">
        <f>总表!C7</f>
        <v>陈路</v>
      </c>
      <c r="B3" s="5">
        <f>总表!D7</f>
        <v>18855079027</v>
      </c>
      <c r="C3" s="44" t="s">
        <v>59</v>
      </c>
    </row>
    <row r="4" spans="1:3">
      <c r="A4" s="5" t="str">
        <f>总表!C8</f>
        <v>方博</v>
      </c>
      <c r="B4" s="5">
        <f>总表!D8</f>
        <v>18726769615</v>
      </c>
      <c r="C4" s="44" t="s">
        <v>60</v>
      </c>
    </row>
    <row r="5" spans="1:3">
      <c r="A5" s="5" t="str">
        <f>总表!C9</f>
        <v>单阳</v>
      </c>
      <c r="B5" s="5">
        <f>总表!D9</f>
        <v>18756745425</v>
      </c>
      <c r="C5" s="44" t="s">
        <v>61</v>
      </c>
    </row>
    <row r="6" hidden="1" spans="1:2">
      <c r="A6" s="8" t="str">
        <f>总表!C10</f>
        <v>储小军</v>
      </c>
      <c r="B6" s="8">
        <f>总表!D10</f>
        <v>15505078565</v>
      </c>
    </row>
  </sheetData>
  <autoFilter ref="A1:C6">
    <filterColumn colId="2">
      <filters>
        <filter val="6217379800123292600"/>
        <filter val="6217379800123311301"/>
        <filter val="6217379800123292105"/>
        <filter val="6217379800123292907"/>
      </filters>
    </filterColumn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topLeftCell="A10" workbookViewId="0">
      <selection activeCell="E11" sqref="E11"/>
    </sheetView>
  </sheetViews>
  <sheetFormatPr defaultColWidth="9" defaultRowHeight="13.5" outlineLevelRow="2"/>
  <sheetData>
    <row r="1" spans="1:1">
      <c r="A1" s="2" t="s">
        <v>3</v>
      </c>
    </row>
    <row r="2" spans="1:1">
      <c r="A2" s="5" t="s">
        <v>31</v>
      </c>
    </row>
    <row r="3" spans="1:1">
      <c r="A3" s="5" t="s">
        <v>41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K20" sqref="K20"/>
    </sheetView>
  </sheetViews>
  <sheetFormatPr defaultColWidth="9" defaultRowHeight="13.5" outlineLevelRow="1" outlineLevelCol="1"/>
  <cols>
    <col min="2" max="2" width="14" customWidth="1"/>
  </cols>
  <sheetData>
    <row r="1" spans="1:2">
      <c r="A1" s="2" t="s">
        <v>3</v>
      </c>
      <c r="B1" s="2" t="s">
        <v>51</v>
      </c>
    </row>
    <row r="2" customFormat="1" spans="1:2">
      <c r="A2" s="5" t="s">
        <v>62</v>
      </c>
      <c r="B2" s="5">
        <v>18056511628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F9" sqref="F9"/>
    </sheetView>
  </sheetViews>
  <sheetFormatPr defaultColWidth="9" defaultRowHeight="13.5" outlineLevelRow="2" outlineLevelCol="1"/>
  <cols>
    <col min="2" max="2" width="14.875" customWidth="1"/>
  </cols>
  <sheetData>
    <row r="1" spans="1:2">
      <c r="A1" s="4" t="s">
        <v>3</v>
      </c>
      <c r="B1" s="4" t="s">
        <v>51</v>
      </c>
    </row>
    <row r="2" spans="1:2">
      <c r="A2" s="5" t="s">
        <v>31</v>
      </c>
      <c r="B2" s="5">
        <v>18756290373</v>
      </c>
    </row>
    <row r="3" spans="1:2">
      <c r="A3" s="5" t="s">
        <v>36</v>
      </c>
      <c r="B3" s="5">
        <v>18726769615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A10" workbookViewId="0">
      <selection activeCell="O34" sqref="O34"/>
    </sheetView>
  </sheetViews>
  <sheetFormatPr defaultColWidth="9" defaultRowHeight="13.5" outlineLevelRow="1" outlineLevelCol="2"/>
  <cols>
    <col min="2" max="2" width="14" customWidth="1"/>
  </cols>
  <sheetData>
    <row r="1" spans="1:3">
      <c r="A1" s="4" t="s">
        <v>3</v>
      </c>
      <c r="B1" s="4" t="s">
        <v>51</v>
      </c>
      <c r="C1" s="4" t="s">
        <v>63</v>
      </c>
    </row>
    <row r="2" spans="1:3">
      <c r="A2" s="5" t="s">
        <v>34</v>
      </c>
      <c r="B2" s="5">
        <v>18855079027</v>
      </c>
      <c r="C2" s="4">
        <v>736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20" sqref="E20"/>
    </sheetView>
  </sheetViews>
  <sheetFormatPr defaultColWidth="9" defaultRowHeight="13.5" outlineLevelRow="1" outlineLevelCol="1"/>
  <cols>
    <col min="2" max="2" width="13.625" customWidth="1"/>
  </cols>
  <sheetData>
    <row r="1" spans="1:2">
      <c r="A1" s="4" t="s">
        <v>3</v>
      </c>
      <c r="B1" s="4" t="s">
        <v>64</v>
      </c>
    </row>
    <row r="2" spans="1:2">
      <c r="A2" s="5" t="s">
        <v>39</v>
      </c>
      <c r="B2" s="5">
        <v>18756745425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G29" sqref="G29:G30"/>
    </sheetView>
  </sheetViews>
  <sheetFormatPr defaultColWidth="9" defaultRowHeight="13.5" outlineLevelCol="1"/>
  <cols>
    <col min="1" max="1" width="18" style="1" customWidth="1"/>
    <col min="2" max="2" width="9" style="1"/>
  </cols>
  <sheetData>
    <row r="1" spans="1:2">
      <c r="A1" s="2" t="s">
        <v>65</v>
      </c>
      <c r="B1" s="2" t="s">
        <v>66</v>
      </c>
    </row>
    <row r="2" spans="1:2">
      <c r="A2" s="2" t="s">
        <v>14</v>
      </c>
      <c r="B2" s="2">
        <v>2</v>
      </c>
    </row>
    <row r="3" spans="1:2">
      <c r="A3" s="2" t="s">
        <v>67</v>
      </c>
      <c r="B3" s="2">
        <v>5</v>
      </c>
    </row>
    <row r="4" spans="1:2">
      <c r="A4" s="2" t="s">
        <v>68</v>
      </c>
      <c r="B4" s="2">
        <v>2</v>
      </c>
    </row>
    <row r="5" spans="1:2">
      <c r="A5" s="2" t="s">
        <v>69</v>
      </c>
      <c r="B5" s="2">
        <v>1</v>
      </c>
    </row>
    <row r="6" spans="1:2">
      <c r="A6" s="2" t="s">
        <v>70</v>
      </c>
      <c r="B6" s="2">
        <v>4</v>
      </c>
    </row>
    <row r="7" spans="1:2">
      <c r="A7" s="2" t="s">
        <v>71</v>
      </c>
      <c r="B7" s="2">
        <v>5</v>
      </c>
    </row>
    <row r="8" spans="1:2">
      <c r="A8" s="2" t="s">
        <v>72</v>
      </c>
      <c r="B8" s="2">
        <v>4</v>
      </c>
    </row>
    <row r="9" spans="1:2">
      <c r="A9" s="2" t="s">
        <v>73</v>
      </c>
      <c r="B9" s="2">
        <v>5</v>
      </c>
    </row>
    <row r="10" spans="1:2">
      <c r="A10" s="2" t="s">
        <v>22</v>
      </c>
      <c r="B10" s="2">
        <v>1</v>
      </c>
    </row>
    <row r="11" spans="1:2">
      <c r="A11" s="2" t="s">
        <v>23</v>
      </c>
      <c r="B11" s="2">
        <v>4</v>
      </c>
    </row>
    <row r="12" spans="1:2">
      <c r="A12" s="2" t="s">
        <v>24</v>
      </c>
      <c r="B12" s="2">
        <v>2</v>
      </c>
    </row>
    <row r="13" spans="1:2">
      <c r="A13" s="2" t="s">
        <v>25</v>
      </c>
      <c r="B13" s="2">
        <v>2</v>
      </c>
    </row>
    <row r="14" spans="1:2">
      <c r="A14" s="3" t="s">
        <v>26</v>
      </c>
      <c r="B14" s="3">
        <v>1</v>
      </c>
    </row>
    <row r="15" spans="1:2">
      <c r="A15" s="3" t="s">
        <v>27</v>
      </c>
      <c r="B15" s="3">
        <v>1</v>
      </c>
    </row>
    <row r="16" spans="1:2">
      <c r="A16" s="3" t="s">
        <v>28</v>
      </c>
      <c r="B16" s="3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D10" sqref="D10"/>
    </sheetView>
  </sheetViews>
  <sheetFormatPr defaultColWidth="9" defaultRowHeight="13.5" outlineLevelRow="5" outlineLevelCol="3"/>
  <cols>
    <col min="2" max="2" width="14" customWidth="1"/>
    <col min="3" max="3" width="22.25" customWidth="1"/>
  </cols>
  <sheetData>
    <row r="1" spans="1:4">
      <c r="A1" s="2" t="s">
        <v>3</v>
      </c>
      <c r="B1" s="2" t="s">
        <v>51</v>
      </c>
      <c r="C1" s="2" t="s">
        <v>52</v>
      </c>
      <c r="D1" s="2" t="s">
        <v>53</v>
      </c>
    </row>
    <row r="2" spans="1:4">
      <c r="A2" s="5" t="s">
        <v>31</v>
      </c>
      <c r="B2" s="5">
        <v>18756290373</v>
      </c>
      <c r="C2" s="42" t="s">
        <v>33</v>
      </c>
      <c r="D2" s="4">
        <v>147258</v>
      </c>
    </row>
    <row r="3" hidden="1" spans="1:3">
      <c r="A3" s="10" t="str">
        <f>总表!C6</f>
        <v>蒋敏泽</v>
      </c>
      <c r="B3" s="10">
        <f>总表!D6</f>
        <v>18756290373</v>
      </c>
      <c r="C3" s="10">
        <f>总表!M6</f>
        <v>0</v>
      </c>
    </row>
    <row r="4" hidden="1" spans="1:4">
      <c r="A4" s="5" t="str">
        <f>总表!C7</f>
        <v>陈路</v>
      </c>
      <c r="B4" s="5">
        <f>总表!D7</f>
        <v>18855079027</v>
      </c>
      <c r="C4" s="5">
        <f>总表!M7</f>
        <v>0</v>
      </c>
      <c r="D4" s="2">
        <v>147258</v>
      </c>
    </row>
    <row r="5" hidden="1" spans="1:4">
      <c r="A5" s="5" t="str">
        <f>总表!C8</f>
        <v>方博</v>
      </c>
      <c r="B5" s="5">
        <f>总表!D8</f>
        <v>18726769615</v>
      </c>
      <c r="C5" s="5">
        <f>总表!M8</f>
        <v>0</v>
      </c>
      <c r="D5" s="2">
        <v>147258</v>
      </c>
    </row>
    <row r="6" hidden="1" spans="2:3">
      <c r="B6" s="8">
        <f>总表!D9</f>
        <v>18756745425</v>
      </c>
      <c r="C6" s="8">
        <f>总表!M9</f>
        <v>0</v>
      </c>
    </row>
  </sheetData>
  <autoFilter ref="A1:C6">
    <filterColumn colId="2">
      <customFilters>
        <customFilter operator="equal" val="340403199808230416"/>
        <customFilter operator="equal" val="#REF!"/>
      </custom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20" sqref="E20"/>
    </sheetView>
  </sheetViews>
  <sheetFormatPr defaultColWidth="9" defaultRowHeight="13.5" outlineLevelRow="2" outlineLevelCol="1"/>
  <cols>
    <col min="2" max="2" width="12.625"/>
  </cols>
  <sheetData>
    <row r="1" spans="1:2">
      <c r="A1" s="2" t="s">
        <v>3</v>
      </c>
      <c r="B1" s="2" t="s">
        <v>51</v>
      </c>
    </row>
    <row r="2" spans="1:2">
      <c r="A2" s="5" t="s">
        <v>31</v>
      </c>
      <c r="B2" s="5">
        <v>18756290373</v>
      </c>
    </row>
    <row r="3" spans="1:2">
      <c r="A3" s="5" t="s">
        <v>36</v>
      </c>
      <c r="B3" s="5">
        <v>18726769615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D23" sqref="D23"/>
    </sheetView>
  </sheetViews>
  <sheetFormatPr defaultColWidth="9" defaultRowHeight="13.5" outlineLevelRow="5" outlineLevelCol="2"/>
  <cols>
    <col min="2" max="2" width="12.625"/>
    <col min="3" max="3" width="20.75" customWidth="1"/>
  </cols>
  <sheetData>
    <row r="1" ht="20" customHeight="1" spans="1:3">
      <c r="A1" s="2" t="s">
        <v>3</v>
      </c>
      <c r="B1" s="2" t="s">
        <v>51</v>
      </c>
      <c r="C1" s="2" t="s">
        <v>54</v>
      </c>
    </row>
    <row r="2" spans="1:3">
      <c r="A2" s="5" t="s">
        <v>31</v>
      </c>
      <c r="B2" s="5">
        <v>18756290373</v>
      </c>
      <c r="C2" s="6">
        <v>381511</v>
      </c>
    </row>
    <row r="3" spans="1:3">
      <c r="A3" s="5" t="s">
        <v>34</v>
      </c>
      <c r="B3" s="5">
        <v>18855079027</v>
      </c>
      <c r="C3" s="6">
        <v>381631</v>
      </c>
    </row>
    <row r="4" spans="1:3">
      <c r="A4" s="5" t="s">
        <v>36</v>
      </c>
      <c r="B4" s="5">
        <v>18726769615</v>
      </c>
      <c r="C4" s="42" t="s">
        <v>38</v>
      </c>
    </row>
    <row r="5" spans="1:3">
      <c r="A5" s="5" t="s">
        <v>39</v>
      </c>
      <c r="B5" s="5">
        <v>18756745425</v>
      </c>
      <c r="C5" s="42" t="s">
        <v>40</v>
      </c>
    </row>
    <row r="6" spans="1:3">
      <c r="A6" s="5" t="s">
        <v>41</v>
      </c>
      <c r="B6" s="5">
        <v>15505078565</v>
      </c>
      <c r="C6" s="6">
        <v>381634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1"/>
  <sheetViews>
    <sheetView workbookViewId="0">
      <selection activeCell="D16" sqref="D16"/>
    </sheetView>
  </sheetViews>
  <sheetFormatPr defaultColWidth="9" defaultRowHeight="13.5" outlineLevelCol="3"/>
  <cols>
    <col min="2" max="2" width="12.625"/>
    <col min="3" max="3" width="33.75" customWidth="1"/>
    <col min="4" max="4" width="23.125" customWidth="1"/>
  </cols>
  <sheetData>
    <row r="1" spans="1:4">
      <c r="A1" s="2" t="s">
        <v>3</v>
      </c>
      <c r="B1" s="2" t="s">
        <v>51</v>
      </c>
      <c r="C1" s="2" t="s">
        <v>30</v>
      </c>
      <c r="D1" s="1" t="s">
        <v>8</v>
      </c>
    </row>
    <row r="2" ht="16" hidden="1" customHeight="1" spans="1:3">
      <c r="A2" s="5" t="str">
        <f>总表!C6</f>
        <v>蒋敏泽</v>
      </c>
      <c r="B2" s="5">
        <f>总表!D6</f>
        <v>18756290373</v>
      </c>
      <c r="C2" s="5">
        <f>总表!K6</f>
        <v>0</v>
      </c>
    </row>
    <row r="3" spans="1:4">
      <c r="A3" s="5" t="str">
        <f>总表!C7</f>
        <v>陈路</v>
      </c>
      <c r="B3" s="5">
        <f>总表!D7</f>
        <v>18855079027</v>
      </c>
      <c r="C3" s="5">
        <f>总表!K7</f>
        <v>21784411</v>
      </c>
      <c r="D3" s="42" t="s">
        <v>35</v>
      </c>
    </row>
    <row r="4" hidden="1" spans="1:4">
      <c r="A4" s="5" t="str">
        <f>总表!C8</f>
        <v>方博</v>
      </c>
      <c r="B4" s="5">
        <f>总表!D8</f>
        <v>18726769615</v>
      </c>
      <c r="C4" s="5">
        <f>总表!K8</f>
        <v>0</v>
      </c>
      <c r="D4" s="42" t="s">
        <v>55</v>
      </c>
    </row>
    <row r="5" spans="1:4">
      <c r="A5" s="5" t="str">
        <f>总表!C9</f>
        <v>单阳</v>
      </c>
      <c r="B5" s="5">
        <f>总表!D9</f>
        <v>18756745425</v>
      </c>
      <c r="C5" s="5">
        <f>总表!K9</f>
        <v>21784582</v>
      </c>
      <c r="D5" s="42" t="s">
        <v>40</v>
      </c>
    </row>
    <row r="6" hidden="1" spans="1:3">
      <c r="A6" s="5" t="str">
        <f>总表!C10</f>
        <v>储小军</v>
      </c>
      <c r="B6" s="5">
        <f>总表!D10</f>
        <v>15505078565</v>
      </c>
      <c r="C6" s="5">
        <f>总表!K10</f>
        <v>0</v>
      </c>
    </row>
    <row r="7" hidden="1" spans="1:3">
      <c r="A7" s="5">
        <f>总表!C11</f>
        <v>0</v>
      </c>
      <c r="B7" s="5">
        <f>总表!D11</f>
        <v>0</v>
      </c>
      <c r="C7" s="5">
        <f>总表!K11</f>
        <v>0</v>
      </c>
    </row>
    <row r="8" hidden="1" spans="1:3">
      <c r="A8" s="5">
        <f>总表!C12</f>
        <v>0</v>
      </c>
      <c r="B8" s="5">
        <f>总表!D12</f>
        <v>0</v>
      </c>
      <c r="C8" s="5">
        <f>总表!K12</f>
        <v>0</v>
      </c>
    </row>
    <row r="9" hidden="1" spans="1:3">
      <c r="A9" s="5">
        <f>总表!C13</f>
        <v>0</v>
      </c>
      <c r="B9" s="5">
        <f>总表!D13</f>
        <v>0</v>
      </c>
      <c r="C9" s="5">
        <f>总表!K13</f>
        <v>0</v>
      </c>
    </row>
    <row r="10" hidden="1" spans="1:3">
      <c r="A10" s="5">
        <f>总表!C14</f>
        <v>0</v>
      </c>
      <c r="B10" s="5">
        <f>总表!D14</f>
        <v>0</v>
      </c>
      <c r="C10" s="5">
        <f>总表!K14</f>
        <v>0</v>
      </c>
    </row>
    <row r="11" hidden="1" spans="1:3">
      <c r="A11" s="5">
        <f>总表!C15</f>
        <v>0</v>
      </c>
      <c r="B11" s="5">
        <f>总表!D15</f>
        <v>0</v>
      </c>
      <c r="C11" s="5">
        <f>总表!K15</f>
        <v>0</v>
      </c>
    </row>
  </sheetData>
  <autoFilter ref="A1:C11">
    <filterColumn colId="2">
      <customFilters>
        <customFilter operator="equal" val="21784411"/>
        <customFilter operator="equal" val="21784582"/>
      </custom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0"/>
  <sheetViews>
    <sheetView workbookViewId="0">
      <selection activeCell="A50" sqref="A50"/>
    </sheetView>
  </sheetViews>
  <sheetFormatPr defaultColWidth="9" defaultRowHeight="13.5" outlineLevelCol="2"/>
  <cols>
    <col min="2" max="2" width="12.625"/>
    <col min="3" max="3" width="20" customWidth="1"/>
  </cols>
  <sheetData>
    <row r="1" spans="1:3">
      <c r="A1" s="2" t="s">
        <v>3</v>
      </c>
      <c r="B1" s="2" t="s">
        <v>51</v>
      </c>
      <c r="C1" s="2" t="s">
        <v>52</v>
      </c>
    </row>
    <row r="2" spans="1:3">
      <c r="A2" s="2" t="str">
        <f>总表!C6</f>
        <v>蒋敏泽</v>
      </c>
      <c r="B2" s="2">
        <f>总表!D6</f>
        <v>18756290373</v>
      </c>
      <c r="C2" s="43" t="str">
        <f>总表!O6</f>
        <v>610000159490</v>
      </c>
    </row>
    <row r="3" hidden="1" spans="1:3">
      <c r="A3" s="2" t="str">
        <f>总表!C7</f>
        <v>陈路</v>
      </c>
      <c r="B3" s="2">
        <f>总表!D7</f>
        <v>18855079027</v>
      </c>
      <c r="C3" s="2">
        <f>总表!O7</f>
        <v>0</v>
      </c>
    </row>
    <row r="4" spans="1:3">
      <c r="A4" s="2" t="str">
        <f>总表!C8</f>
        <v>方博</v>
      </c>
      <c r="B4" s="2">
        <f>总表!D8</f>
        <v>18726769615</v>
      </c>
      <c r="C4" s="43" t="str">
        <f>总表!O8</f>
        <v>610000159489</v>
      </c>
    </row>
    <row r="5" spans="1:3">
      <c r="A5" s="2" t="str">
        <f>总表!C9</f>
        <v>单阳</v>
      </c>
      <c r="B5" s="2">
        <f>总表!D9</f>
        <v>18756745425</v>
      </c>
      <c r="C5" s="42" t="s">
        <v>40</v>
      </c>
    </row>
    <row r="6" spans="1:3">
      <c r="A6" s="2" t="str">
        <f>总表!C10</f>
        <v>储小军</v>
      </c>
      <c r="B6" s="2">
        <f>总表!D10</f>
        <v>15505078565</v>
      </c>
      <c r="C6" s="43" t="str">
        <f>总表!O10</f>
        <v>610000159497</v>
      </c>
    </row>
    <row r="7" hidden="1" spans="1:3">
      <c r="A7" s="2">
        <f>总表!C11</f>
        <v>0</v>
      </c>
      <c r="B7" s="2">
        <f>总表!D11</f>
        <v>0</v>
      </c>
      <c r="C7" s="2">
        <f>总表!O11</f>
        <v>0</v>
      </c>
    </row>
    <row r="8" hidden="1" spans="1:3">
      <c r="A8" s="2">
        <f>总表!C12</f>
        <v>0</v>
      </c>
      <c r="B8" s="2">
        <f>总表!D12</f>
        <v>0</v>
      </c>
      <c r="C8" s="2">
        <f>总表!O12</f>
        <v>0</v>
      </c>
    </row>
    <row r="9" hidden="1" spans="1:3">
      <c r="A9" s="2">
        <f>总表!C13</f>
        <v>0</v>
      </c>
      <c r="B9" s="2">
        <f>总表!D13</f>
        <v>0</v>
      </c>
      <c r="C9" s="2">
        <f>总表!O13</f>
        <v>0</v>
      </c>
    </row>
    <row r="10" hidden="1" spans="1:3">
      <c r="A10" s="2">
        <f>总表!C14</f>
        <v>0</v>
      </c>
      <c r="B10" s="2">
        <f>总表!D14</f>
        <v>0</v>
      </c>
      <c r="C10" s="2">
        <f>总表!O14</f>
        <v>0</v>
      </c>
    </row>
  </sheetData>
  <autoFilter ref="A1:C10">
    <filterColumn colId="2">
      <filters>
        <filter val="610000159490"/>
        <filter val="610000159497"/>
        <filter val="610000159489"/>
        <filter val="341224199703171319"/>
      </filters>
    </filterColumn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9"/>
  <sheetViews>
    <sheetView workbookViewId="0">
      <selection activeCell="C17" sqref="C17"/>
    </sheetView>
  </sheetViews>
  <sheetFormatPr defaultColWidth="9" defaultRowHeight="13.5" outlineLevelCol="2"/>
  <cols>
    <col min="2" max="2" width="12.625"/>
    <col min="3" max="3" width="19" customWidth="1"/>
  </cols>
  <sheetData>
    <row r="1" spans="1:3">
      <c r="A1" s="2" t="s">
        <v>3</v>
      </c>
      <c r="B1" s="2" t="s">
        <v>51</v>
      </c>
      <c r="C1" s="2" t="s">
        <v>30</v>
      </c>
    </row>
    <row r="2" spans="1:3">
      <c r="A2" s="4" t="str">
        <f>总表!C6</f>
        <v>蒋敏泽</v>
      </c>
      <c r="B2" s="4">
        <f>总表!D6</f>
        <v>18756290373</v>
      </c>
      <c r="C2" s="4">
        <f>总表!Q6</f>
        <v>1750150705</v>
      </c>
    </row>
    <row r="3" spans="1:3">
      <c r="A3" s="4" t="str">
        <f>总表!C7</f>
        <v>陈路</v>
      </c>
      <c r="B3" s="4">
        <f>总表!D7</f>
        <v>18855079027</v>
      </c>
      <c r="C3" s="4">
        <f>总表!Q7</f>
        <v>1750150725</v>
      </c>
    </row>
    <row r="4" spans="1:3">
      <c r="A4" s="4" t="str">
        <f>总表!C8</f>
        <v>方博</v>
      </c>
      <c r="B4" s="4">
        <f>总表!D8</f>
        <v>18726769615</v>
      </c>
      <c r="C4" s="4">
        <f>总表!Q8</f>
        <v>1750150735</v>
      </c>
    </row>
    <row r="5" spans="1:3">
      <c r="A5" s="4" t="str">
        <f>总表!C9</f>
        <v>单阳</v>
      </c>
      <c r="B5" s="4">
        <f>总表!D9</f>
        <v>18756745425</v>
      </c>
      <c r="C5" s="4">
        <f>总表!Q9</f>
        <v>1750150741</v>
      </c>
    </row>
    <row r="6" spans="1:3">
      <c r="A6" s="4" t="str">
        <f>总表!C10</f>
        <v>储小军</v>
      </c>
      <c r="B6" s="4">
        <f>总表!D10</f>
        <v>15505078565</v>
      </c>
      <c r="C6" s="4">
        <f>总表!Q10</f>
        <v>1750150723</v>
      </c>
    </row>
    <row r="7" hidden="1" spans="1:3">
      <c r="A7" s="9">
        <f>总表!C11</f>
        <v>0</v>
      </c>
      <c r="B7" s="9">
        <f>总表!D11</f>
        <v>0</v>
      </c>
      <c r="C7" s="9">
        <f>总表!Q11</f>
        <v>0</v>
      </c>
    </row>
    <row r="8" hidden="1" spans="1:3">
      <c r="A8" s="9">
        <f>总表!C12</f>
        <v>0</v>
      </c>
      <c r="B8" s="9">
        <f>总表!D12</f>
        <v>0</v>
      </c>
      <c r="C8" s="9">
        <f>总表!Q12</f>
        <v>0</v>
      </c>
    </row>
    <row r="9" hidden="1" spans="1:2">
      <c r="A9">
        <f>总表!C13</f>
        <v>0</v>
      </c>
      <c r="B9">
        <f>总表!D13</f>
        <v>0</v>
      </c>
    </row>
  </sheetData>
  <autoFilter ref="A1:C9">
    <filterColumn colId="1">
      <filters>
        <filter val="18756290373"/>
        <filter val="15505078565"/>
        <filter val="18756745425"/>
        <filter val="18726769615"/>
        <filter val="18855079027"/>
      </filters>
    </filterColumn>
    <filterColumn colId="2">
      <filters blank="1">
        <filter val="1750150741"/>
        <filter val="1750150723"/>
        <filter val="1750150705"/>
        <filter val="1750150725"/>
        <filter val="1750150735"/>
      </filters>
    </filterColumn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4" sqref="C24"/>
    </sheetView>
  </sheetViews>
  <sheetFormatPr defaultColWidth="9" defaultRowHeight="13.5" outlineLevelRow="7" outlineLevelCol="2"/>
  <cols>
    <col min="2" max="2" width="12.625"/>
    <col min="3" max="3" width="22.625" customWidth="1"/>
  </cols>
  <sheetData>
    <row r="1" spans="1:3">
      <c r="A1" s="2" t="s">
        <v>3</v>
      </c>
      <c r="B1" s="2" t="s">
        <v>51</v>
      </c>
      <c r="C1" s="2" t="s">
        <v>54</v>
      </c>
    </row>
    <row r="2" spans="1:3">
      <c r="A2" s="2" t="str">
        <f>总表!C6</f>
        <v>蒋敏泽</v>
      </c>
      <c r="B2" s="2">
        <f>总表!D6</f>
        <v>18756290373</v>
      </c>
      <c r="C2" s="6">
        <v>2013913</v>
      </c>
    </row>
    <row r="3" spans="1:3">
      <c r="A3" s="2" t="str">
        <f>总表!C7</f>
        <v>陈路</v>
      </c>
      <c r="B3" s="2">
        <f>总表!D7</f>
        <v>18855079027</v>
      </c>
      <c r="C3" s="42" t="s">
        <v>35</v>
      </c>
    </row>
    <row r="4" spans="1:3">
      <c r="A4" s="2" t="str">
        <f>总表!C8</f>
        <v>方博</v>
      </c>
      <c r="B4" s="2">
        <f>总表!D8</f>
        <v>18726769615</v>
      </c>
      <c r="C4" s="42" t="s">
        <v>38</v>
      </c>
    </row>
    <row r="5" hidden="1" spans="1:3">
      <c r="A5" s="2" t="str">
        <f>总表!C9</f>
        <v>单阳</v>
      </c>
      <c r="B5" s="2">
        <f>总表!D9</f>
        <v>18756745425</v>
      </c>
      <c r="C5" s="5">
        <v>0</v>
      </c>
    </row>
    <row r="6" spans="1:3">
      <c r="A6" s="2" t="str">
        <f>总表!C10</f>
        <v>储小军</v>
      </c>
      <c r="B6" s="2">
        <f>总表!D10</f>
        <v>15505078565</v>
      </c>
      <c r="C6" s="42" t="s">
        <v>43</v>
      </c>
    </row>
    <row r="7" hidden="1" spans="1:3">
      <c r="A7" s="2">
        <f>总表!C11</f>
        <v>0</v>
      </c>
      <c r="B7" s="2">
        <f>总表!D11</f>
        <v>0</v>
      </c>
      <c r="C7" s="42" t="s">
        <v>56</v>
      </c>
    </row>
    <row r="8" hidden="1" spans="1:3">
      <c r="A8" s="2">
        <f>总表!C12</f>
        <v>0</v>
      </c>
      <c r="B8" s="2">
        <f>总表!D12</f>
        <v>0</v>
      </c>
      <c r="C8" s="42" t="s">
        <v>56</v>
      </c>
    </row>
  </sheetData>
  <autoFilter ref="A1:C8">
    <filterColumn colId="1">
      <filters>
        <filter val="18756290373"/>
        <filter val="15505078565"/>
        <filter val="18726769615"/>
        <filter val="18855079027"/>
      </filters>
    </filterColumn>
    <filterColumn colId="2">
      <filters>
        <filter val="2013913"/>
        <filter val="341125199705220736"/>
        <filter val="340403199808230416"/>
        <filter val="341224199812018217"/>
        <filter val="340824199901025218"/>
      </filters>
    </filterColumn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7"/>
  <sheetViews>
    <sheetView workbookViewId="0">
      <selection activeCell="D22" sqref="D22"/>
    </sheetView>
  </sheetViews>
  <sheetFormatPr defaultColWidth="9" defaultRowHeight="13.5" outlineLevelRow="6" outlineLevelCol="1"/>
  <cols>
    <col min="1" max="1" width="9" style="1"/>
    <col min="2" max="2" width="14.375" style="1" customWidth="1"/>
  </cols>
  <sheetData>
    <row r="1" spans="1:2">
      <c r="A1" s="2" t="s">
        <v>3</v>
      </c>
      <c r="B1" s="2" t="s">
        <v>51</v>
      </c>
    </row>
    <row r="2" spans="1:2">
      <c r="A2" s="5" t="str">
        <f>总表!C6</f>
        <v>蒋敏泽</v>
      </c>
      <c r="B2" s="5">
        <f>总表!D6</f>
        <v>18756290373</v>
      </c>
    </row>
    <row r="3" spans="1:2">
      <c r="A3" s="5" t="str">
        <f>总表!C7</f>
        <v>陈路</v>
      </c>
      <c r="B3" s="5">
        <f>总表!D7</f>
        <v>18855079027</v>
      </c>
    </row>
    <row r="4" spans="1:2">
      <c r="A4" s="5" t="str">
        <f>总表!C8</f>
        <v>方博</v>
      </c>
      <c r="B4" s="5">
        <f>总表!D8</f>
        <v>18726769615</v>
      </c>
    </row>
    <row r="5" spans="1:2">
      <c r="A5" s="5" t="str">
        <f>总表!C9</f>
        <v>单阳</v>
      </c>
      <c r="B5" s="5">
        <f>总表!D9</f>
        <v>18756745425</v>
      </c>
    </row>
    <row r="6" spans="1:2">
      <c r="A6" s="5" t="str">
        <f>总表!C10</f>
        <v>储小军</v>
      </c>
      <c r="B6" s="5">
        <f>总表!D10</f>
        <v>15505078565</v>
      </c>
    </row>
    <row r="7" hidden="1" spans="1:2">
      <c r="A7" s="5">
        <f>总表!C11</f>
        <v>0</v>
      </c>
      <c r="B7" s="5">
        <f>总表!D11</f>
        <v>0</v>
      </c>
    </row>
  </sheetData>
  <autoFilter ref="A1:B7">
    <filterColumn colId="1">
      <filters>
        <filter val="18756290373"/>
        <filter val="15505078565"/>
        <filter val="18756745425"/>
        <filter val="18726769615"/>
        <filter val="18855079027"/>
      </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总表</vt:lpstr>
      <vt:lpstr>东北不限三</vt:lpstr>
      <vt:lpstr>银联</vt:lpstr>
      <vt:lpstr>国泰不限三</vt:lpstr>
      <vt:lpstr>申万（限三）</vt:lpstr>
      <vt:lpstr>安信不限三</vt:lpstr>
      <vt:lpstr>海通不限三</vt:lpstr>
      <vt:lpstr>川财不限三</vt:lpstr>
      <vt:lpstr>微众</vt:lpstr>
      <vt:lpstr>华夏银行</vt:lpstr>
      <vt:lpstr>云端金融</vt:lpstr>
      <vt:lpstr>微信四码</vt:lpstr>
      <vt:lpstr>钱大</vt:lpstr>
      <vt:lpstr>齐鲁</vt:lpstr>
      <vt:lpstr>平安</vt:lpstr>
      <vt:lpstr>苏宁金融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﹀呼吸ゞ</cp:lastModifiedBy>
  <dcterms:created xsi:type="dcterms:W3CDTF">2018-01-22T01:42:00Z</dcterms:created>
  <dcterms:modified xsi:type="dcterms:W3CDTF">2018-03-21T10:59:45Z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