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40" windowHeight="12090" firstSheet="3" activeTab="20"/>
  </bookViews>
  <sheets>
    <sheet name="总表" sheetId="2" r:id="rId1"/>
    <sheet name="银联" sheetId="3" r:id="rId2"/>
    <sheet name="申万" sheetId="4" r:id="rId3"/>
    <sheet name="浙商" sheetId="5" r:id="rId4"/>
    <sheet name="微众" sheetId="6" r:id="rId5"/>
    <sheet name="钱大" sheetId="7" r:id="rId6"/>
    <sheet name="紫金" sheetId="8" r:id="rId7"/>
    <sheet name="蜂狂购" sheetId="11" r:id="rId8"/>
    <sheet name="平安" sheetId="12" r:id="rId9"/>
    <sheet name="华夏" sheetId="14" r:id="rId10"/>
    <sheet name="齐鲁" sheetId="15" r:id="rId11"/>
    <sheet name="大连" sheetId="16" r:id="rId12"/>
    <sheet name="海通限三" sheetId="17" r:id="rId13"/>
    <sheet name="国联限三" sheetId="18" r:id="rId14"/>
    <sheet name="国泰" sheetId="20" r:id="rId15"/>
    <sheet name="东北" sheetId="21" r:id="rId16"/>
    <sheet name="玖富" sheetId="22" r:id="rId17"/>
    <sheet name="联储" sheetId="24" r:id="rId18"/>
    <sheet name="川财" sheetId="25" r:id="rId19"/>
    <sheet name="华泰" sheetId="26" r:id="rId20"/>
    <sheet name="附表" sheetId="27" r:id="rId21"/>
  </sheets>
  <definedNames>
    <definedName name="_xlnm._FilterDatabase" localSheetId="1" hidden="1">银联!$A$1:$C$6</definedName>
    <definedName name="_xlnm._FilterDatabase" localSheetId="2" hidden="1">申万!$A$1:$D$6</definedName>
    <definedName name="_xlnm._FilterDatabase" localSheetId="3" hidden="1">浙商!$A$1:$D$6</definedName>
    <definedName name="_xlnm._FilterDatabase" localSheetId="4" hidden="1">微众!$A$1:$C$6</definedName>
    <definedName name="_xlnm._FilterDatabase" localSheetId="5" hidden="1">钱大!$A$1:$C$6</definedName>
    <definedName name="_xlnm._FilterDatabase" localSheetId="6" hidden="1">紫金!$A$1:$C$6</definedName>
    <definedName name="_xlnm._FilterDatabase" localSheetId="7" hidden="1">蜂狂购!$A$1:$C$6</definedName>
    <definedName name="_xlnm._FilterDatabase" localSheetId="8" hidden="1">平安!$A$1:$C$6</definedName>
    <definedName name="_xlnm._FilterDatabase" localSheetId="9" hidden="1">华夏!$A$1:$C$6</definedName>
    <definedName name="_xlnm._FilterDatabase" localSheetId="10" hidden="1">齐鲁!$A$1:$C$6</definedName>
    <definedName name="_xlnm._FilterDatabase" localSheetId="11" hidden="1">大连!$A$1:$C$6</definedName>
    <definedName name="_xlnm._FilterDatabase" localSheetId="13" hidden="1">国联限三!$A$1:$D$6</definedName>
    <definedName name="_xlnm._FilterDatabase" localSheetId="14" hidden="1">国泰!$A$1:$E$6</definedName>
    <definedName name="_xlnm._FilterDatabase" localSheetId="16" hidden="1">玖富!$A$1:$D$6</definedName>
    <definedName name="_xlnm._FilterDatabase" localSheetId="18" hidden="1">川财!$A$1:$D$6</definedName>
    <definedName name="_xlnm._FilterDatabase" localSheetId="19" hidden="1">华泰!$A$1:$D$6</definedName>
    <definedName name="_xlnm._FilterDatabase" localSheetId="12" hidden="1">海通限三!#REF!</definedName>
  </definedNames>
  <calcPr calcId="144525"/>
</workbook>
</file>

<file path=xl/sharedStrings.xml><?xml version="1.0" encoding="utf-8"?>
<sst xmlns="http://schemas.openxmlformats.org/spreadsheetml/2006/main" count="74">
  <si>
    <t>2018年3月15日网点每日报表（明珠广场）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</si>
  <si>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</si>
  <si>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</si>
  <si>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</si>
  <si>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</si>
  <si>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</si>
  <si>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</si>
  <si>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</si>
  <si>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</si>
  <si>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</si>
  <si>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</si>
  <si>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</si>
  <si>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</si>
  <si>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</si>
  <si>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</si>
  <si>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</si>
  <si>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</si>
  <si>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钱大</t>
  </si>
  <si>
    <t>紫金</t>
  </si>
  <si>
    <t>蜂狂购</t>
  </si>
  <si>
    <t>平安</t>
  </si>
  <si>
    <t>华夏</t>
  </si>
  <si>
    <t>大连</t>
  </si>
  <si>
    <t>齐鲁</t>
  </si>
  <si>
    <t>申万限三</t>
  </si>
  <si>
    <t>海通限三</t>
  </si>
  <si>
    <t>国联限三</t>
  </si>
  <si>
    <t>国泰</t>
  </si>
  <si>
    <t>东北</t>
  </si>
  <si>
    <t>玖富不限三</t>
  </si>
  <si>
    <t>联储不限三</t>
  </si>
  <si>
    <t>川财不限三</t>
  </si>
  <si>
    <t>华泰</t>
  </si>
  <si>
    <t>是否完成</t>
  </si>
  <si>
    <t>后六位</t>
  </si>
  <si>
    <t>资金账号</t>
  </si>
  <si>
    <t>陶振杰</t>
  </si>
  <si>
    <t>胡希</t>
  </si>
  <si>
    <t>0720068691</t>
  </si>
  <si>
    <t>411523198006180424</t>
  </si>
  <si>
    <t>张传玉</t>
  </si>
  <si>
    <t>曾慧</t>
  </si>
  <si>
    <t>陈倩文</t>
  </si>
  <si>
    <t>徐萍</t>
  </si>
  <si>
    <t>810310014044</t>
  </si>
  <si>
    <t>0720068690</t>
  </si>
  <si>
    <t>342201199904224145</t>
  </si>
  <si>
    <t>代诗词</t>
  </si>
  <si>
    <t>魏亮亮</t>
  </si>
  <si>
    <t>张锦伟</t>
  </si>
  <si>
    <t>810310014054</t>
  </si>
  <si>
    <t>0204480977</t>
  </si>
  <si>
    <t>622827199502185116</t>
  </si>
  <si>
    <t>王小王</t>
  </si>
  <si>
    <t>陈金保</t>
  </si>
  <si>
    <t>0720068737</t>
  </si>
  <si>
    <t>411222196902262039</t>
  </si>
  <si>
    <t>中介</t>
  </si>
  <si>
    <t>张蓓蓓</t>
  </si>
  <si>
    <t>0720068740</t>
  </si>
  <si>
    <t>410328198706279548</t>
  </si>
  <si>
    <t>合计：</t>
  </si>
  <si>
    <t>网点发生费用合计：</t>
  </si>
  <si>
    <t>其中：</t>
  </si>
  <si>
    <t>1、兼职工资：340</t>
  </si>
  <si>
    <t>2、代理费：90</t>
  </si>
  <si>
    <t>4、兼职尾款：0</t>
  </si>
  <si>
    <t>后四位</t>
  </si>
  <si>
    <t xml:space="preserve">姓名 </t>
  </si>
  <si>
    <t>单名</t>
  </si>
  <si>
    <t>单数</t>
  </si>
  <si>
    <t>玖富</t>
  </si>
  <si>
    <t>联储</t>
  </si>
  <si>
    <t>川财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</si>
</sst>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25" applyNumberFormat="0" applyAlignment="0" applyProtection="0">
      <alignment vertical="center"/>
    </xf>
    <xf numFmtId="0" fontId="16" fillId="13" borderId="27" applyNumberFormat="0" applyAlignment="0" applyProtection="0">
      <alignment vertical="center"/>
    </xf>
    <xf numFmtId="0" fontId="8" fillId="8" borderId="2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3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4" sqref="H4:H5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18" width="9" style="4"/>
    <col min="19" max="19" width="7.125" style="4" customWidth="1"/>
    <col min="20" max="24" width="9.25" style="4"/>
    <col min="25" max="36" width="9" style="4"/>
    <col min="37" max="37" width="17.875" style="3" customWidth="1"/>
    <col min="38" max="16382" width="9" style="3"/>
    <col min="16384" max="16384" width="9" style="3"/>
  </cols>
  <sheetData>
    <row r="1" ht="27" customHeight="1" spans="1:39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</row>
    <row r="2" ht="15" customHeight="1" spans="1:39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8" t="s">
        <v>9</v>
      </c>
      <c r="AL2" s="8" t="s">
        <v>10</v>
      </c>
      <c r="AM2" s="36" t="s">
        <v>11</v>
      </c>
    </row>
    <row r="3" ht="15" customHeight="1" spans="1:39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13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2"/>
      <c r="AL3" s="12"/>
      <c r="AM3" s="37"/>
    </row>
    <row r="4" ht="15" customHeight="1" spans="1:39">
      <c r="A4" s="11"/>
      <c r="B4" s="12"/>
      <c r="C4" s="12"/>
      <c r="D4" s="12"/>
      <c r="E4" s="12"/>
      <c r="F4" s="13"/>
      <c r="G4" s="12"/>
      <c r="H4" s="14" t="s">
        <v>14</v>
      </c>
      <c r="I4" s="14" t="s">
        <v>15</v>
      </c>
      <c r="J4" s="14"/>
      <c r="K4" s="26" t="s">
        <v>16</v>
      </c>
      <c r="L4" s="26" t="s">
        <v>17</v>
      </c>
      <c r="M4" s="26" t="s">
        <v>18</v>
      </c>
      <c r="N4" s="27" t="s">
        <v>19</v>
      </c>
      <c r="O4" s="28" t="s">
        <v>20</v>
      </c>
      <c r="P4" s="26" t="s">
        <v>21</v>
      </c>
      <c r="Q4" s="26" t="s">
        <v>22</v>
      </c>
      <c r="R4" s="26" t="s">
        <v>23</v>
      </c>
      <c r="S4" s="14" t="s">
        <v>24</v>
      </c>
      <c r="T4" s="14"/>
      <c r="U4" s="32" t="s">
        <v>25</v>
      </c>
      <c r="V4" s="32"/>
      <c r="W4" s="33" t="s">
        <v>26</v>
      </c>
      <c r="X4" s="33"/>
      <c r="Y4" s="34" t="s">
        <v>27</v>
      </c>
      <c r="Z4" s="35"/>
      <c r="AA4" s="33" t="s">
        <v>28</v>
      </c>
      <c r="AB4" s="33"/>
      <c r="AC4" s="32" t="s">
        <v>29</v>
      </c>
      <c r="AD4" s="32"/>
      <c r="AE4" s="32" t="s">
        <v>30</v>
      </c>
      <c r="AF4" s="32"/>
      <c r="AG4" s="32" t="s">
        <v>31</v>
      </c>
      <c r="AH4" s="32"/>
      <c r="AI4" s="34" t="s">
        <v>32</v>
      </c>
      <c r="AJ4" s="35"/>
      <c r="AK4" s="12"/>
      <c r="AL4" s="12"/>
      <c r="AM4" s="37"/>
    </row>
    <row r="5" ht="15" customHeight="1" spans="1:39">
      <c r="A5" s="11"/>
      <c r="B5" s="12"/>
      <c r="C5" s="12"/>
      <c r="D5" s="12"/>
      <c r="E5" s="12"/>
      <c r="F5" s="15"/>
      <c r="G5" s="12"/>
      <c r="H5" s="14"/>
      <c r="I5" s="14" t="s">
        <v>33</v>
      </c>
      <c r="J5" s="14" t="s">
        <v>34</v>
      </c>
      <c r="K5" s="29"/>
      <c r="L5" s="29"/>
      <c r="M5" s="29"/>
      <c r="N5" s="30"/>
      <c r="O5" s="31"/>
      <c r="P5" s="29"/>
      <c r="Q5" s="29"/>
      <c r="R5" s="29"/>
      <c r="S5" s="14" t="s">
        <v>33</v>
      </c>
      <c r="T5" s="14" t="s">
        <v>35</v>
      </c>
      <c r="U5" s="14" t="s">
        <v>33</v>
      </c>
      <c r="V5" s="14" t="s">
        <v>35</v>
      </c>
      <c r="W5" s="14" t="s">
        <v>33</v>
      </c>
      <c r="X5" s="14" t="s">
        <v>35</v>
      </c>
      <c r="Y5" s="14" t="s">
        <v>33</v>
      </c>
      <c r="Z5" s="14" t="s">
        <v>35</v>
      </c>
      <c r="AA5" s="14" t="s">
        <v>33</v>
      </c>
      <c r="AB5" s="14" t="s">
        <v>35</v>
      </c>
      <c r="AC5" s="14" t="s">
        <v>33</v>
      </c>
      <c r="AD5" s="14" t="s">
        <v>35</v>
      </c>
      <c r="AE5" s="14" t="s">
        <v>33</v>
      </c>
      <c r="AF5" s="14" t="s">
        <v>35</v>
      </c>
      <c r="AG5" s="14" t="s">
        <v>33</v>
      </c>
      <c r="AH5" s="14" t="s">
        <v>35</v>
      </c>
      <c r="AI5" s="14" t="s">
        <v>33</v>
      </c>
      <c r="AJ5" s="14" t="s">
        <v>35</v>
      </c>
      <c r="AK5" s="12"/>
      <c r="AL5" s="12"/>
      <c r="AM5" s="37"/>
    </row>
    <row r="6" ht="15" customHeight="1" spans="1:39">
      <c r="A6" s="16" t="s">
        <v>36</v>
      </c>
      <c r="B6" s="2">
        <v>1</v>
      </c>
      <c r="C6" s="2" t="s">
        <v>37</v>
      </c>
      <c r="D6" s="2">
        <v>18656138516</v>
      </c>
      <c r="E6" s="2">
        <v>70</v>
      </c>
      <c r="F6" s="2"/>
      <c r="G6" s="2">
        <v>20</v>
      </c>
      <c r="H6" s="17">
        <v>0</v>
      </c>
      <c r="I6" s="17">
        <v>1</v>
      </c>
      <c r="J6" s="17">
        <v>893923</v>
      </c>
      <c r="K6" s="17">
        <v>1</v>
      </c>
      <c r="L6" s="17">
        <v>1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1</v>
      </c>
      <c r="S6" s="17">
        <v>1</v>
      </c>
      <c r="T6" s="17">
        <v>0</v>
      </c>
      <c r="U6" s="17">
        <v>1</v>
      </c>
      <c r="V6" s="40" t="s">
        <v>38</v>
      </c>
      <c r="W6" s="17">
        <v>1</v>
      </c>
      <c r="X6" s="17">
        <v>72500926</v>
      </c>
      <c r="Y6" s="17">
        <v>1</v>
      </c>
      <c r="Z6" s="17">
        <v>0</v>
      </c>
      <c r="AA6" s="17">
        <v>1</v>
      </c>
      <c r="AB6" s="17">
        <v>31313668</v>
      </c>
      <c r="AC6" s="17">
        <v>0</v>
      </c>
      <c r="AD6" s="17">
        <v>0</v>
      </c>
      <c r="AE6" s="17">
        <v>1</v>
      </c>
      <c r="AF6" s="17">
        <v>0</v>
      </c>
      <c r="AG6" s="17">
        <v>1</v>
      </c>
      <c r="AH6" s="17">
        <v>0</v>
      </c>
      <c r="AI6" s="17">
        <v>0</v>
      </c>
      <c r="AJ6" s="17">
        <v>0</v>
      </c>
      <c r="AK6" s="41" t="s">
        <v>39</v>
      </c>
      <c r="AL6" s="2"/>
      <c r="AM6" s="38" t="s">
        <v>40</v>
      </c>
    </row>
    <row r="7" ht="15" customHeight="1" spans="1:39">
      <c r="A7" s="16" t="s">
        <v>41</v>
      </c>
      <c r="B7" s="2">
        <v>2</v>
      </c>
      <c r="C7" s="2" t="s">
        <v>42</v>
      </c>
      <c r="D7" s="2">
        <v>15212454553</v>
      </c>
      <c r="E7" s="2">
        <v>70</v>
      </c>
      <c r="F7" s="2" t="s">
        <v>43</v>
      </c>
      <c r="G7" s="2">
        <v>20</v>
      </c>
      <c r="H7" s="17">
        <v>0</v>
      </c>
      <c r="I7" s="17">
        <v>1</v>
      </c>
      <c r="J7" s="17">
        <v>892016</v>
      </c>
      <c r="K7" s="17">
        <v>1</v>
      </c>
      <c r="L7" s="17">
        <v>1</v>
      </c>
      <c r="M7" s="17">
        <v>1</v>
      </c>
      <c r="N7" s="17">
        <v>1</v>
      </c>
      <c r="O7" s="17">
        <v>0</v>
      </c>
      <c r="P7" s="17">
        <v>1</v>
      </c>
      <c r="Q7" s="17">
        <v>0</v>
      </c>
      <c r="R7" s="17">
        <v>0</v>
      </c>
      <c r="S7" s="17">
        <v>1</v>
      </c>
      <c r="T7" s="40" t="s">
        <v>44</v>
      </c>
      <c r="U7" s="17">
        <v>1</v>
      </c>
      <c r="V7" s="40" t="s">
        <v>45</v>
      </c>
      <c r="W7" s="17">
        <v>1</v>
      </c>
      <c r="X7" s="17">
        <v>72500918</v>
      </c>
      <c r="Y7" s="17">
        <v>1</v>
      </c>
      <c r="Z7" s="17">
        <v>2189412</v>
      </c>
      <c r="AA7" s="17">
        <v>1</v>
      </c>
      <c r="AB7" s="17">
        <v>31313666</v>
      </c>
      <c r="AC7" s="17">
        <v>0</v>
      </c>
      <c r="AD7" s="17">
        <v>0</v>
      </c>
      <c r="AE7" s="17">
        <v>1</v>
      </c>
      <c r="AF7" s="17">
        <v>0</v>
      </c>
      <c r="AG7" s="17">
        <v>1</v>
      </c>
      <c r="AH7" s="17">
        <v>0</v>
      </c>
      <c r="AI7" s="17">
        <v>1</v>
      </c>
      <c r="AJ7" s="17">
        <v>0</v>
      </c>
      <c r="AK7" s="41" t="s">
        <v>46</v>
      </c>
      <c r="AL7" s="2"/>
      <c r="AM7" s="38" t="s">
        <v>47</v>
      </c>
    </row>
    <row r="8" ht="15" customHeight="1" spans="1:39">
      <c r="A8" s="16" t="s">
        <v>48</v>
      </c>
      <c r="B8" s="2">
        <v>3</v>
      </c>
      <c r="C8" s="2" t="s">
        <v>49</v>
      </c>
      <c r="D8" s="2">
        <v>18119312102</v>
      </c>
      <c r="E8" s="2">
        <v>70</v>
      </c>
      <c r="F8" s="2" t="s">
        <v>47</v>
      </c>
      <c r="G8" s="2">
        <v>20</v>
      </c>
      <c r="H8" s="17">
        <v>1</v>
      </c>
      <c r="I8" s="17">
        <v>1</v>
      </c>
      <c r="J8" s="17">
        <v>892917</v>
      </c>
      <c r="K8" s="17">
        <v>1</v>
      </c>
      <c r="L8" s="17">
        <v>1</v>
      </c>
      <c r="M8" s="17">
        <v>1</v>
      </c>
      <c r="N8" s="17">
        <v>1</v>
      </c>
      <c r="O8" s="17">
        <v>0</v>
      </c>
      <c r="P8" s="17">
        <v>0</v>
      </c>
      <c r="Q8" s="17">
        <v>0</v>
      </c>
      <c r="R8" s="17">
        <v>1</v>
      </c>
      <c r="S8" s="17">
        <v>1</v>
      </c>
      <c r="T8" s="40" t="s">
        <v>50</v>
      </c>
      <c r="U8" s="17">
        <v>1</v>
      </c>
      <c r="V8" s="40" t="s">
        <v>51</v>
      </c>
      <c r="W8" s="17">
        <v>0</v>
      </c>
      <c r="X8" s="17">
        <v>0</v>
      </c>
      <c r="Y8" s="17">
        <v>1</v>
      </c>
      <c r="Z8" s="17">
        <v>2189429</v>
      </c>
      <c r="AA8" s="17">
        <v>1</v>
      </c>
      <c r="AB8" s="17">
        <v>0</v>
      </c>
      <c r="AC8" s="17">
        <v>0</v>
      </c>
      <c r="AD8" s="17">
        <v>0</v>
      </c>
      <c r="AE8" s="17">
        <v>1</v>
      </c>
      <c r="AF8" s="17">
        <v>0</v>
      </c>
      <c r="AG8" s="17">
        <v>1</v>
      </c>
      <c r="AH8" s="17">
        <v>2013794</v>
      </c>
      <c r="AI8" s="17">
        <v>1</v>
      </c>
      <c r="AJ8" s="17">
        <v>0</v>
      </c>
      <c r="AK8" s="41" t="s">
        <v>52</v>
      </c>
      <c r="AL8" s="2"/>
      <c r="AM8" s="38" t="s">
        <v>40</v>
      </c>
    </row>
    <row r="9" ht="15" customHeight="1" spans="1:39">
      <c r="A9" s="16" t="s">
        <v>53</v>
      </c>
      <c r="B9" s="2">
        <v>4</v>
      </c>
      <c r="C9" s="2" t="s">
        <v>54</v>
      </c>
      <c r="D9" s="2">
        <v>18739856378</v>
      </c>
      <c r="E9" s="2">
        <v>65</v>
      </c>
      <c r="F9" s="2" t="s">
        <v>40</v>
      </c>
      <c r="G9" s="2">
        <v>30</v>
      </c>
      <c r="H9" s="17">
        <v>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1</v>
      </c>
      <c r="Q9" s="17">
        <v>1</v>
      </c>
      <c r="R9" s="17">
        <v>1</v>
      </c>
      <c r="S9" s="17">
        <v>0</v>
      </c>
      <c r="T9" s="17">
        <v>0</v>
      </c>
      <c r="U9" s="17">
        <v>1</v>
      </c>
      <c r="V9" s="40" t="s">
        <v>55</v>
      </c>
      <c r="W9" s="17">
        <v>0</v>
      </c>
      <c r="X9" s="17">
        <v>0</v>
      </c>
      <c r="Y9" s="17">
        <v>1</v>
      </c>
      <c r="Z9" s="17">
        <v>0</v>
      </c>
      <c r="AA9" s="17">
        <v>1</v>
      </c>
      <c r="AB9" s="17">
        <v>0</v>
      </c>
      <c r="AC9" s="17">
        <v>0</v>
      </c>
      <c r="AD9" s="17">
        <v>0</v>
      </c>
      <c r="AE9" s="17">
        <v>1</v>
      </c>
      <c r="AF9" s="17">
        <v>0</v>
      </c>
      <c r="AG9" s="17">
        <v>0</v>
      </c>
      <c r="AH9" s="17">
        <v>0</v>
      </c>
      <c r="AI9" s="17">
        <v>1</v>
      </c>
      <c r="AJ9" s="17"/>
      <c r="AK9" s="41" t="s">
        <v>56</v>
      </c>
      <c r="AL9" s="2"/>
      <c r="AM9" s="38" t="s">
        <v>57</v>
      </c>
    </row>
    <row r="10" ht="15" customHeight="1" spans="1:39">
      <c r="A10" s="16"/>
      <c r="B10" s="2">
        <v>5</v>
      </c>
      <c r="C10" s="2" t="s">
        <v>58</v>
      </c>
      <c r="D10" s="2">
        <v>17739078613</v>
      </c>
      <c r="E10" s="2">
        <v>65</v>
      </c>
      <c r="F10" s="2" t="s">
        <v>40</v>
      </c>
      <c r="G10" s="2">
        <v>0</v>
      </c>
      <c r="H10" s="17">
        <v>1</v>
      </c>
      <c r="I10" s="17">
        <v>1</v>
      </c>
      <c r="J10" s="17">
        <v>895712</v>
      </c>
      <c r="K10" s="17">
        <v>0</v>
      </c>
      <c r="L10" s="17">
        <v>1</v>
      </c>
      <c r="M10" s="17">
        <v>0</v>
      </c>
      <c r="N10" s="17">
        <v>0</v>
      </c>
      <c r="O10" s="17">
        <v>1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1</v>
      </c>
      <c r="V10" s="40" t="s">
        <v>59</v>
      </c>
      <c r="W10" s="17">
        <v>1</v>
      </c>
      <c r="X10" s="17">
        <v>72500928</v>
      </c>
      <c r="Y10" s="17">
        <v>0</v>
      </c>
      <c r="Z10" s="17">
        <v>0</v>
      </c>
      <c r="AA10" s="17">
        <v>1</v>
      </c>
      <c r="AB10" s="17">
        <v>0</v>
      </c>
      <c r="AC10" s="17">
        <v>1</v>
      </c>
      <c r="AD10" s="17">
        <v>0</v>
      </c>
      <c r="AE10" s="17">
        <v>1</v>
      </c>
      <c r="AF10" s="17">
        <v>0</v>
      </c>
      <c r="AG10" s="17">
        <v>0</v>
      </c>
      <c r="AH10" s="17">
        <v>0</v>
      </c>
      <c r="AI10" s="17">
        <v>1</v>
      </c>
      <c r="AJ10" s="17">
        <v>0</v>
      </c>
      <c r="AK10" s="41" t="s">
        <v>60</v>
      </c>
      <c r="AL10" s="2"/>
      <c r="AM10" s="38"/>
    </row>
    <row r="11" ht="15" customHeight="1" spans="1:39">
      <c r="A11" s="18" t="s">
        <v>61</v>
      </c>
      <c r="B11" s="19"/>
      <c r="C11" s="19"/>
      <c r="D11" s="20"/>
      <c r="E11" s="21">
        <f>SUM(E6:E10)</f>
        <v>340</v>
      </c>
      <c r="F11" s="21"/>
      <c r="G11" s="21">
        <f>SUM(G6:G10)</f>
        <v>90</v>
      </c>
      <c r="H11" s="22">
        <f>SUM(H6:H10)</f>
        <v>3</v>
      </c>
      <c r="I11" s="22">
        <f>SUM(I6:I10)</f>
        <v>4</v>
      </c>
      <c r="J11" s="22"/>
      <c r="K11" s="22">
        <f t="shared" ref="K11:S11" si="0">SUM(K6:K10)</f>
        <v>3</v>
      </c>
      <c r="L11" s="22">
        <f t="shared" si="0"/>
        <v>4</v>
      </c>
      <c r="M11" s="22">
        <f t="shared" si="0"/>
        <v>2</v>
      </c>
      <c r="N11" s="22">
        <f t="shared" si="0"/>
        <v>2</v>
      </c>
      <c r="O11" s="22">
        <f t="shared" si="0"/>
        <v>1</v>
      </c>
      <c r="P11" s="22">
        <f t="shared" si="0"/>
        <v>2</v>
      </c>
      <c r="Q11" s="22">
        <f t="shared" si="0"/>
        <v>1</v>
      </c>
      <c r="R11" s="22">
        <f t="shared" si="0"/>
        <v>3</v>
      </c>
      <c r="S11" s="22">
        <f t="shared" si="0"/>
        <v>3</v>
      </c>
      <c r="T11" s="22"/>
      <c r="U11" s="22">
        <f>SUM(U6:U10)</f>
        <v>5</v>
      </c>
      <c r="V11" s="22"/>
      <c r="W11" s="22">
        <f>SUM(W6:W10)</f>
        <v>3</v>
      </c>
      <c r="X11" s="22"/>
      <c r="Y11" s="22">
        <f>SUM(Y6:Y10)</f>
        <v>4</v>
      </c>
      <c r="Z11" s="22"/>
      <c r="AA11" s="22">
        <f>SUM(AA6:AA10)</f>
        <v>5</v>
      </c>
      <c r="AB11" s="22"/>
      <c r="AC11" s="22">
        <f>SUM(AC6:AC10)</f>
        <v>1</v>
      </c>
      <c r="AD11" s="22"/>
      <c r="AE11" s="22">
        <f>SUM(AE6:AE10)</f>
        <v>5</v>
      </c>
      <c r="AF11" s="22"/>
      <c r="AG11" s="22">
        <f>SUM(AG6:AG10)</f>
        <v>3</v>
      </c>
      <c r="AH11" s="22"/>
      <c r="AI11" s="22">
        <f>SUM(AI6:AI10)</f>
        <v>4</v>
      </c>
      <c r="AJ11" s="22"/>
      <c r="AK11" s="21"/>
      <c r="AL11" s="21"/>
      <c r="AM11" s="39"/>
    </row>
    <row r="12" ht="16" customHeight="1" spans="1:3">
      <c r="A12" s="23" t="s">
        <v>62</v>
      </c>
      <c r="B12" s="23"/>
      <c r="C12" s="23"/>
    </row>
    <row r="13" ht="16" customHeight="1" spans="3:36">
      <c r="C13" s="23" t="s">
        <v>63</v>
      </c>
      <c r="D13" s="24" t="s">
        <v>64</v>
      </c>
      <c r="E13" s="24"/>
      <c r="F13" s="24"/>
      <c r="G13" s="24"/>
      <c r="H13" s="25" t="s">
        <v>65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 t="s">
        <v>66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</sheetData>
  <mergeCells count="39">
    <mergeCell ref="A1:AM1"/>
    <mergeCell ref="H2:AJ2"/>
    <mergeCell ref="H3:R3"/>
    <mergeCell ref="S3:AJ3"/>
    <mergeCell ref="I4:J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11:D11"/>
    <mergeCell ref="A12:C12"/>
    <mergeCell ref="D13:G13"/>
    <mergeCell ref="H13:J13"/>
    <mergeCell ref="S13:T13"/>
    <mergeCell ref="Y13:AJ13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3" sqref="C3:C5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胡希</v>
      </c>
      <c r="B2">
        <f>总表!D6</f>
        <v>18656138516</v>
      </c>
      <c r="C2">
        <f>总表!P6</f>
        <v>0</v>
      </c>
    </row>
    <row r="3" spans="1:2">
      <c r="A3" t="str">
        <f>总表!C7</f>
        <v>陈倩文</v>
      </c>
      <c r="B3">
        <f>总表!D7</f>
        <v>15212454553</v>
      </c>
    </row>
    <row r="4" hidden="1" spans="1:3">
      <c r="A4" t="str">
        <f>总表!C8</f>
        <v>张锦伟</v>
      </c>
      <c r="B4">
        <f>总表!D8</f>
        <v>18119312102</v>
      </c>
      <c r="C4">
        <f>总表!P8</f>
        <v>0</v>
      </c>
    </row>
    <row r="5" spans="1:2">
      <c r="A5" t="str">
        <f>总表!C9</f>
        <v>陈金保</v>
      </c>
      <c r="B5">
        <f>总表!D9</f>
        <v>18739856378</v>
      </c>
    </row>
    <row r="6" hidden="1" spans="1:3">
      <c r="A6" t="str">
        <f>总表!C10</f>
        <v>张蓓蓓</v>
      </c>
      <c r="B6">
        <f>总表!D10</f>
        <v>17739078613</v>
      </c>
      <c r="C6">
        <f>总表!P10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2" sqref="C2:C5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胡希</v>
      </c>
      <c r="B2">
        <f>总表!D6</f>
        <v>18656138516</v>
      </c>
    </row>
    <row r="3" hidden="1" spans="1:3">
      <c r="A3" t="str">
        <f>总表!C7</f>
        <v>陈倩文</v>
      </c>
      <c r="B3">
        <f>总表!D7</f>
        <v>15212454553</v>
      </c>
      <c r="C3">
        <f>总表!R7</f>
        <v>0</v>
      </c>
    </row>
    <row r="4" spans="1:2">
      <c r="A4" t="str">
        <f>总表!C8</f>
        <v>张锦伟</v>
      </c>
      <c r="B4">
        <f>总表!D8</f>
        <v>18119312102</v>
      </c>
    </row>
    <row r="5" spans="1:2">
      <c r="A5" t="str">
        <f>总表!C9</f>
        <v>陈金保</v>
      </c>
      <c r="B5">
        <f>总表!D9</f>
        <v>18739856378</v>
      </c>
    </row>
    <row r="6" hidden="1" spans="1:3">
      <c r="A6" t="str">
        <f>总表!C10</f>
        <v>张蓓蓓</v>
      </c>
      <c r="B6">
        <f>总表!D10</f>
        <v>17739078613</v>
      </c>
      <c r="C6">
        <f>总表!R10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胡希</v>
      </c>
      <c r="B2">
        <f>总表!D6</f>
        <v>18656138516</v>
      </c>
      <c r="C2">
        <f>总表!Q6</f>
        <v>0</v>
      </c>
    </row>
    <row r="3" hidden="1" spans="1:3">
      <c r="A3" t="str">
        <f>总表!C7</f>
        <v>陈倩文</v>
      </c>
      <c r="B3">
        <f>总表!D7</f>
        <v>15212454553</v>
      </c>
      <c r="C3">
        <f>总表!Q7</f>
        <v>0</v>
      </c>
    </row>
    <row r="4" hidden="1" spans="1:3">
      <c r="A4" t="str">
        <f>总表!C8</f>
        <v>张锦伟</v>
      </c>
      <c r="B4">
        <f>总表!D8</f>
        <v>18119312102</v>
      </c>
      <c r="C4">
        <f>总表!Q8</f>
        <v>0</v>
      </c>
    </row>
    <row r="5" spans="1:2">
      <c r="A5" t="str">
        <f>总表!C9</f>
        <v>陈金保</v>
      </c>
      <c r="B5">
        <f>总表!D9</f>
        <v>18739856378</v>
      </c>
    </row>
    <row r="6" hidden="1" spans="1:3">
      <c r="A6" t="str">
        <f>总表!C10</f>
        <v>张蓓蓓</v>
      </c>
      <c r="B6">
        <f>总表!D10</f>
        <v>17739078613</v>
      </c>
      <c r="C6">
        <f>总表!Q10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2" sqref="D2"/>
    </sheetView>
  </sheetViews>
  <sheetFormatPr defaultColWidth="9" defaultRowHeight="13.5" outlineLevelRow="5" outlineLevelCol="2"/>
  <cols>
    <col min="2" max="2" width="12.625"/>
    <col min="3" max="3" width="13.5" customWidth="1"/>
    <col min="4" max="4" width="33.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胡希</v>
      </c>
      <c r="B2">
        <f>总表!D6</f>
        <v>18656138516</v>
      </c>
      <c r="C2" s="42" t="str">
        <f>总表!V6</f>
        <v>0720068691</v>
      </c>
    </row>
    <row r="3" spans="1:3">
      <c r="A3" t="str">
        <f>总表!C7</f>
        <v>陈倩文</v>
      </c>
      <c r="B3">
        <f>总表!D7</f>
        <v>15212454553</v>
      </c>
      <c r="C3" s="42" t="str">
        <f>总表!V7</f>
        <v>0720068690</v>
      </c>
    </row>
    <row r="4" spans="1:3">
      <c r="A4" t="str">
        <f>总表!C8</f>
        <v>张锦伟</v>
      </c>
      <c r="B4">
        <f>总表!D8</f>
        <v>18119312102</v>
      </c>
      <c r="C4" s="42" t="str">
        <f>总表!V8</f>
        <v>0204480977</v>
      </c>
    </row>
    <row r="5" spans="1:3">
      <c r="A5" t="str">
        <f>总表!C9</f>
        <v>陈金保</v>
      </c>
      <c r="B5">
        <f>总表!D9</f>
        <v>18739856378</v>
      </c>
      <c r="C5" s="42" t="str">
        <f>总表!V9</f>
        <v>0720068737</v>
      </c>
    </row>
    <row r="6" spans="1:3">
      <c r="A6" t="str">
        <f>总表!C10</f>
        <v>张蓓蓓</v>
      </c>
      <c r="B6">
        <f>总表!D10</f>
        <v>17739078613</v>
      </c>
      <c r="C6" s="42" t="str">
        <f>总表!V10</f>
        <v>0720068740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2" sqref="D2:D6"/>
    </sheetView>
  </sheetViews>
  <sheetFormatPr defaultColWidth="9" defaultRowHeight="13.5" outlineLevelRow="5" outlineLevelCol="3"/>
  <cols>
    <col min="2" max="2" width="12.625"/>
    <col min="3" max="3" width="11.5"/>
    <col min="4" max="4" width="19.375" customWidth="1"/>
  </cols>
  <sheetData>
    <row r="1" spans="1:3">
      <c r="A1" t="s">
        <v>68</v>
      </c>
      <c r="B1" t="s">
        <v>4</v>
      </c>
      <c r="C1" t="s">
        <v>35</v>
      </c>
    </row>
    <row r="2" spans="1:3">
      <c r="A2" t="str">
        <f>总表!C6</f>
        <v>胡希</v>
      </c>
      <c r="B2">
        <f>总表!D6</f>
        <v>18656138516</v>
      </c>
      <c r="C2">
        <f>总表!X6</f>
        <v>72500926</v>
      </c>
    </row>
    <row r="3" spans="1:3">
      <c r="A3" t="str">
        <f>总表!C7</f>
        <v>陈倩文</v>
      </c>
      <c r="B3">
        <f>总表!D7</f>
        <v>15212454553</v>
      </c>
      <c r="C3">
        <f>总表!X7</f>
        <v>72500918</v>
      </c>
    </row>
    <row r="4" hidden="1" spans="1:4">
      <c r="A4" t="str">
        <f>总表!C8</f>
        <v>张锦伟</v>
      </c>
      <c r="B4">
        <f>总表!D8</f>
        <v>18119312102</v>
      </c>
      <c r="C4">
        <f>总表!X8</f>
        <v>0</v>
      </c>
      <c r="D4">
        <f>总表!W8</f>
        <v>0</v>
      </c>
    </row>
    <row r="5" hidden="1" spans="1:4">
      <c r="A5" t="str">
        <f>总表!C9</f>
        <v>陈金保</v>
      </c>
      <c r="B5">
        <f>总表!D9</f>
        <v>18739856378</v>
      </c>
      <c r="C5">
        <f>总表!X9</f>
        <v>0</v>
      </c>
      <c r="D5">
        <f>总表!W9</f>
        <v>0</v>
      </c>
    </row>
    <row r="6" spans="1:3">
      <c r="A6" t="str">
        <f>总表!C10</f>
        <v>张蓓蓓</v>
      </c>
      <c r="B6">
        <f>总表!D10</f>
        <v>17739078613</v>
      </c>
      <c r="C6">
        <f>总表!X10</f>
        <v>72500928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6"/>
  <sheetViews>
    <sheetView workbookViewId="0">
      <selection activeCell="C5" sqref="C5"/>
    </sheetView>
  </sheetViews>
  <sheetFormatPr defaultColWidth="9" defaultRowHeight="13.5" outlineLevelRow="5" outlineLevelCol="4"/>
  <cols>
    <col min="2" max="2" width="12.625"/>
    <col min="3" max="3" width="36.125" customWidth="1"/>
    <col min="4" max="4" width="36.8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胡希</v>
      </c>
      <c r="B2">
        <f>总表!D6</f>
        <v>18656138516</v>
      </c>
      <c r="C2" s="43" t="str">
        <f>总表!AK6</f>
        <v>411523198006180424</v>
      </c>
    </row>
    <row r="3" spans="1:3">
      <c r="A3" t="str">
        <f>总表!C7</f>
        <v>陈倩文</v>
      </c>
      <c r="B3">
        <f>总表!D7</f>
        <v>15212454553</v>
      </c>
      <c r="C3" s="1">
        <f>总表!Z7</f>
        <v>2189412</v>
      </c>
    </row>
    <row r="4" spans="1:3">
      <c r="A4" t="str">
        <f>总表!C8</f>
        <v>张锦伟</v>
      </c>
      <c r="B4">
        <f>总表!D8</f>
        <v>18119312102</v>
      </c>
      <c r="C4" s="1">
        <f>总表!Z8</f>
        <v>2189429</v>
      </c>
    </row>
    <row r="5" spans="1:3">
      <c r="A5" t="str">
        <f>总表!C9</f>
        <v>陈金保</v>
      </c>
      <c r="B5">
        <f>总表!D9</f>
        <v>18739856378</v>
      </c>
      <c r="C5" s="43" t="str">
        <f>总表!AK9</f>
        <v>411222196902262039</v>
      </c>
    </row>
    <row r="6" hidden="1" spans="1:5">
      <c r="A6" t="str">
        <f>总表!C10</f>
        <v>张蓓蓓</v>
      </c>
      <c r="B6">
        <f>总表!D10</f>
        <v>17739078613</v>
      </c>
      <c r="C6">
        <f>总表!Z10</f>
        <v>0</v>
      </c>
      <c r="D6" s="42" t="str">
        <f>总表!AK10</f>
        <v>410328198706279548</v>
      </c>
      <c r="E6">
        <f>总表!Y10</f>
        <v>0</v>
      </c>
    </row>
  </sheetData>
  <autoFilter ref="A1:E6">
    <filterColumn colId="4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9" defaultRowHeight="13.5" outlineLevelRow="5" outlineLevelCol="2"/>
  <cols>
    <col min="2" max="2" width="12.625"/>
    <col min="3" max="3" width="23.625" customWidth="1"/>
    <col min="4" max="4" width="20.8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胡希</v>
      </c>
      <c r="B2">
        <f>总表!D6</f>
        <v>18656138516</v>
      </c>
      <c r="C2" s="1">
        <f>总表!AB6</f>
        <v>31313668</v>
      </c>
    </row>
    <row r="3" spans="1:3">
      <c r="A3" t="str">
        <f>总表!C7</f>
        <v>陈倩文</v>
      </c>
      <c r="B3">
        <f>总表!D7</f>
        <v>15212454553</v>
      </c>
      <c r="C3" s="1">
        <f>总表!AB7</f>
        <v>31313666</v>
      </c>
    </row>
    <row r="4" spans="1:3">
      <c r="A4" t="str">
        <f>总表!C8</f>
        <v>张锦伟</v>
      </c>
      <c r="B4">
        <f>总表!D8</f>
        <v>18119312102</v>
      </c>
      <c r="C4" s="43" t="str">
        <f>总表!AK8</f>
        <v>622827199502185116</v>
      </c>
    </row>
    <row r="5" spans="1:3">
      <c r="A5" t="str">
        <f>总表!C9</f>
        <v>陈金保</v>
      </c>
      <c r="B5">
        <f>总表!D9</f>
        <v>18739856378</v>
      </c>
      <c r="C5" s="43" t="str">
        <f>总表!AK9</f>
        <v>411222196902262039</v>
      </c>
    </row>
    <row r="6" spans="1:3">
      <c r="A6" t="str">
        <f>总表!C10</f>
        <v>张蓓蓓</v>
      </c>
      <c r="B6">
        <f>总表!D10</f>
        <v>17739078613</v>
      </c>
      <c r="C6" s="43" t="str">
        <f>总表!AK10</f>
        <v>410328198706279548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C6" sqref="C6"/>
    </sheetView>
  </sheetViews>
  <sheetFormatPr defaultColWidth="9" defaultRowHeight="13.5" outlineLevelRow="5" outlineLevelCol="3"/>
  <cols>
    <col min="2" max="2" width="12.625"/>
    <col min="4" max="4" width="17.75" customWidth="1"/>
  </cols>
  <sheetData>
    <row r="1" spans="1:3">
      <c r="A1" t="s">
        <v>3</v>
      </c>
      <c r="B1" t="s">
        <v>4</v>
      </c>
      <c r="C1" t="s">
        <v>35</v>
      </c>
    </row>
    <row r="2" hidden="1" spans="1:4">
      <c r="A2" t="str">
        <f>总表!C6</f>
        <v>胡希</v>
      </c>
      <c r="B2">
        <f>总表!D6</f>
        <v>18656138516</v>
      </c>
      <c r="C2">
        <f>总表!AD6</f>
        <v>0</v>
      </c>
      <c r="D2">
        <f>总表!AC6</f>
        <v>0</v>
      </c>
    </row>
    <row r="3" hidden="1" spans="1:4">
      <c r="A3" t="str">
        <f>总表!C7</f>
        <v>陈倩文</v>
      </c>
      <c r="B3">
        <f>总表!D7</f>
        <v>15212454553</v>
      </c>
      <c r="C3">
        <f>总表!AD7</f>
        <v>0</v>
      </c>
      <c r="D3">
        <f>总表!AC7</f>
        <v>0</v>
      </c>
    </row>
    <row r="4" hidden="1" spans="1:4">
      <c r="A4" t="str">
        <f>总表!C8</f>
        <v>张锦伟</v>
      </c>
      <c r="B4">
        <f>总表!D8</f>
        <v>18119312102</v>
      </c>
      <c r="C4">
        <f>总表!AD8</f>
        <v>0</v>
      </c>
      <c r="D4">
        <f>总表!AC8</f>
        <v>0</v>
      </c>
    </row>
    <row r="5" hidden="1" spans="1:4">
      <c r="A5" t="str">
        <f>总表!C9</f>
        <v>陈金保</v>
      </c>
      <c r="B5">
        <f>总表!D9</f>
        <v>18739856378</v>
      </c>
      <c r="C5">
        <f>总表!AD9</f>
        <v>0</v>
      </c>
      <c r="D5">
        <f>总表!AC9</f>
        <v>0</v>
      </c>
    </row>
    <row r="6" spans="1:2">
      <c r="A6" t="str">
        <f>总表!C10</f>
        <v>张蓓蓓</v>
      </c>
      <c r="B6">
        <f>总表!D10</f>
        <v>17739078613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:C6"/>
    </sheetView>
  </sheetViews>
  <sheetFormatPr defaultColWidth="9" defaultRowHeight="13.5" outlineLevelRow="5" outlineLevelCol="2"/>
  <cols>
    <col min="2" max="2" width="12.625"/>
    <col min="4" max="4" width="19.625" customWidth="1"/>
  </cols>
  <sheetData>
    <row r="1" spans="1:3">
      <c r="A1" t="s">
        <v>3</v>
      </c>
      <c r="B1" t="s">
        <v>4</v>
      </c>
      <c r="C1" t="s">
        <v>35</v>
      </c>
    </row>
    <row r="2" spans="1:2">
      <c r="A2" t="str">
        <f>总表!C6</f>
        <v>胡希</v>
      </c>
      <c r="B2">
        <f>总表!D6</f>
        <v>18656138516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spans="1:2">
      <c r="A5" t="str">
        <f>总表!C9</f>
        <v>陈金保</v>
      </c>
      <c r="B5">
        <f>总表!D9</f>
        <v>18739856378</v>
      </c>
    </row>
    <row r="6" spans="1:2">
      <c r="A6" t="str">
        <f>总表!C10</f>
        <v>张蓓蓓</v>
      </c>
      <c r="B6">
        <f>总表!D10</f>
        <v>17739078613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C2" sqref="C2:C3"/>
    </sheetView>
  </sheetViews>
  <sheetFormatPr defaultColWidth="9" defaultRowHeight="13.5" outlineLevelRow="5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spans="1:2">
      <c r="A2" t="str">
        <f>总表!C6</f>
        <v>胡希</v>
      </c>
      <c r="B2">
        <f>总表!D6</f>
        <v>18656138516</v>
      </c>
    </row>
    <row r="3" spans="1:2">
      <c r="A3" t="str">
        <f>总表!C7</f>
        <v>陈倩文</v>
      </c>
      <c r="B3">
        <f>总表!D7</f>
        <v>15212454553</v>
      </c>
    </row>
    <row r="4" spans="1:3">
      <c r="A4" t="str">
        <f>总表!C8</f>
        <v>张锦伟</v>
      </c>
      <c r="B4">
        <f>总表!D8</f>
        <v>18119312102</v>
      </c>
      <c r="C4">
        <f>总表!AH8</f>
        <v>2013794</v>
      </c>
    </row>
    <row r="5" hidden="1" spans="1:4">
      <c r="A5" t="str">
        <f>总表!C9</f>
        <v>陈金保</v>
      </c>
      <c r="B5">
        <f>总表!D9</f>
        <v>18739856378</v>
      </c>
      <c r="C5">
        <f>总表!AH9</f>
        <v>0</v>
      </c>
      <c r="D5">
        <f>总表!AG9</f>
        <v>0</v>
      </c>
    </row>
    <row r="6" hidden="1" spans="1:4">
      <c r="A6" t="str">
        <f>总表!C10</f>
        <v>张蓓蓓</v>
      </c>
      <c r="B6">
        <f>总表!D10</f>
        <v>17739078613</v>
      </c>
      <c r="C6">
        <f>总表!AH10</f>
        <v>0</v>
      </c>
      <c r="D6">
        <f>总表!AG10</f>
        <v>0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7" sqref="C7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胡希</v>
      </c>
      <c r="B2">
        <f>总表!D6</f>
        <v>18656138516</v>
      </c>
      <c r="C2">
        <f>总表!H6</f>
        <v>0</v>
      </c>
    </row>
    <row r="3" hidden="1" spans="1:3">
      <c r="A3" t="str">
        <f>总表!C7</f>
        <v>陈倩文</v>
      </c>
      <c r="B3">
        <f>总表!D7</f>
        <v>15212454553</v>
      </c>
      <c r="C3">
        <f>总表!H7</f>
        <v>0</v>
      </c>
    </row>
    <row r="4" spans="1:2">
      <c r="A4" t="str">
        <f>总表!C8</f>
        <v>张锦伟</v>
      </c>
      <c r="B4">
        <f>总表!D8</f>
        <v>18119312102</v>
      </c>
    </row>
    <row r="5" spans="1:2">
      <c r="A5" t="str">
        <f>总表!C9</f>
        <v>陈金保</v>
      </c>
      <c r="B5">
        <f>总表!D9</f>
        <v>18739856378</v>
      </c>
    </row>
    <row r="6" spans="1:2">
      <c r="A6" t="str">
        <f>总表!C10</f>
        <v>张蓓蓓</v>
      </c>
      <c r="B6">
        <f>总表!D10</f>
        <v>17739078613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O42" sqref="O42"/>
    </sheetView>
  </sheetViews>
  <sheetFormatPr defaultColWidth="9" defaultRowHeight="13.5" outlineLevelRow="5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hidden="1" spans="1:4">
      <c r="A2" t="str">
        <f>总表!C6</f>
        <v>胡希</v>
      </c>
      <c r="B2">
        <f>总表!D6</f>
        <v>18656138516</v>
      </c>
      <c r="C2">
        <f>总表!AJ6</f>
        <v>0</v>
      </c>
      <c r="D2">
        <f>总表!AI6</f>
        <v>0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spans="1:2">
      <c r="A5" t="str">
        <f>总表!C9</f>
        <v>陈金保</v>
      </c>
      <c r="B5">
        <f>总表!D9</f>
        <v>18739856378</v>
      </c>
    </row>
    <row r="6" spans="1:2">
      <c r="A6" t="str">
        <f>总表!C10</f>
        <v>张蓓蓓</v>
      </c>
      <c r="B6">
        <f>总表!D10</f>
        <v>17739078613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C21" sqref="C21"/>
    </sheetView>
  </sheetViews>
  <sheetFormatPr defaultColWidth="9" defaultRowHeight="13.5" outlineLevelCol="1"/>
  <sheetData>
    <row r="1" spans="1:2">
      <c r="A1" t="s">
        <v>69</v>
      </c>
      <c r="B1" t="s">
        <v>70</v>
      </c>
    </row>
    <row r="2" spans="1:2">
      <c r="A2" t="s">
        <v>14</v>
      </c>
      <c r="B2">
        <v>3</v>
      </c>
    </row>
    <row r="3" spans="1:2">
      <c r="A3" t="s">
        <v>15</v>
      </c>
      <c r="B3">
        <v>4</v>
      </c>
    </row>
    <row r="4" spans="1:2">
      <c r="A4" t="s">
        <v>16</v>
      </c>
      <c r="B4">
        <v>3</v>
      </c>
    </row>
    <row r="5" spans="1:2">
      <c r="A5" t="s">
        <v>17</v>
      </c>
      <c r="B5">
        <v>4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1</v>
      </c>
    </row>
    <row r="9" spans="1:2">
      <c r="A9" t="s">
        <v>21</v>
      </c>
      <c r="B9">
        <v>2</v>
      </c>
    </row>
    <row r="10" spans="1:2">
      <c r="A10" t="s">
        <v>22</v>
      </c>
      <c r="B10">
        <v>1</v>
      </c>
    </row>
    <row r="11" spans="1:2">
      <c r="A11" t="s">
        <v>23</v>
      </c>
      <c r="B11">
        <v>3</v>
      </c>
    </row>
    <row r="12" spans="1:2">
      <c r="A12" t="s">
        <v>25</v>
      </c>
      <c r="B12">
        <v>5</v>
      </c>
    </row>
    <row r="13" spans="1:2">
      <c r="A13" t="s">
        <v>26</v>
      </c>
      <c r="B13">
        <v>3</v>
      </c>
    </row>
    <row r="14" spans="1:2">
      <c r="A14" t="s">
        <v>24</v>
      </c>
      <c r="B14">
        <v>3</v>
      </c>
    </row>
    <row r="15" spans="1:2">
      <c r="A15" t="s">
        <v>27</v>
      </c>
      <c r="B15">
        <v>4</v>
      </c>
    </row>
    <row r="16" spans="1:2">
      <c r="A16" t="s">
        <v>28</v>
      </c>
      <c r="B16">
        <v>5</v>
      </c>
    </row>
    <row r="17" spans="1:2">
      <c r="A17" t="s">
        <v>71</v>
      </c>
      <c r="B17">
        <v>1</v>
      </c>
    </row>
    <row r="18" spans="1:2">
      <c r="A18" t="s">
        <v>72</v>
      </c>
      <c r="B18">
        <v>5</v>
      </c>
    </row>
    <row r="19" spans="1:2">
      <c r="A19" t="s">
        <v>73</v>
      </c>
      <c r="B19">
        <v>3</v>
      </c>
    </row>
    <row r="20" spans="1:2">
      <c r="A20" t="s">
        <v>32</v>
      </c>
      <c r="B20">
        <v>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2" sqref="D2"/>
    </sheetView>
  </sheetViews>
  <sheetFormatPr defaultColWidth="9" defaultRowHeight="13.5" outlineLevelRow="5" outlineLevelCol="3"/>
  <cols>
    <col min="2" max="2" width="12.625"/>
    <col min="3" max="3" width="24.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胡希</v>
      </c>
      <c r="B2">
        <f>总表!D6</f>
        <v>18656138516</v>
      </c>
      <c r="C2" s="41" t="s">
        <v>39</v>
      </c>
    </row>
    <row r="3" spans="1:3">
      <c r="A3" t="str">
        <f>总表!C7</f>
        <v>陈倩文</v>
      </c>
      <c r="B3">
        <f>总表!D7</f>
        <v>15212454553</v>
      </c>
      <c r="C3" s="42" t="str">
        <f>总表!T7</f>
        <v>810310014044</v>
      </c>
    </row>
    <row r="4" spans="1:3">
      <c r="A4" t="str">
        <f>总表!C8</f>
        <v>张锦伟</v>
      </c>
      <c r="B4">
        <f>总表!D8</f>
        <v>18119312102</v>
      </c>
      <c r="C4" s="42" t="str">
        <f>总表!T8</f>
        <v>810310014054</v>
      </c>
    </row>
    <row r="5" hidden="1" spans="1:4">
      <c r="A5" t="str">
        <f>总表!C9</f>
        <v>陈金保</v>
      </c>
      <c r="B5">
        <f>总表!D9</f>
        <v>18739856378</v>
      </c>
      <c r="C5">
        <f>总表!T9</f>
        <v>0</v>
      </c>
      <c r="D5">
        <f>总表!S9</f>
        <v>0</v>
      </c>
    </row>
    <row r="6" hidden="1" spans="1:4">
      <c r="A6" t="str">
        <f>总表!C10</f>
        <v>张蓓蓓</v>
      </c>
      <c r="B6">
        <f>总表!D10</f>
        <v>17739078613</v>
      </c>
      <c r="C6">
        <f>总表!T10</f>
        <v>0</v>
      </c>
      <c r="D6">
        <f>总表!S10</f>
        <v>0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D2" sqref="D2:D6"/>
    </sheetView>
  </sheetViews>
  <sheetFormatPr defaultColWidth="9" defaultRowHeight="13.5" outlineLevelRow="5" outlineLevelCol="3"/>
  <cols>
    <col min="2" max="2" width="12.625"/>
  </cols>
  <sheetData>
    <row r="1" spans="1:3">
      <c r="A1" t="s">
        <v>3</v>
      </c>
      <c r="B1" t="s">
        <v>4</v>
      </c>
      <c r="C1" t="s">
        <v>34</v>
      </c>
    </row>
    <row r="2" spans="1:3">
      <c r="A2" t="str">
        <f>总表!C6</f>
        <v>胡希</v>
      </c>
      <c r="B2">
        <f>总表!D6</f>
        <v>18656138516</v>
      </c>
      <c r="C2">
        <f>总表!J6</f>
        <v>893923</v>
      </c>
    </row>
    <row r="3" spans="1:3">
      <c r="A3" t="str">
        <f>总表!C7</f>
        <v>陈倩文</v>
      </c>
      <c r="B3">
        <f>总表!D7</f>
        <v>15212454553</v>
      </c>
      <c r="C3">
        <f>总表!J7</f>
        <v>892016</v>
      </c>
    </row>
    <row r="4" spans="1:3">
      <c r="A4" t="str">
        <f>总表!C8</f>
        <v>张锦伟</v>
      </c>
      <c r="B4">
        <f>总表!D8</f>
        <v>18119312102</v>
      </c>
      <c r="C4">
        <f>总表!J8</f>
        <v>892917</v>
      </c>
    </row>
    <row r="5" hidden="1" spans="1:4">
      <c r="A5" t="str">
        <f>总表!C9</f>
        <v>陈金保</v>
      </c>
      <c r="B5">
        <f>总表!D9</f>
        <v>18739856378</v>
      </c>
      <c r="C5">
        <f>总表!J9</f>
        <v>0</v>
      </c>
      <c r="D5">
        <f>总表!I9</f>
        <v>0</v>
      </c>
    </row>
    <row r="6" spans="1:3">
      <c r="A6" t="str">
        <f>总表!C10</f>
        <v>张蓓蓓</v>
      </c>
      <c r="B6">
        <f>总表!D10</f>
        <v>17739078613</v>
      </c>
      <c r="C6">
        <f>总表!J10</f>
        <v>895712</v>
      </c>
    </row>
  </sheetData>
  <autoFilter ref="A1:D6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7" sqref="C7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胡希</v>
      </c>
      <c r="B2">
        <f>总表!D6</f>
        <v>18656138516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hidden="1" spans="1:3">
      <c r="A5" t="str">
        <f>总表!C9</f>
        <v>陈金保</v>
      </c>
      <c r="B5">
        <f>总表!D9</f>
        <v>18739856378</v>
      </c>
      <c r="C5">
        <f>总表!K9</f>
        <v>0</v>
      </c>
    </row>
    <row r="6" hidden="1" spans="1:3">
      <c r="A6" t="str">
        <f>总表!C10</f>
        <v>张蓓蓓</v>
      </c>
      <c r="B6">
        <f>总表!D10</f>
        <v>17739078613</v>
      </c>
      <c r="C6">
        <f>总表!K10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" sqref="C1:C6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胡希</v>
      </c>
      <c r="B2">
        <f>总表!D6</f>
        <v>18656138516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hidden="1" spans="1:3">
      <c r="A5" t="str">
        <f>总表!C9</f>
        <v>陈金保</v>
      </c>
      <c r="B5">
        <f>总表!D9</f>
        <v>18739856378</v>
      </c>
      <c r="C5">
        <f>总表!L9</f>
        <v>0</v>
      </c>
    </row>
    <row r="6" spans="1:2">
      <c r="A6" t="str">
        <f>总表!C10</f>
        <v>张蓓蓓</v>
      </c>
      <c r="B6">
        <f>总表!D10</f>
        <v>17739078613</v>
      </c>
    </row>
  </sheetData>
  <autoFilter ref="A1:C6">
    <filterColumn colId="2">
      <customFilters>
        <customFilter operator="equal" val="1"/>
      </customFilters>
    </filterColumn>
  </autoFilter>
  <sortState ref="A2:C6">
    <sortCondition ref="C2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7" sqref="C7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胡希</v>
      </c>
      <c r="B2">
        <f>总表!D6</f>
        <v>18656138516</v>
      </c>
      <c r="C2">
        <f>总表!M6</f>
        <v>0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hidden="1" spans="1:3">
      <c r="A5" t="str">
        <f>总表!C9</f>
        <v>陈金保</v>
      </c>
      <c r="B5">
        <f>总表!D9</f>
        <v>18739856378</v>
      </c>
      <c r="C5">
        <f>总表!M9</f>
        <v>0</v>
      </c>
    </row>
    <row r="6" hidden="1" spans="1:3">
      <c r="A6" t="str">
        <f>总表!C10</f>
        <v>张蓓蓓</v>
      </c>
      <c r="B6">
        <f>总表!D10</f>
        <v>17739078613</v>
      </c>
      <c r="C6">
        <f>总表!M10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J33" sqref="J33"/>
    </sheetView>
  </sheetViews>
  <sheetFormatPr defaultColWidth="9" defaultRowHeight="13.5" outlineLevelRow="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胡希</v>
      </c>
      <c r="B2">
        <f>总表!D6</f>
        <v>18656138516</v>
      </c>
      <c r="C2">
        <f>总表!N6</f>
        <v>0</v>
      </c>
    </row>
    <row r="3" spans="1:2">
      <c r="A3" t="str">
        <f>总表!C7</f>
        <v>陈倩文</v>
      </c>
      <c r="B3">
        <f>总表!D7</f>
        <v>15212454553</v>
      </c>
    </row>
    <row r="4" spans="1:2">
      <c r="A4" t="str">
        <f>总表!C8</f>
        <v>张锦伟</v>
      </c>
      <c r="B4">
        <f>总表!D8</f>
        <v>18119312102</v>
      </c>
    </row>
    <row r="5" hidden="1" spans="1:3">
      <c r="A5" t="str">
        <f>总表!C9</f>
        <v>陈金保</v>
      </c>
      <c r="B5">
        <f>总表!D9</f>
        <v>18739856378</v>
      </c>
      <c r="C5">
        <f>总表!N9</f>
        <v>0</v>
      </c>
    </row>
    <row r="6" hidden="1" spans="1:3">
      <c r="A6" t="str">
        <f>总表!C10</f>
        <v>张蓓蓓</v>
      </c>
      <c r="B6">
        <f>总表!D10</f>
        <v>17739078613</v>
      </c>
      <c r="C6">
        <f>总表!N10</f>
        <v>0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" sqref="C1"/>
    </sheetView>
  </sheetViews>
  <sheetFormatPr defaultColWidth="9" defaultRowHeight="13.5" outlineLevelRow="5" outlineLevelCol="2"/>
  <cols>
    <col min="2" max="2" width="12.625"/>
  </cols>
  <sheetData>
    <row r="1" spans="1:3">
      <c r="A1" t="s">
        <v>3</v>
      </c>
      <c r="B1" t="s">
        <v>4</v>
      </c>
      <c r="C1" t="s">
        <v>67</v>
      </c>
    </row>
    <row r="2" hidden="1" spans="1:3">
      <c r="A2" t="str">
        <f>总表!C6</f>
        <v>胡希</v>
      </c>
      <c r="B2">
        <f>总表!D6</f>
        <v>18656138516</v>
      </c>
      <c r="C2">
        <f>总表!O6</f>
        <v>0</v>
      </c>
    </row>
    <row r="3" hidden="1" spans="1:3">
      <c r="A3" t="str">
        <f>总表!C7</f>
        <v>陈倩文</v>
      </c>
      <c r="B3">
        <f>总表!D7</f>
        <v>15212454553</v>
      </c>
      <c r="C3">
        <f>总表!O7</f>
        <v>0</v>
      </c>
    </row>
    <row r="4" hidden="1" spans="1:3">
      <c r="A4" t="str">
        <f>总表!C8</f>
        <v>张锦伟</v>
      </c>
      <c r="B4">
        <f>总表!D8</f>
        <v>18119312102</v>
      </c>
      <c r="C4">
        <f>总表!O8</f>
        <v>0</v>
      </c>
    </row>
    <row r="5" hidden="1" spans="1:3">
      <c r="A5" t="str">
        <f>总表!C9</f>
        <v>陈金保</v>
      </c>
      <c r="B5">
        <f>总表!D9</f>
        <v>18739856378</v>
      </c>
      <c r="C5">
        <f>总表!O9</f>
        <v>0</v>
      </c>
    </row>
    <row r="6" spans="1:3">
      <c r="A6" t="str">
        <f>总表!C10</f>
        <v>张蓓蓓</v>
      </c>
      <c r="B6">
        <f>总表!D10</f>
        <v>17739078613</v>
      </c>
      <c r="C6">
        <v>9548</v>
      </c>
    </row>
  </sheetData>
  <autoFilter ref="A1:C6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银联</vt:lpstr>
      <vt:lpstr>申万</vt:lpstr>
      <vt:lpstr>浙商</vt:lpstr>
      <vt:lpstr>微众</vt:lpstr>
      <vt:lpstr>钱大</vt:lpstr>
      <vt:lpstr>紫金</vt:lpstr>
      <vt:lpstr>蜂狂购</vt:lpstr>
      <vt:lpstr>平安</vt:lpstr>
      <vt:lpstr>华夏</vt:lpstr>
      <vt:lpstr>齐鲁</vt:lpstr>
      <vt:lpstr>大连</vt:lpstr>
      <vt:lpstr>海通限三</vt:lpstr>
      <vt:lpstr>国联限三</vt:lpstr>
      <vt:lpstr>国泰</vt:lpstr>
      <vt:lpstr>东北</vt:lpstr>
      <vt:lpstr>玖富</vt:lpstr>
      <vt:lpstr>联储</vt:lpstr>
      <vt:lpstr>川财</vt:lpstr>
      <vt:lpstr>华泰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2018-03-15T12:11:26Z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