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4085"/>
  </bookViews>
  <sheets>
    <sheet name="总表" sheetId="2" r:id="rId1"/>
    <sheet name="银联" sheetId="3" r:id="rId2"/>
    <sheet name="微众" sheetId="5" r:id="rId3"/>
    <sheet name="钱大" sheetId="6" r:id="rId4"/>
    <sheet name="浦发" sheetId="7" r:id="rId5"/>
    <sheet name="蜂狂购" sheetId="10" r:id="rId6"/>
    <sheet name="微信扫码" sheetId="11" r:id="rId7"/>
    <sheet name="齐鲁" sheetId="13" r:id="rId8"/>
    <sheet name="华夏" sheetId="14" r:id="rId9"/>
    <sheet name="大连" sheetId="15" r:id="rId10"/>
    <sheet name="光大限三" sheetId="18" r:id="rId11"/>
    <sheet name="上海限三" sheetId="20" r:id="rId12"/>
    <sheet name="国泰不限三" sheetId="23" r:id="rId13"/>
    <sheet name="海通不限三" sheetId="24" r:id="rId14"/>
    <sheet name="新时代2" sheetId="26" r:id="rId15"/>
    <sheet name="川财不限三" sheetId="25" r:id="rId16"/>
    <sheet name="安信" sheetId="27" r:id="rId17"/>
    <sheet name="附表" sheetId="28" r:id="rId18"/>
    <sheet name="Sheet1" sheetId="29" r:id="rId19"/>
  </sheets>
  <definedNames>
    <definedName name="_xlnm._FilterDatabase" localSheetId="6" hidden="1">微信扫码!$A$1:$A$7</definedName>
    <definedName name="_xlnm._FilterDatabase" localSheetId="10" hidden="1">光大限三!$A$1:$D$3</definedName>
    <definedName name="_xlnm._FilterDatabase" localSheetId="11" hidden="1">上海限三!$A$1:$D$3</definedName>
    <definedName name="_xlnm._FilterDatabase" localSheetId="12" hidden="1">国泰不限三!$A$1:$D$3</definedName>
    <definedName name="_xlnm._FilterDatabase" localSheetId="13" hidden="1">海通不限三!$A$1:$D$3</definedName>
    <definedName name="_xlnm._FilterDatabase" localSheetId="14" hidden="1">新时代2!$A$1:$D$4</definedName>
    <definedName name="_xlnm._FilterDatabase" localSheetId="15" hidden="1">川财不限三!$A$1:$D$3</definedName>
    <definedName name="_xlnm._FilterDatabase" localSheetId="16" hidden="1">安信!$A$1:$D$3</definedName>
    <definedName name="_xlnm._FilterDatabase" localSheetId="2" hidden="1">微众!#REF!</definedName>
    <definedName name="_xlnm._FilterDatabase" localSheetId="3" hidden="1">钱大!#REF!</definedName>
    <definedName name="_xlnm._FilterDatabase" localSheetId="4" hidden="1">浦发!#REF!</definedName>
    <definedName name="_xlnm._FilterDatabase" localSheetId="5" hidden="1">蜂狂购!#REF!</definedName>
    <definedName name="_xlnm._FilterDatabase" localSheetId="7" hidden="1">齐鲁!#REF!</definedName>
    <definedName name="_xlnm._FilterDatabase" localSheetId="8" hidden="1">华夏!#REF!</definedName>
    <definedName name="_xlnm._FilterDatabase" localSheetId="9" hidden="1">大连!#REF!</definedName>
    <definedName name="_xlnm._FilterDatabase" localSheetId="1" hidden="1">银联!#REF!</definedName>
  </definedNames>
  <calcPr calcId="144525"/>
</workbook>
</file>

<file path=xl/sharedStrings.xml><?xml version="1.0" encoding="utf-8"?>
<sst xmlns="http://schemas.openxmlformats.org/spreadsheetml/2006/main" count="46">
  <si>
    <t>2018年3月19日网点每日报表（明珠广场）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</si>
  <si>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</si>
  <si>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</si>
  <si>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</si>
  <si>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</si>
  <si>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</si>
  <si>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</si>
  <si>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</si>
  <si>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</si>
  <si>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</si>
  <si>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</si>
  <si>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</si>
  <si>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</si>
  <si>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</si>
  <si>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微众</t>
  </si>
  <si>
    <t>钱大</t>
  </si>
  <si>
    <t>浦发</t>
  </si>
  <si>
    <t>蜂狂购</t>
  </si>
  <si>
    <t>微信扫码</t>
  </si>
  <si>
    <t>齐鲁</t>
  </si>
  <si>
    <t>大连</t>
  </si>
  <si>
    <t>华夏</t>
  </si>
  <si>
    <t>光大限三</t>
  </si>
  <si>
    <t>上海限三</t>
  </si>
  <si>
    <t>国泰不限三</t>
  </si>
  <si>
    <t>海通不限三</t>
  </si>
  <si>
    <t>川财</t>
  </si>
  <si>
    <t>新时代2</t>
  </si>
  <si>
    <t>安信</t>
  </si>
  <si>
    <t>是否完成</t>
  </si>
  <si>
    <t>资金账号</t>
  </si>
  <si>
    <t>李晓明</t>
  </si>
  <si>
    <t>徐萍</t>
  </si>
  <si>
    <t>341182199907293826</t>
  </si>
  <si>
    <t>张传玉</t>
  </si>
  <si>
    <t>阳佳佳</t>
  </si>
  <si>
    <t>代诗词</t>
  </si>
  <si>
    <t>500241199910024421</t>
  </si>
  <si>
    <t>网点发生费用合计：</t>
  </si>
  <si>
    <t>其中：</t>
  </si>
  <si>
    <t>兼职工资；140</t>
  </si>
  <si>
    <t>2、代理费：95</t>
  </si>
  <si>
    <t xml:space="preserve">手机号 </t>
  </si>
  <si>
    <t>单名</t>
  </si>
  <si>
    <t>单数</t>
  </si>
  <si>
    <t>川财不限三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</si>
</sst>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17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16" applyNumberFormat="0" applyAlignment="0" applyProtection="0">
      <alignment vertical="center"/>
    </xf>
    <xf numFmtId="0" fontId="19" fillId="13" borderId="20" applyNumberFormat="0" applyAlignment="0" applyProtection="0">
      <alignment vertical="center"/>
    </xf>
    <xf numFmtId="0" fontId="4" fillId="4" borderId="14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4"/>
  <sheetViews>
    <sheetView tabSelected="1" zoomScale="90" zoomScaleNormal="90" workbookViewId="0">
      <pane xSplit="7" ySplit="5" topLeftCell="O6" activePane="bottomRight" state="frozen"/>
      <selection/>
      <selection pane="topRight"/>
      <selection pane="bottomLeft"/>
      <selection pane="bottomRight" activeCell="S12" sqref="S12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4.125" style="3" customWidth="1"/>
    <col min="5" max="7" width="9" style="3"/>
    <col min="8" max="16" width="9" style="4"/>
    <col min="17" max="17" width="9.25" style="4"/>
    <col min="18" max="18" width="10.125" style="4"/>
    <col min="19" max="19" width="9.25" style="4"/>
    <col min="20" max="20" width="10.125" style="4"/>
    <col min="21" max="23" width="9" style="4"/>
    <col min="24" max="26" width="10.125" style="4"/>
    <col min="27" max="27" width="9" style="4"/>
    <col min="28" max="28" width="9.25" style="4"/>
    <col min="29" max="29" width="9" style="4"/>
    <col min="30" max="30" width="11.125" style="4"/>
    <col min="31" max="31" width="17.875" style="3" customWidth="1"/>
    <col min="32" max="16384" width="9" style="3"/>
  </cols>
  <sheetData>
    <row r="1" ht="27" customHeight="1" spans="1:33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5"/>
      <c r="AF1" s="5"/>
      <c r="AG1" s="5"/>
    </row>
    <row r="2" ht="15" customHeight="1" spans="1:33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8" t="s">
        <v>9</v>
      </c>
      <c r="AF2" s="8" t="s">
        <v>10</v>
      </c>
      <c r="AG2" s="23" t="s">
        <v>11</v>
      </c>
    </row>
    <row r="3" ht="15" customHeight="1" spans="1:33">
      <c r="A3" s="11"/>
      <c r="B3" s="1"/>
      <c r="C3" s="1"/>
      <c r="D3" s="1"/>
      <c r="E3" s="1"/>
      <c r="F3" s="12"/>
      <c r="G3" s="1"/>
      <c r="H3" s="13" t="s">
        <v>12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"/>
      <c r="AF3" s="1"/>
      <c r="AG3" s="24"/>
    </row>
    <row r="4" ht="15" customHeight="1" spans="1:33">
      <c r="A4" s="11"/>
      <c r="B4" s="1"/>
      <c r="C4" s="1"/>
      <c r="D4" s="1"/>
      <c r="E4" s="1"/>
      <c r="F4" s="12"/>
      <c r="G4" s="1"/>
      <c r="H4" s="13" t="s">
        <v>13</v>
      </c>
      <c r="I4" s="15" t="s">
        <v>14</v>
      </c>
      <c r="J4" s="15" t="s">
        <v>15</v>
      </c>
      <c r="K4" s="15" t="s">
        <v>16</v>
      </c>
      <c r="L4" s="15" t="s">
        <v>17</v>
      </c>
      <c r="M4" s="15" t="s">
        <v>18</v>
      </c>
      <c r="N4" s="15" t="s">
        <v>19</v>
      </c>
      <c r="O4" s="16" t="s">
        <v>20</v>
      </c>
      <c r="P4" s="15" t="s">
        <v>21</v>
      </c>
      <c r="Q4" s="19" t="s">
        <v>22</v>
      </c>
      <c r="R4" s="20"/>
      <c r="S4" s="21" t="s">
        <v>23</v>
      </c>
      <c r="T4" s="21"/>
      <c r="U4" s="19" t="s">
        <v>24</v>
      </c>
      <c r="V4" s="20"/>
      <c r="W4" s="19" t="s">
        <v>25</v>
      </c>
      <c r="X4" s="20"/>
      <c r="Y4" s="22" t="s">
        <v>26</v>
      </c>
      <c r="Z4" s="22"/>
      <c r="AA4" s="19" t="s">
        <v>27</v>
      </c>
      <c r="AB4" s="21"/>
      <c r="AC4" s="19" t="s">
        <v>28</v>
      </c>
      <c r="AD4" s="20"/>
      <c r="AE4" s="1"/>
      <c r="AF4" s="1"/>
      <c r="AG4" s="24"/>
    </row>
    <row r="5" ht="15" customHeight="1" spans="1:33">
      <c r="A5" s="11"/>
      <c r="B5" s="1"/>
      <c r="C5" s="1"/>
      <c r="D5" s="1"/>
      <c r="E5" s="1"/>
      <c r="F5" s="14"/>
      <c r="G5" s="1"/>
      <c r="H5" s="13"/>
      <c r="I5" s="17"/>
      <c r="J5" s="17"/>
      <c r="K5" s="17"/>
      <c r="L5" s="17"/>
      <c r="M5" s="17"/>
      <c r="N5" s="17"/>
      <c r="O5" s="18"/>
      <c r="P5" s="17"/>
      <c r="Q5" s="13" t="s">
        <v>29</v>
      </c>
      <c r="R5" s="13" t="s">
        <v>30</v>
      </c>
      <c r="S5" s="13" t="s">
        <v>29</v>
      </c>
      <c r="T5" s="13" t="s">
        <v>30</v>
      </c>
      <c r="U5" s="13" t="s">
        <v>29</v>
      </c>
      <c r="V5" s="13" t="s">
        <v>30</v>
      </c>
      <c r="W5" s="13" t="s">
        <v>29</v>
      </c>
      <c r="X5" s="13" t="s">
        <v>30</v>
      </c>
      <c r="Y5" s="13" t="s">
        <v>29</v>
      </c>
      <c r="Z5" s="13" t="s">
        <v>30</v>
      </c>
      <c r="AA5" s="13" t="s">
        <v>29</v>
      </c>
      <c r="AB5" s="13" t="s">
        <v>30</v>
      </c>
      <c r="AC5" s="13" t="s">
        <v>29</v>
      </c>
      <c r="AD5" s="13" t="s">
        <v>30</v>
      </c>
      <c r="AE5" s="1"/>
      <c r="AF5" s="1"/>
      <c r="AG5" s="24"/>
    </row>
    <row r="6" ht="15" customHeight="1" spans="1:33">
      <c r="A6" s="11"/>
      <c r="B6" s="1">
        <v>1</v>
      </c>
      <c r="C6" s="1" t="s">
        <v>31</v>
      </c>
      <c r="D6" s="1">
        <v>13695657723</v>
      </c>
      <c r="E6" s="1">
        <v>70</v>
      </c>
      <c r="F6" s="1" t="s">
        <v>32</v>
      </c>
      <c r="G6" s="1">
        <v>20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0</v>
      </c>
      <c r="P6" s="13">
        <v>1</v>
      </c>
      <c r="Q6" s="13">
        <v>1</v>
      </c>
      <c r="R6" s="13">
        <v>0</v>
      </c>
      <c r="S6" s="13">
        <v>1</v>
      </c>
      <c r="T6" s="13">
        <v>0</v>
      </c>
      <c r="U6" s="13">
        <v>1</v>
      </c>
      <c r="V6" s="13">
        <v>2190047</v>
      </c>
      <c r="W6" s="13">
        <v>1</v>
      </c>
      <c r="X6" s="13">
        <v>1750150565</v>
      </c>
      <c r="Y6" s="13">
        <v>0</v>
      </c>
      <c r="Z6" s="13">
        <v>0</v>
      </c>
      <c r="AA6" s="13">
        <v>1</v>
      </c>
      <c r="AB6" s="13">
        <v>118842846</v>
      </c>
      <c r="AC6" s="13">
        <v>1</v>
      </c>
      <c r="AD6" s="13">
        <v>0</v>
      </c>
      <c r="AE6" s="25" t="s">
        <v>33</v>
      </c>
      <c r="AF6" s="1"/>
      <c r="AG6" s="24" t="s">
        <v>34</v>
      </c>
    </row>
    <row r="7" ht="15" customHeight="1" spans="1:33">
      <c r="A7" s="11"/>
      <c r="B7" s="1">
        <v>2</v>
      </c>
      <c r="C7" s="1" t="s">
        <v>35</v>
      </c>
      <c r="D7" s="1">
        <v>18315240103</v>
      </c>
      <c r="E7" s="1">
        <v>70</v>
      </c>
      <c r="F7" s="1" t="s">
        <v>36</v>
      </c>
      <c r="G7" s="1">
        <v>0</v>
      </c>
      <c r="H7" s="13">
        <v>1</v>
      </c>
      <c r="I7" s="13">
        <v>1</v>
      </c>
      <c r="J7" s="13">
        <v>1</v>
      </c>
      <c r="K7" s="13">
        <v>1</v>
      </c>
      <c r="L7" s="13">
        <v>0</v>
      </c>
      <c r="M7" s="13">
        <v>1</v>
      </c>
      <c r="N7" s="13">
        <v>1</v>
      </c>
      <c r="O7" s="13">
        <v>1</v>
      </c>
      <c r="P7" s="13">
        <v>1</v>
      </c>
      <c r="Q7" s="13">
        <v>1</v>
      </c>
      <c r="R7" s="13">
        <v>0</v>
      </c>
      <c r="S7" s="13">
        <v>0</v>
      </c>
      <c r="T7" s="13">
        <v>0</v>
      </c>
      <c r="U7" s="13">
        <v>1</v>
      </c>
      <c r="V7" s="13">
        <v>0</v>
      </c>
      <c r="W7" s="13">
        <v>1</v>
      </c>
      <c r="X7" s="13">
        <v>1750150561</v>
      </c>
      <c r="Y7" s="13">
        <v>1</v>
      </c>
      <c r="Z7" s="13">
        <v>0</v>
      </c>
      <c r="AA7" s="13">
        <v>1</v>
      </c>
      <c r="AB7" s="13">
        <v>118842839</v>
      </c>
      <c r="AC7" s="13">
        <v>1</v>
      </c>
      <c r="AD7" s="13">
        <v>147258</v>
      </c>
      <c r="AE7" s="25" t="s">
        <v>37</v>
      </c>
      <c r="AF7" s="1"/>
      <c r="AG7" s="24" t="s">
        <v>34</v>
      </c>
    </row>
    <row r="8" ht="15" customHeight="1" spans="8:30"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15" customHeight="1" spans="1:30">
      <c r="A9" s="3" t="s">
        <v>38</v>
      </c>
      <c r="D9" s="3">
        <v>160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15" customHeight="1" spans="3:30">
      <c r="C10" s="3" t="s">
        <v>39</v>
      </c>
      <c r="D10" s="3" t="s">
        <v>40</v>
      </c>
      <c r="H10" s="4" t="s">
        <v>41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ht="15" customHeight="1" spans="18:30"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" customHeight="1" spans="18:30"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6" customHeight="1"/>
    <row r="14" ht="16" customHeight="1"/>
  </sheetData>
  <mergeCells count="33">
    <mergeCell ref="A1:AG1"/>
    <mergeCell ref="H2:AD2"/>
    <mergeCell ref="H3:P3"/>
    <mergeCell ref="Q3:AD3"/>
    <mergeCell ref="Q4:R4"/>
    <mergeCell ref="S4:T4"/>
    <mergeCell ref="U4:V4"/>
    <mergeCell ref="W4:X4"/>
    <mergeCell ref="Y4:Z4"/>
    <mergeCell ref="AA4:AB4"/>
    <mergeCell ref="AC4:AD4"/>
    <mergeCell ref="A9:C9"/>
    <mergeCell ref="D10:G10"/>
    <mergeCell ref="U14:AD14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E2:AE5"/>
    <mergeCell ref="AF2:AF5"/>
    <mergeCell ref="AG2:AG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" sqref="B2:B3"/>
    </sheetView>
  </sheetViews>
  <sheetFormatPr defaultColWidth="9" defaultRowHeight="13.5" outlineLevelRow="2" outlineLevelCol="1"/>
  <cols>
    <col min="2" max="2" width="16.75" customWidth="1"/>
  </cols>
  <sheetData>
    <row r="1" spans="1:2">
      <c r="A1" t="s">
        <v>3</v>
      </c>
      <c r="B1" t="s">
        <v>4</v>
      </c>
    </row>
    <row r="2" spans="1:2">
      <c r="A2" t="str">
        <f>总表!C6</f>
        <v>李晓明</v>
      </c>
      <c r="B2">
        <f>总表!D6</f>
        <v>13695657723</v>
      </c>
    </row>
    <row r="3" spans="1:2">
      <c r="A3" t="str">
        <f>总表!C7</f>
        <v>阳佳佳</v>
      </c>
      <c r="B3">
        <f>总表!D7</f>
        <v>18315240103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2" sqref="C2:C3"/>
    </sheetView>
  </sheetViews>
  <sheetFormatPr defaultColWidth="9" defaultRowHeight="13.5" outlineLevelRow="2" outlineLevelCol="2"/>
  <cols>
    <col min="2" max="2" width="16.125" customWidth="1"/>
    <col min="3" max="3" width="9.375"/>
    <col min="4" max="4" width="20.25" customWidth="1"/>
  </cols>
  <sheetData>
    <row r="1" spans="1:3">
      <c r="A1" t="s">
        <v>3</v>
      </c>
      <c r="B1" t="s">
        <v>4</v>
      </c>
      <c r="C1" t="s">
        <v>30</v>
      </c>
    </row>
    <row r="2" spans="1:2">
      <c r="A2" t="str">
        <f>总表!C6</f>
        <v>李晓明</v>
      </c>
      <c r="B2">
        <f>总表!D6</f>
        <v>13695657723</v>
      </c>
    </row>
    <row r="3" spans="1:2">
      <c r="A3" t="str">
        <f>总表!C7</f>
        <v>阳佳佳</v>
      </c>
      <c r="B3">
        <f>总表!D7</f>
        <v>18315240103</v>
      </c>
    </row>
  </sheetData>
  <autoFilter ref="A1:D3"/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"/>
  <sheetViews>
    <sheetView workbookViewId="0">
      <selection activeCell="F14" sqref="F14"/>
    </sheetView>
  </sheetViews>
  <sheetFormatPr defaultColWidth="9" defaultRowHeight="13.5" outlineLevelRow="2" outlineLevelCol="3"/>
  <cols>
    <col min="2" max="2" width="16.375" customWidth="1"/>
    <col min="3" max="3" width="17.875" customWidth="1"/>
  </cols>
  <sheetData>
    <row r="1" spans="1:3">
      <c r="A1" t="s">
        <v>3</v>
      </c>
      <c r="B1" t="s">
        <v>4</v>
      </c>
      <c r="C1" t="s">
        <v>30</v>
      </c>
    </row>
    <row r="2" spans="1:3">
      <c r="A2" t="str">
        <f>总表!C6</f>
        <v>李晓明</v>
      </c>
      <c r="B2">
        <f>总表!D6</f>
        <v>13695657723</v>
      </c>
      <c r="C2" s="25" t="s">
        <v>33</v>
      </c>
    </row>
    <row r="3" hidden="1" spans="1:4">
      <c r="A3" t="str">
        <f>总表!C7</f>
        <v>阳佳佳</v>
      </c>
      <c r="B3">
        <f>总表!D7</f>
        <v>18315240103</v>
      </c>
      <c r="C3">
        <f>总表!T7</f>
        <v>0</v>
      </c>
      <c r="D3">
        <f>总表!S7</f>
        <v>0</v>
      </c>
    </row>
  </sheetData>
  <autoFilter ref="A1:D3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C3" sqref="C3"/>
    </sheetView>
  </sheetViews>
  <sheetFormatPr defaultColWidth="9" defaultRowHeight="13.5" outlineLevelCol="3"/>
  <cols>
    <col min="2" max="2" width="16.375" customWidth="1"/>
    <col min="3" max="3" width="24.25" customWidth="1"/>
    <col min="4" max="4" width="47.875" style="2" customWidth="1"/>
  </cols>
  <sheetData>
    <row r="1" spans="1:4">
      <c r="A1" t="s">
        <v>3</v>
      </c>
      <c r="B1" t="s">
        <v>4</v>
      </c>
      <c r="C1" t="s">
        <v>30</v>
      </c>
      <c r="D1"/>
    </row>
    <row r="2" spans="1:4">
      <c r="A2" t="str">
        <f>总表!C6</f>
        <v>李晓明</v>
      </c>
      <c r="B2">
        <f>总表!D6</f>
        <v>13695657723</v>
      </c>
      <c r="C2">
        <f>总表!V6</f>
        <v>2190047</v>
      </c>
      <c r="D2"/>
    </row>
    <row r="3" spans="1:4">
      <c r="A3" t="str">
        <f>总表!C7</f>
        <v>阳佳佳</v>
      </c>
      <c r="B3">
        <f>总表!D7</f>
        <v>18315240103</v>
      </c>
      <c r="C3" s="25" t="s">
        <v>37</v>
      </c>
      <c r="D3"/>
    </row>
    <row r="4" spans="4:4">
      <c r="D4"/>
    </row>
    <row r="5" spans="4:4">
      <c r="D5"/>
    </row>
    <row r="6" spans="4:4">
      <c r="D6"/>
    </row>
    <row r="7" spans="4:4">
      <c r="D7"/>
    </row>
    <row r="8" spans="4:4">
      <c r="D8"/>
    </row>
    <row r="9" spans="4:4">
      <c r="D9"/>
    </row>
    <row r="10" spans="4:4">
      <c r="D10"/>
    </row>
    <row r="11" spans="4:4">
      <c r="D11"/>
    </row>
    <row r="12" spans="4:4">
      <c r="D12"/>
    </row>
    <row r="13" spans="4:4">
      <c r="D13"/>
    </row>
    <row r="14" spans="4:4">
      <c r="D14"/>
    </row>
    <row r="15" spans="4:4">
      <c r="D15"/>
    </row>
    <row r="16" spans="4:4">
      <c r="D16"/>
    </row>
  </sheetData>
  <autoFilter ref="A1:D3"/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2" sqref="D2:D3"/>
    </sheetView>
  </sheetViews>
  <sheetFormatPr defaultColWidth="9" defaultRowHeight="13.5" outlineLevelRow="2" outlineLevelCol="2"/>
  <cols>
    <col min="2" max="2" width="17.25" customWidth="1"/>
    <col min="3" max="3" width="11.5"/>
  </cols>
  <sheetData>
    <row r="1" spans="1:3">
      <c r="A1" t="s">
        <v>3</v>
      </c>
      <c r="B1" t="s">
        <v>4</v>
      </c>
      <c r="C1" t="s">
        <v>30</v>
      </c>
    </row>
    <row r="2" spans="1:3">
      <c r="A2" t="str">
        <f>总表!C6</f>
        <v>李晓明</v>
      </c>
      <c r="B2">
        <f>总表!D6</f>
        <v>13695657723</v>
      </c>
      <c r="C2">
        <f>总表!X6</f>
        <v>1750150565</v>
      </c>
    </row>
    <row r="3" spans="1:3">
      <c r="A3" t="str">
        <f>总表!C7</f>
        <v>阳佳佳</v>
      </c>
      <c r="B3">
        <f>总表!D7</f>
        <v>18315240103</v>
      </c>
      <c r="C3">
        <f>总表!X7</f>
        <v>1750150561</v>
      </c>
    </row>
  </sheetData>
  <autoFilter ref="A1:D3"/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15" sqref="C15"/>
    </sheetView>
  </sheetViews>
  <sheetFormatPr defaultColWidth="9" defaultRowHeight="13.5" outlineLevelRow="2" outlineLevelCol="2"/>
  <cols>
    <col min="2" max="2" width="12.25" customWidth="1"/>
    <col min="3" max="3" width="13.75" customWidth="1"/>
  </cols>
  <sheetData>
    <row r="1" spans="1:3">
      <c r="A1" t="s">
        <v>3</v>
      </c>
      <c r="B1" t="s">
        <v>4</v>
      </c>
      <c r="C1" t="s">
        <v>30</v>
      </c>
    </row>
    <row r="2" spans="1:3">
      <c r="A2" t="str">
        <f>总表!C6</f>
        <v>李晓明</v>
      </c>
      <c r="B2">
        <f>总表!D6</f>
        <v>13695657723</v>
      </c>
      <c r="C2">
        <f>总表!AB6</f>
        <v>118842846</v>
      </c>
    </row>
    <row r="3" spans="1:3">
      <c r="A3" t="str">
        <f>总表!C7</f>
        <v>阳佳佳</v>
      </c>
      <c r="B3">
        <f>总表!D7</f>
        <v>18315240103</v>
      </c>
      <c r="C3">
        <f>总表!AB7</f>
        <v>118842839</v>
      </c>
    </row>
  </sheetData>
  <autoFilter ref="A1:D4"/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"/>
  <sheetViews>
    <sheetView workbookViewId="0">
      <selection activeCell="E15" sqref="E15"/>
    </sheetView>
  </sheetViews>
  <sheetFormatPr defaultColWidth="9" defaultRowHeight="13.5" outlineLevelRow="2" outlineLevelCol="3"/>
  <cols>
    <col min="2" max="2" width="21.75" customWidth="1"/>
    <col min="3" max="3" width="19" customWidth="1"/>
  </cols>
  <sheetData>
    <row r="1" spans="1:3">
      <c r="A1" t="s">
        <v>3</v>
      </c>
      <c r="B1" t="s">
        <v>4</v>
      </c>
      <c r="C1" t="s">
        <v>30</v>
      </c>
    </row>
    <row r="2" hidden="1" spans="1:4">
      <c r="A2" t="str">
        <f>总表!C6</f>
        <v>李晓明</v>
      </c>
      <c r="B2">
        <f>总表!D6</f>
        <v>13695657723</v>
      </c>
      <c r="C2">
        <f>总表!Z6</f>
        <v>0</v>
      </c>
      <c r="D2">
        <f>总表!Y6</f>
        <v>0</v>
      </c>
    </row>
    <row r="3" spans="1:3">
      <c r="A3" t="str">
        <f>总表!C7</f>
        <v>阳佳佳</v>
      </c>
      <c r="B3">
        <f>总表!D7</f>
        <v>18315240103</v>
      </c>
      <c r="C3" s="25" t="s">
        <v>37</v>
      </c>
    </row>
  </sheetData>
  <autoFilter ref="A1:D3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2" sqref="C2"/>
    </sheetView>
  </sheetViews>
  <sheetFormatPr defaultColWidth="9" defaultRowHeight="13.5" outlineLevelRow="2" outlineLevelCol="2"/>
  <cols>
    <col min="2" max="2" width="12.875" customWidth="1"/>
    <col min="3" max="3" width="12.625"/>
  </cols>
  <sheetData>
    <row r="1" spans="1:3">
      <c r="A1" t="s">
        <v>3</v>
      </c>
      <c r="B1" t="s">
        <v>4</v>
      </c>
      <c r="C1" t="s">
        <v>30</v>
      </c>
    </row>
    <row r="2" spans="1:2">
      <c r="A2" t="str">
        <f>总表!C6</f>
        <v>李晓明</v>
      </c>
      <c r="B2">
        <f>总表!D6</f>
        <v>13695657723</v>
      </c>
    </row>
    <row r="3" spans="1:3">
      <c r="A3" t="str">
        <f>总表!C7</f>
        <v>阳佳佳</v>
      </c>
      <c r="B3">
        <f>总表!D7</f>
        <v>18315240103</v>
      </c>
      <c r="C3">
        <f>总表!AD7</f>
        <v>147258</v>
      </c>
    </row>
  </sheetData>
  <autoFilter ref="A1:D3"/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C12" sqref="C12"/>
    </sheetView>
  </sheetViews>
  <sheetFormatPr defaultColWidth="9" defaultRowHeight="13.5" outlineLevelCol="1"/>
  <sheetData>
    <row r="1" spans="1:2">
      <c r="A1" t="s">
        <v>43</v>
      </c>
      <c r="B1" t="s">
        <v>44</v>
      </c>
    </row>
    <row r="2" spans="1:2">
      <c r="A2" t="s">
        <v>13</v>
      </c>
      <c r="B2">
        <v>2</v>
      </c>
    </row>
    <row r="3" spans="1:2">
      <c r="A3" t="s">
        <v>14</v>
      </c>
      <c r="B3">
        <v>2</v>
      </c>
    </row>
    <row r="4" spans="1:2">
      <c r="A4" t="s">
        <v>15</v>
      </c>
      <c r="B4">
        <v>2</v>
      </c>
    </row>
    <row r="5" spans="1:2">
      <c r="A5" t="s">
        <v>16</v>
      </c>
      <c r="B5">
        <v>2</v>
      </c>
    </row>
    <row r="6" spans="1:2">
      <c r="A6" t="s">
        <v>17</v>
      </c>
      <c r="B6">
        <v>1</v>
      </c>
    </row>
    <row r="7" spans="1:2">
      <c r="A7" t="s">
        <v>18</v>
      </c>
      <c r="B7">
        <v>2</v>
      </c>
    </row>
    <row r="8" spans="1:2">
      <c r="A8" t="s">
        <v>19</v>
      </c>
      <c r="B8">
        <v>2</v>
      </c>
    </row>
    <row r="9" spans="1:2">
      <c r="A9" t="s">
        <v>21</v>
      </c>
      <c r="B9">
        <v>2</v>
      </c>
    </row>
    <row r="10" spans="1:2">
      <c r="A10" t="s">
        <v>20</v>
      </c>
      <c r="B10">
        <v>1</v>
      </c>
    </row>
    <row r="11" spans="1:2">
      <c r="A11" t="s">
        <v>22</v>
      </c>
      <c r="B11">
        <v>2</v>
      </c>
    </row>
    <row r="12" spans="1:2">
      <c r="A12" t="s">
        <v>23</v>
      </c>
      <c r="B12">
        <v>1</v>
      </c>
    </row>
    <row r="13" spans="1:2">
      <c r="A13" t="s">
        <v>24</v>
      </c>
      <c r="B13">
        <v>1</v>
      </c>
    </row>
    <row r="14" spans="1:2">
      <c r="A14" t="s">
        <v>25</v>
      </c>
      <c r="B14">
        <v>2</v>
      </c>
    </row>
    <row r="15" spans="1:2">
      <c r="A15" t="s">
        <v>27</v>
      </c>
      <c r="B15">
        <v>2</v>
      </c>
    </row>
    <row r="16" spans="1:2">
      <c r="A16" t="s">
        <v>45</v>
      </c>
      <c r="B16">
        <v>1</v>
      </c>
    </row>
    <row r="17" spans="1:2">
      <c r="A17" t="s">
        <v>28</v>
      </c>
      <c r="B17">
        <v>2</v>
      </c>
    </row>
    <row r="18" spans="2:2">
      <c r="B18">
        <f>SUM(B2:B17)</f>
        <v>27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9" sqref="K29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" sqref="B2:B3"/>
    </sheetView>
  </sheetViews>
  <sheetFormatPr defaultColWidth="9" defaultRowHeight="13.5" outlineLevelRow="2" outlineLevelCol="1"/>
  <cols>
    <col min="2" max="2" width="14.375" customWidth="1"/>
  </cols>
  <sheetData>
    <row r="1" spans="1:2">
      <c r="A1" t="s">
        <v>3</v>
      </c>
      <c r="B1" t="s">
        <v>4</v>
      </c>
    </row>
    <row r="2" spans="1:2">
      <c r="A2" t="str">
        <f>总表!C6</f>
        <v>李晓明</v>
      </c>
      <c r="B2">
        <f>总表!D6</f>
        <v>13695657723</v>
      </c>
    </row>
    <row r="3" spans="1:2">
      <c r="A3" t="str">
        <f>总表!C7</f>
        <v>阳佳佳</v>
      </c>
      <c r="B3">
        <f>总表!D7</f>
        <v>18315240103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" sqref="B2:B3"/>
    </sheetView>
  </sheetViews>
  <sheetFormatPr defaultColWidth="9" defaultRowHeight="13.5" outlineLevelRow="2" outlineLevelCol="1"/>
  <cols>
    <col min="2" max="2" width="14.75" customWidth="1"/>
  </cols>
  <sheetData>
    <row r="1" spans="1:2">
      <c r="A1" t="s">
        <v>3</v>
      </c>
      <c r="B1" t="s">
        <v>42</v>
      </c>
    </row>
    <row r="2" spans="1:2">
      <c r="A2" t="str">
        <f>总表!C6</f>
        <v>李晓明</v>
      </c>
      <c r="B2">
        <f>总表!D6</f>
        <v>13695657723</v>
      </c>
    </row>
    <row r="3" spans="1:2">
      <c r="A3" t="str">
        <f>总表!C7</f>
        <v>阳佳佳</v>
      </c>
      <c r="B3">
        <f>总表!D7</f>
        <v>18315240103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" sqref="B2:B3"/>
    </sheetView>
  </sheetViews>
  <sheetFormatPr defaultColWidth="9" defaultRowHeight="13.5" outlineLevelRow="2" outlineLevelCol="1"/>
  <cols>
    <col min="2" max="2" width="17.5" customWidth="1"/>
  </cols>
  <sheetData>
    <row r="1" spans="1:2">
      <c r="A1" t="s">
        <v>3</v>
      </c>
      <c r="B1" t="s">
        <v>4</v>
      </c>
    </row>
    <row r="2" spans="1:2">
      <c r="A2" t="str">
        <f>总表!C6</f>
        <v>李晓明</v>
      </c>
      <c r="B2">
        <f>总表!D6</f>
        <v>13695657723</v>
      </c>
    </row>
    <row r="3" spans="1:2">
      <c r="A3" t="str">
        <f>总表!C7</f>
        <v>阳佳佳</v>
      </c>
      <c r="B3">
        <f>总表!D7</f>
        <v>18315240103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" sqref="B2:B3"/>
    </sheetView>
  </sheetViews>
  <sheetFormatPr defaultColWidth="9" defaultRowHeight="13.5" outlineLevelRow="2" outlineLevelCol="1"/>
  <cols>
    <col min="2" max="2" width="19.125" customWidth="1"/>
  </cols>
  <sheetData>
    <row r="1" spans="1:2">
      <c r="A1" t="s">
        <v>3</v>
      </c>
      <c r="B1" t="s">
        <v>4</v>
      </c>
    </row>
    <row r="2" spans="1:2">
      <c r="A2" t="str">
        <f>总表!C6</f>
        <v>李晓明</v>
      </c>
      <c r="B2">
        <f>总表!D6</f>
        <v>13695657723</v>
      </c>
    </row>
    <row r="3" spans="1:2">
      <c r="A3" t="str">
        <f>总表!C7</f>
        <v>阳佳佳</v>
      </c>
      <c r="B3">
        <f>总表!D7</f>
        <v>18315240103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50" sqref="B50"/>
    </sheetView>
  </sheetViews>
  <sheetFormatPr defaultColWidth="9" defaultRowHeight="13.5" outlineLevelRow="2" outlineLevelCol="1"/>
  <cols>
    <col min="2" max="2" width="16.75" customWidth="1"/>
  </cols>
  <sheetData>
    <row r="1" spans="1:2">
      <c r="A1" t="s">
        <v>3</v>
      </c>
      <c r="B1" t="s">
        <v>4</v>
      </c>
    </row>
    <row r="2" spans="1:2">
      <c r="A2" t="str">
        <f>总表!C6</f>
        <v>李晓明</v>
      </c>
      <c r="B2">
        <f>总表!D6</f>
        <v>13695657723</v>
      </c>
    </row>
    <row r="3" spans="1:2">
      <c r="A3" t="str">
        <f>总表!C7</f>
        <v>阳佳佳</v>
      </c>
      <c r="B3">
        <f>总表!D7</f>
        <v>18315240103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7"/>
  <sheetViews>
    <sheetView workbookViewId="0">
      <selection activeCell="C12" sqref="C12"/>
    </sheetView>
  </sheetViews>
  <sheetFormatPr defaultColWidth="9" defaultRowHeight="13.5" outlineLevelRow="6" outlineLevelCol="1"/>
  <cols>
    <col min="2" max="2" width="19.875" customWidth="1"/>
  </cols>
  <sheetData>
    <row r="1" spans="1:2">
      <c r="A1" t="s">
        <v>3</v>
      </c>
      <c r="B1" t="s">
        <v>4</v>
      </c>
    </row>
    <row r="2" hidden="1" spans="1:1">
      <c r="A2">
        <f>总表!M6</f>
        <v>1</v>
      </c>
    </row>
    <row r="3" spans="1:2">
      <c r="A3" t="str">
        <f>总表!C6</f>
        <v>李晓明</v>
      </c>
      <c r="B3">
        <f>总表!D6</f>
        <v>13695657723</v>
      </c>
    </row>
    <row r="4" spans="1:2">
      <c r="A4" t="str">
        <f>总表!C7</f>
        <v>阳佳佳</v>
      </c>
      <c r="B4">
        <f>总表!D7</f>
        <v>18315240103</v>
      </c>
    </row>
    <row r="7" hidden="1" spans="1:1">
      <c r="A7" t="e">
        <f>总表!#REF!</f>
        <v>#REF!</v>
      </c>
    </row>
  </sheetData>
  <autoFilter ref="A1:A7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10" sqref="C10"/>
    </sheetView>
  </sheetViews>
  <sheetFormatPr defaultColWidth="9" defaultRowHeight="13.5" outlineLevelRow="2" outlineLevelCol="1"/>
  <cols>
    <col min="2" max="2" width="15.5" customWidth="1"/>
  </cols>
  <sheetData>
    <row r="1" spans="1:2">
      <c r="A1" t="s">
        <v>3</v>
      </c>
      <c r="B1" t="s">
        <v>4</v>
      </c>
    </row>
    <row r="2" spans="1:2">
      <c r="A2" t="str">
        <f>总表!C6</f>
        <v>李晓明</v>
      </c>
      <c r="B2">
        <f>总表!D6</f>
        <v>13695657723</v>
      </c>
    </row>
    <row r="3" spans="1:2">
      <c r="A3" t="str">
        <f>总表!C7</f>
        <v>阳佳佳</v>
      </c>
      <c r="B3">
        <f>总表!D7</f>
        <v>18315240103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" sqref="B2:B3"/>
    </sheetView>
  </sheetViews>
  <sheetFormatPr defaultColWidth="9" defaultRowHeight="13.5" outlineLevelRow="2" outlineLevelCol="1"/>
  <cols>
    <col min="2" max="2" width="18" customWidth="1"/>
  </cols>
  <sheetData>
    <row r="1" spans="1:2">
      <c r="A1" t="s">
        <v>3</v>
      </c>
      <c r="B1" t="s">
        <v>4</v>
      </c>
    </row>
    <row r="2" spans="1:2">
      <c r="A2" t="str">
        <f>总表!C6</f>
        <v>李晓明</v>
      </c>
      <c r="B2">
        <f>总表!D6</f>
        <v>13695657723</v>
      </c>
    </row>
    <row r="3" spans="1:2">
      <c r="A3" t="str">
        <f>总表!C7</f>
        <v>阳佳佳</v>
      </c>
      <c r="B3">
        <f>总表!D7</f>
        <v>18315240103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总表</vt:lpstr>
      <vt:lpstr>银联</vt:lpstr>
      <vt:lpstr>微众</vt:lpstr>
      <vt:lpstr>钱大</vt:lpstr>
      <vt:lpstr>浦发</vt:lpstr>
      <vt:lpstr>蜂狂购</vt:lpstr>
      <vt:lpstr>微信扫码</vt:lpstr>
      <vt:lpstr>齐鲁</vt:lpstr>
      <vt:lpstr>华夏</vt:lpstr>
      <vt:lpstr>大连</vt:lpstr>
      <vt:lpstr>光大限三</vt:lpstr>
      <vt:lpstr>上海限三</vt:lpstr>
      <vt:lpstr>国泰不限三</vt:lpstr>
      <vt:lpstr>海通不限三</vt:lpstr>
      <vt:lpstr>新时代2</vt:lpstr>
      <vt:lpstr>川财不限三</vt:lpstr>
      <vt:lpstr>安信</vt:lpstr>
      <vt:lpstr>附表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2018-03-19T08:51:18Z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