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<sst xmlns="http://schemas.openxmlformats.org/spreadsheetml/2006/main" count="74" uniqueCount="54">
  <si>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</si>
  <si>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</si>
  <si>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</si>
  <si>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</si>
  <si>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</si>
  <si>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</si>
  <si>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</si>
  <si>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</si>
  <si>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</si>
  <si>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</si>
  <si>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</si>
  <si>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</si>
  <si>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</si>
  <si>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</si>
  <si>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</si>
  <si>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</si>
  <si>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</si>
  <si>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</si>
  <si>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</si>
  <si>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</si>
  <si>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</si>
  <si>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</si>
  <si>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</si>
  <si>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</si>
  <si>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</si>
  <si>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</si>
  <si>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</si>
  <si>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</si>
  <si>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</si>
  <si>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</si>
  <si>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</si>
  <si>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</si>
  <si>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</si>
  <si>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光大证券</t>
    <phoneticPr fontId="3" type="noConversion"/>
  </si>
  <si>
    <t>杭州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</si>
  <si>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</si>
  <si>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</si>
  <si>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</si>
  <si>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</si>
  <si>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东吴证券限三</t>
    <phoneticPr fontId="3" type="noConversion"/>
  </si>
  <si>
    <t>一淘</t>
    <phoneticPr fontId="3" type="noConversion"/>
  </si>
  <si>
    <t>川财</t>
    <phoneticPr fontId="3" type="noConversion"/>
  </si>
  <si>
    <t>国泰</t>
    <phoneticPr fontId="3" type="noConversion"/>
  </si>
  <si>
    <t>高华珍</t>
    <phoneticPr fontId="3" type="noConversion"/>
  </si>
  <si>
    <r>
      <t>2018年5月3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</si>
  <si>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浙商银行</t>
    <phoneticPr fontId="3" type="noConversion"/>
  </si>
  <si>
    <t>后6位</t>
    <phoneticPr fontId="3" type="noConversion"/>
  </si>
  <si>
    <t>钱大</t>
    <phoneticPr fontId="3" type="noConversion"/>
  </si>
  <si>
    <t>信达证券</t>
    <phoneticPr fontId="3" type="noConversion"/>
  </si>
  <si>
    <t>34012319910508364x</t>
    <phoneticPr fontId="3" type="noConversion"/>
  </si>
  <si>
    <t>34012319910508364x</t>
    <phoneticPr fontId="3" type="noConversion"/>
  </si>
  <si>
    <t>联讯</t>
    <phoneticPr fontId="3" type="noConversion"/>
  </si>
  <si>
    <t>银河</t>
    <phoneticPr fontId="3" type="noConversion"/>
  </si>
  <si>
    <t>华融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</si>
</sst>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9" activePane="bottomRight" state="frozen"/>
      <selection pane="topRight"/>
      <selection pane="bottomLeft"/>
      <selection pane="bottomRight" activeCell="O28" sqref="O2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4.1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44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45</v>
      </c>
      <c r="J4" s="42"/>
      <c r="K4" s="33" t="s">
        <v>37</v>
      </c>
      <c r="L4" s="33" t="s">
        <v>47</v>
      </c>
      <c r="M4" s="59" t="s">
        <v>40</v>
      </c>
      <c r="N4" s="33" t="s">
        <v>34</v>
      </c>
      <c r="O4" s="48" t="s">
        <v>28</v>
      </c>
      <c r="P4" s="33" t="s">
        <v>38</v>
      </c>
      <c r="Q4" s="33" t="s">
        <v>32</v>
      </c>
      <c r="R4" s="42" t="s">
        <v>48</v>
      </c>
      <c r="S4" s="42"/>
      <c r="T4" s="42" t="s">
        <v>36</v>
      </c>
      <c r="U4" s="42"/>
      <c r="V4" s="30" t="s">
        <v>51</v>
      </c>
      <c r="W4" s="32"/>
      <c r="X4" s="42" t="s">
        <v>52</v>
      </c>
      <c r="Y4" s="42"/>
      <c r="Z4" s="30" t="s">
        <v>42</v>
      </c>
      <c r="AA4" s="32"/>
      <c r="AB4" s="30" t="s">
        <v>39</v>
      </c>
      <c r="AC4" s="32"/>
      <c r="AD4" s="43" t="s">
        <v>33</v>
      </c>
      <c r="AE4" s="32"/>
      <c r="AF4" s="43" t="s">
        <v>35</v>
      </c>
      <c r="AG4" s="32"/>
      <c r="AH4" s="31" t="s">
        <v>53</v>
      </c>
      <c r="AI4" s="32"/>
      <c r="AJ4" s="37" t="s">
        <v>41</v>
      </c>
      <c r="AK4" s="32"/>
      <c r="AL4" s="44" t="s">
        <v>31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46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27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29</v>
      </c>
      <c r="AK5" s="28" t="s">
        <v>30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43</v>
      </c>
      <c r="D6" s="5">
        <v>13956017614</v>
      </c>
      <c r="E6" s="5">
        <v>46</v>
      </c>
      <c r="F6" s="5"/>
      <c r="G6" s="5">
        <v>20</v>
      </c>
      <c r="H6" s="6">
        <v>0</v>
      </c>
      <c r="I6" s="6">
        <v>1</v>
      </c>
      <c r="J6" s="15">
        <v>523867</v>
      </c>
      <c r="K6" s="6">
        <v>0</v>
      </c>
      <c r="L6" s="6">
        <v>1</v>
      </c>
      <c r="M6" s="6">
        <v>0</v>
      </c>
      <c r="N6" s="6">
        <v>1</v>
      </c>
      <c r="O6" s="6">
        <v>0</v>
      </c>
      <c r="P6" s="6">
        <v>0</v>
      </c>
      <c r="Q6" s="6"/>
      <c r="R6" s="6">
        <v>1</v>
      </c>
      <c r="S6" s="15" t="s">
        <v>50</v>
      </c>
      <c r="T6" s="6">
        <v>1</v>
      </c>
      <c r="U6" s="15">
        <v>1750152521</v>
      </c>
      <c r="V6" s="6">
        <v>1</v>
      </c>
      <c r="W6" s="15" t="s">
        <v>50</v>
      </c>
      <c r="X6" s="6">
        <v>1</v>
      </c>
      <c r="Y6" s="15" t="s">
        <v>50</v>
      </c>
      <c r="Z6" s="6">
        <v>1</v>
      </c>
      <c r="AA6" s="15">
        <v>10089373</v>
      </c>
      <c r="AB6" s="6">
        <v>0</v>
      </c>
      <c r="AC6" s="15"/>
      <c r="AD6" s="6">
        <v>0</v>
      </c>
      <c r="AE6" s="15"/>
      <c r="AF6" s="6">
        <v>0</v>
      </c>
      <c r="AG6" s="15"/>
      <c r="AH6" s="6">
        <v>0</v>
      </c>
      <c r="AI6" s="15"/>
      <c r="AJ6" s="6">
        <v>0</v>
      </c>
      <c r="AK6" s="15"/>
      <c r="AL6" s="6">
        <v>0</v>
      </c>
      <c r="AM6" s="15"/>
      <c r="AN6" s="16" t="s">
        <v>49</v>
      </c>
      <c r="AO6" s="5"/>
      <c r="AP6" s="12"/>
    </row>
    <row r="7" spans="1:42" ht="19.5" customHeight="1">
      <c r="A7" s="4"/>
      <c r="B7" s="5"/>
      <c r="C7" s="5"/>
      <c r="D7" s="5"/>
      <c r="E7" s="5"/>
      <c r="F7" s="5"/>
      <c r="G7" s="5"/>
      <c r="H7" s="5"/>
      <c r="I7" s="6"/>
      <c r="J7" s="27"/>
      <c r="K7" s="6"/>
      <c r="L7" s="6"/>
      <c r="M7" s="6"/>
      <c r="N7" s="6"/>
      <c r="O7" s="6"/>
      <c r="P7" s="6"/>
      <c r="Q7" s="6"/>
      <c r="R7" s="6"/>
      <c r="S7" s="15"/>
      <c r="T7" s="6"/>
      <c r="U7" s="15"/>
      <c r="V7" s="6"/>
      <c r="W7" s="15"/>
      <c r="X7" s="6"/>
      <c r="Y7" s="15"/>
      <c r="Z7" s="6"/>
      <c r="AA7" s="15"/>
      <c r="AB7" s="6"/>
      <c r="AC7" s="6"/>
      <c r="AD7" s="6"/>
      <c r="AE7" s="15"/>
      <c r="AF7" s="6"/>
      <c r="AG7" s="15"/>
      <c r="AH7" s="6"/>
      <c r="AI7" s="15"/>
      <c r="AJ7" s="6"/>
      <c r="AK7" s="15"/>
      <c r="AL7" s="6"/>
      <c r="AM7" s="15"/>
      <c r="AN7" s="16"/>
      <c r="AO7" s="5"/>
      <c r="AP7" s="12"/>
    </row>
    <row r="8" spans="1:42" ht="18" customHeight="1">
      <c r="A8" s="4"/>
      <c r="B8" s="5"/>
      <c r="C8" s="25"/>
      <c r="D8" s="5"/>
      <c r="E8" s="5"/>
      <c r="F8" s="5"/>
      <c r="G8" s="5"/>
      <c r="H8" s="5"/>
      <c r="I8" s="6"/>
      <c r="J8" s="15"/>
      <c r="K8" s="6"/>
      <c r="L8" s="6"/>
      <c r="M8" s="6"/>
      <c r="N8" s="6"/>
      <c r="O8" s="6"/>
      <c r="P8" s="6"/>
      <c r="Q8" s="6"/>
      <c r="R8" s="6"/>
      <c r="S8" s="15"/>
      <c r="T8" s="6"/>
      <c r="U8" s="15"/>
      <c r="V8" s="6"/>
      <c r="W8" s="15"/>
      <c r="X8" s="6"/>
      <c r="Y8" s="15"/>
      <c r="Z8" s="6"/>
      <c r="AA8" s="15"/>
      <c r="AB8" s="6"/>
      <c r="AC8" s="15"/>
      <c r="AD8" s="6"/>
      <c r="AE8" s="15"/>
      <c r="AF8" s="6"/>
      <c r="AG8" s="15"/>
      <c r="AH8" s="6"/>
      <c r="AI8" s="15"/>
      <c r="AJ8" s="6"/>
      <c r="AK8" s="15"/>
      <c r="AL8" s="6"/>
      <c r="AM8" s="6"/>
      <c r="AN8" s="16"/>
      <c r="AO8" s="5"/>
      <c r="AP8" s="12"/>
    </row>
    <row r="9" spans="1:42" ht="15" customHeight="1">
      <c r="A9" s="4"/>
      <c r="B9" s="5"/>
      <c r="C9" s="25"/>
      <c r="D9" s="5"/>
      <c r="E9" s="5"/>
      <c r="F9" s="5"/>
      <c r="G9" s="5"/>
      <c r="H9" s="5"/>
      <c r="I9" s="6"/>
      <c r="J9" s="27"/>
      <c r="K9" s="6"/>
      <c r="L9" s="6"/>
      <c r="M9" s="6"/>
      <c r="N9" s="6"/>
      <c r="O9" s="6"/>
      <c r="P9" s="6"/>
      <c r="Q9" s="6"/>
      <c r="R9" s="6"/>
      <c r="S9" s="27"/>
      <c r="T9" s="6"/>
      <c r="U9" s="15"/>
      <c r="V9" s="6"/>
      <c r="W9" s="27"/>
      <c r="X9" s="6"/>
      <c r="Y9" s="15"/>
      <c r="Z9" s="6"/>
      <c r="AA9" s="15"/>
      <c r="AB9" s="6"/>
      <c r="AC9" s="27"/>
      <c r="AD9" s="6"/>
      <c r="AE9" s="15"/>
      <c r="AF9" s="6"/>
      <c r="AG9" s="27"/>
      <c r="AH9" s="6"/>
      <c r="AI9" s="6"/>
      <c r="AJ9" s="6"/>
      <c r="AK9" s="27"/>
      <c r="AL9" s="6"/>
      <c r="AM9" s="15"/>
      <c r="AN9" s="16"/>
      <c r="AO9" s="5"/>
      <c r="AP9" s="12"/>
    </row>
    <row r="10" spans="1:42" ht="15" customHeight="1">
      <c r="A10" s="4"/>
      <c r="B10" s="5"/>
      <c r="C10" s="2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27"/>
      <c r="X10" s="6"/>
      <c r="Y10" s="27"/>
      <c r="Z10" s="6"/>
      <c r="AA10" s="27"/>
      <c r="AB10" s="6"/>
      <c r="AC10" s="15"/>
      <c r="AD10" s="6"/>
      <c r="AE10" s="15"/>
      <c r="AF10" s="6"/>
      <c r="AG10" s="15"/>
      <c r="AH10" s="6"/>
      <c r="AI10" s="15"/>
      <c r="AJ10" s="6"/>
      <c r="AK10" s="27"/>
      <c r="AL10" s="6"/>
      <c r="AM10" s="6"/>
      <c r="AN10" s="16"/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46</v>
      </c>
      <c r="F39" s="8"/>
      <c r="G39" s="8">
        <f>SUM(G6:G38)</f>
        <v>20</v>
      </c>
      <c r="H39" s="9">
        <f>SUM(H6:H38)</f>
        <v>0</v>
      </c>
      <c r="I39" s="9">
        <f>SUM(I6:I38)</f>
        <v>1</v>
      </c>
      <c r="J39" s="9"/>
      <c r="K39" s="9">
        <f>SUM(K6:K38)</f>
        <v>0</v>
      </c>
      <c r="L39" s="9">
        <f t="shared" ref="L39:R39" si="0">SUM(L6:L38)</f>
        <v>1</v>
      </c>
      <c r="M39" s="9">
        <f t="shared" si="0"/>
        <v>0</v>
      </c>
      <c r="N39" s="9">
        <f t="shared" si="0"/>
        <v>1</v>
      </c>
      <c r="O39" s="9">
        <f t="shared" si="0"/>
        <v>0</v>
      </c>
      <c r="P39" s="9">
        <f>SUM(P6:P38)</f>
        <v>0</v>
      </c>
      <c r="Q39" s="9">
        <f>SUM(Q6:Q38)</f>
        <v>0</v>
      </c>
      <c r="R39" s="9">
        <f t="shared" si="0"/>
        <v>1</v>
      </c>
      <c r="S39" s="9"/>
      <c r="T39" s="9">
        <f>SUM(T6:T38)</f>
        <v>1</v>
      </c>
      <c r="U39" s="9"/>
      <c r="V39" s="9">
        <f>SUM(V6:V38)</f>
        <v>1</v>
      </c>
      <c r="W39" s="9"/>
      <c r="X39" s="9">
        <f>SUM(X6:X38)</f>
        <v>1</v>
      </c>
      <c r="Y39" s="9"/>
      <c r="Z39" s="9">
        <f>SUM(Z6:Z38)</f>
        <v>1</v>
      </c>
      <c r="AA39" s="9"/>
      <c r="AB39" s="9">
        <f>SUM(AB6:AB38)</f>
        <v>0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66</v>
      </c>
    </row>
    <row r="41" spans="1:42" ht="24.75" customHeight="1">
      <c r="C41" s="10" t="s">
        <v>18</v>
      </c>
      <c r="D41" s="20" t="s">
        <v>25</v>
      </c>
      <c r="E41" s="17">
        <f>E39</f>
        <v>46</v>
      </c>
      <c r="F41" s="17"/>
      <c r="G41" s="17"/>
      <c r="H41" s="21" t="s">
        <v>26</v>
      </c>
      <c r="I41" s="18">
        <f>G39</f>
        <v>20</v>
      </c>
      <c r="J41" s="18"/>
      <c r="K41" s="22" t="s">
        <v>24</v>
      </c>
      <c r="L41" s="11">
        <v>0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0</v>
      </c>
    </row>
    <row r="3" spans="1:2">
      <c r="A3" t="str">
        <f>总表!I4</f>
        <v>浙商银行</v>
      </c>
      <c r="B3">
        <f>总表!I39</f>
        <v>1</v>
      </c>
    </row>
    <row r="4" spans="1:2">
      <c r="A4" t="str">
        <f>总表!K4</f>
        <v>微众有折</v>
      </c>
      <c r="B4">
        <f>总表!K39</f>
        <v>0</v>
      </c>
    </row>
    <row r="5" spans="1:2">
      <c r="A5" t="str">
        <f>总表!L4</f>
        <v>钱大</v>
      </c>
      <c r="B5">
        <f>总表!L39</f>
        <v>1</v>
      </c>
    </row>
    <row r="7" spans="1:2">
      <c r="A7" t="str">
        <f>总表!M4</f>
        <v>一淘</v>
      </c>
      <c r="B7">
        <f>总表!M39</f>
        <v>0</v>
      </c>
    </row>
    <row r="8" spans="1:2">
      <c r="A8" t="str">
        <f>总表!N4</f>
        <v>杭州</v>
      </c>
      <c r="B8">
        <f>总表!N39</f>
        <v>1</v>
      </c>
    </row>
    <row r="9" spans="1:2">
      <c r="A9" t="str">
        <f>总表!O4</f>
        <v>华夏</v>
      </c>
      <c r="B9">
        <f>总表!O39</f>
        <v>0</v>
      </c>
    </row>
    <row r="10" spans="1:2">
      <c r="A10" t="str">
        <f>总表!R4</f>
        <v>信达证券</v>
      </c>
      <c r="B10">
        <f>总表!R39</f>
        <v>1</v>
      </c>
    </row>
    <row r="11" spans="1:2">
      <c r="A11" t="str">
        <f>总表!T4</f>
        <v>海通</v>
      </c>
      <c r="B11">
        <f>总表!T39</f>
        <v>1</v>
      </c>
    </row>
    <row r="12" spans="1:2">
      <c r="A12" t="str">
        <f>总表!V4</f>
        <v>联讯</v>
      </c>
      <c r="B12">
        <f>总表!V39</f>
        <v>1</v>
      </c>
    </row>
    <row r="13" spans="1:2">
      <c r="A13" t="str">
        <f>总表!X4</f>
        <v>银河</v>
      </c>
      <c r="B13">
        <f>总表!X39</f>
        <v>1</v>
      </c>
    </row>
    <row r="14" spans="1:2">
      <c r="A14" t="str">
        <f>总表!Z4</f>
        <v>国泰</v>
      </c>
      <c r="B14">
        <f>总表!Z39</f>
        <v>1</v>
      </c>
    </row>
    <row r="15" spans="1:2">
      <c r="A15" t="str">
        <f>总表!AB4</f>
        <v>东吴证券限三</v>
      </c>
      <c r="B15">
        <f>总表!AB39</f>
        <v>0</v>
      </c>
    </row>
    <row r="16" spans="1:2">
      <c r="A16" t="str">
        <f>总表!AD4</f>
        <v>光大证券</v>
      </c>
      <c r="B16">
        <f>总表!AD39</f>
        <v>0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华融</v>
      </c>
      <c r="B18">
        <f>总表!AH39</f>
        <v>0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0</v>
      </c>
    </row>
    <row r="21" spans="1:2">
      <c r="A21" t="str">
        <f>总表!Q4</f>
        <v>聚宝</v>
      </c>
      <c r="B21">
        <f>总表!Q39</f>
        <v>0</v>
      </c>
    </row>
    <row r="23" spans="1:2">
      <c r="A23" t="str">
        <f>总表!AJ4</f>
        <v>川财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2018-05-03T08:59:14Z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