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65" tabRatio="834" activeTab="23"/>
  </bookViews>
  <sheets>
    <sheet name="总表" sheetId="2" r:id="rId1"/>
    <sheet name="玖富" sheetId="35" r:id="rId2"/>
    <sheet name="聚宝" sheetId="36" r:id="rId3"/>
    <sheet name="大连" sheetId="37" r:id="rId4"/>
    <sheet name="广发" sheetId="38" r:id="rId5"/>
    <sheet name="蜂狂购" sheetId="39" r:id="rId6"/>
    <sheet name="招商" sheetId="40" r:id="rId7"/>
    <sheet name="联璧" sheetId="41" r:id="rId8"/>
    <sheet name="扫码" sheetId="42" r:id="rId9"/>
    <sheet name="光大" sheetId="43" r:id="rId10"/>
    <sheet name="华夏" sheetId="44" r:id="rId11"/>
    <sheet name="钱大" sheetId="45" r:id="rId12"/>
    <sheet name="一淘" sheetId="46" r:id="rId13"/>
    <sheet name="平安" sheetId="47" r:id="rId14"/>
    <sheet name="民生" sheetId="48" r:id="rId15"/>
    <sheet name="杭州绑卡" sheetId="49" r:id="rId16"/>
    <sheet name="财通" sheetId="50" r:id="rId17"/>
    <sheet name="山西" sheetId="51" r:id="rId18"/>
    <sheet name="国泰" sheetId="52" r:id="rId19"/>
    <sheet name="银河" sheetId="54" r:id="rId20"/>
    <sheet name="华融" sheetId="53" r:id="rId21"/>
    <sheet name="海通" sheetId="55" r:id="rId22"/>
    <sheet name="光大限3" sheetId="56" r:id="rId23"/>
    <sheet name="共计" sheetId="57" r:id="rId24"/>
  </sheets>
  <calcPr calcId="144525"/>
</workbook>
</file>

<file path=xl/sharedStrings.xml><?xml version="1.0" encoding="utf-8"?>
<sst xmlns="http://schemas.openxmlformats.org/spreadsheetml/2006/main" count="67">
  <si>
    <t>2018年4月9日网点每日报表（明珠广场）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</si>
  <si>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</si>
  <si>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</si>
  <si>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</si>
  <si>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</si>
  <si>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</si>
  <si>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</si>
  <si>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</si>
  <si>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</si>
  <si>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</si>
  <si>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</si>
  <si>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汣富</t>
  </si>
  <si>
    <t>聚宝</t>
  </si>
  <si>
    <t>大连</t>
  </si>
  <si>
    <t>广发</t>
  </si>
  <si>
    <t>蜂狂购</t>
  </si>
  <si>
    <t>招商</t>
  </si>
  <si>
    <t>联璧</t>
  </si>
  <si>
    <t>扫码</t>
  </si>
  <si>
    <t>光大</t>
  </si>
  <si>
    <t>华夏</t>
  </si>
  <si>
    <t>钱大</t>
  </si>
  <si>
    <t>一淘</t>
  </si>
  <si>
    <t>平安</t>
  </si>
  <si>
    <t>民生</t>
  </si>
  <si>
    <t>杭州绑卡</t>
  </si>
  <si>
    <t>财通</t>
  </si>
  <si>
    <t>山西</t>
  </si>
  <si>
    <t>国泰</t>
  </si>
  <si>
    <t>银河</t>
  </si>
  <si>
    <t>华融</t>
  </si>
  <si>
    <t>海通</t>
  </si>
  <si>
    <t>光大限3</t>
  </si>
  <si>
    <t>是否完成</t>
  </si>
  <si>
    <t>资金账号</t>
  </si>
  <si>
    <t>卡号</t>
  </si>
  <si>
    <t>王磊</t>
  </si>
  <si>
    <t>潘虹于</t>
  </si>
  <si>
    <t>王磊20111791</t>
  </si>
  <si>
    <t>302619360045</t>
  </si>
  <si>
    <t>6216923512920745</t>
  </si>
  <si>
    <t>623061001991519144</t>
  </si>
  <si>
    <t>050500001875</t>
  </si>
  <si>
    <t>320100022265</t>
  </si>
  <si>
    <t>342619360045</t>
  </si>
  <si>
    <t>340621199210108196</t>
  </si>
  <si>
    <t>破晓</t>
  </si>
  <si>
    <t>费婷婷</t>
  </si>
  <si>
    <t>刘畅</t>
  </si>
  <si>
    <t>240200031419</t>
  </si>
  <si>
    <t>6216923512995184</t>
  </si>
  <si>
    <t>623061001991522197</t>
  </si>
  <si>
    <t>倪子杨</t>
  </si>
  <si>
    <t>t-1479818774878-0303</t>
  </si>
  <si>
    <t>309019041840</t>
  </si>
  <si>
    <t>6216923513061622</t>
  </si>
  <si>
    <t>南柯</t>
  </si>
  <si>
    <t>韦方</t>
  </si>
  <si>
    <t>186560556322</t>
  </si>
  <si>
    <t>tb61697101</t>
  </si>
  <si>
    <t>6216423513034744</t>
  </si>
  <si>
    <t>623061001991524110</t>
  </si>
  <si>
    <t>240100056485</t>
  </si>
  <si>
    <t>周超</t>
  </si>
  <si>
    <t>网点发生费用合计：240</t>
  </si>
  <si>
    <t>其中：</t>
  </si>
  <si>
    <t>兼职工资：190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</si>
</sst>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8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6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2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5" borderId="25" applyNumberFormat="0" applyAlignment="0" applyProtection="0">
      <alignment vertical="center"/>
    </xf>
    <xf numFmtId="0" fontId="19" fillId="5" borderId="29" applyNumberFormat="0" applyAlignment="0" applyProtection="0">
      <alignment vertical="center"/>
    </xf>
    <xf numFmtId="0" fontId="3" fillId="2" borderId="23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7" xfId="0" applyFont="1" applyFill="1" applyBorder="1" applyAlignment="1" quotePrefix="1">
      <alignment horizontal="center" vertical="center"/>
    </xf>
    <xf numFmtId="0" fontId="1" fillId="0" borderId="7" xfId="0" applyFont="1" applyBorder="1" applyAlignment="1" quotePrefix="1">
      <alignment horizontal="center" vertical="center"/>
    </xf>
    <xf numFmtId="0" fontId="1" fillId="0" borderId="2" xfId="0" applyFont="1" applyBorder="1" applyAlignment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3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O21" sqref="O21"/>
    </sheetView>
  </sheetViews>
  <sheetFormatPr defaultColWidth="9" defaultRowHeight="12"/>
  <cols>
    <col min="1" max="1" width="6.25" style="6" customWidth="1"/>
    <col min="2" max="2" width="3.5" style="6" customWidth="1"/>
    <col min="3" max="3" width="7.63333333333333" style="6" customWidth="1"/>
    <col min="4" max="4" width="14.1333333333333" style="6" customWidth="1"/>
    <col min="5" max="11" width="9" style="6"/>
    <col min="12" max="20" width="9" style="7"/>
    <col min="21" max="21" width="19.025" style="7" customWidth="1"/>
    <col min="22" max="22" width="9.25" style="7"/>
    <col min="23" max="24" width="12.5833333333333" style="7" customWidth="1"/>
    <col min="25" max="25" width="17.5" style="7" customWidth="1"/>
    <col min="26" max="26" width="9.25" style="7"/>
    <col min="27" max="27" width="17.0833333333333" style="7" customWidth="1"/>
    <col min="28" max="28" width="10.1333333333333" style="7"/>
    <col min="29" max="29" width="11.775" style="7"/>
    <col min="30" max="30" width="10.1333333333333" style="7"/>
    <col min="31" max="31" width="10.6666666666667" style="7"/>
    <col min="32" max="32" width="10.1333333333333" style="7"/>
    <col min="33" max="37" width="12.3416666666667" style="7" customWidth="1"/>
    <col min="38" max="39" width="10.1333333333333" style="7"/>
    <col min="40" max="40" width="9" style="7"/>
    <col min="41" max="41" width="11.1333333333333" style="7"/>
    <col min="42" max="42" width="18.8833333333333" style="6" customWidth="1"/>
    <col min="43" max="16384" width="9" style="6"/>
  </cols>
  <sheetData>
    <row r="1" ht="27" customHeight="1" spans="1:44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8"/>
      <c r="AQ1" s="8"/>
      <c r="AR1" s="8"/>
    </row>
    <row r="2" ht="15" customHeight="1" spans="1:44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0"/>
      <c r="I2" s="10"/>
      <c r="J2" s="10"/>
      <c r="K2" s="10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10" t="s">
        <v>8</v>
      </c>
      <c r="AQ2" s="10" t="s">
        <v>9</v>
      </c>
      <c r="AR2" s="35" t="s">
        <v>10</v>
      </c>
    </row>
    <row r="3" ht="15" customHeight="1" spans="1:44">
      <c r="A3" s="12"/>
      <c r="B3" s="13"/>
      <c r="C3" s="13"/>
      <c r="D3" s="13"/>
      <c r="E3" s="13"/>
      <c r="F3" s="14"/>
      <c r="G3" s="13"/>
      <c r="H3" s="13"/>
      <c r="I3" s="13"/>
      <c r="J3" s="13"/>
      <c r="K3" s="13"/>
      <c r="L3" s="17"/>
      <c r="M3" s="17"/>
      <c r="N3" s="17"/>
      <c r="O3" s="17"/>
      <c r="P3" s="17"/>
      <c r="Q3" s="17"/>
      <c r="R3" s="17"/>
      <c r="S3" s="17"/>
      <c r="T3" s="26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4"/>
      <c r="AP3" s="13"/>
      <c r="AQ3" s="13"/>
      <c r="AR3" s="36"/>
    </row>
    <row r="4" ht="15" customHeight="1" spans="1:44">
      <c r="A4" s="12"/>
      <c r="B4" s="13"/>
      <c r="C4" s="13"/>
      <c r="D4" s="13"/>
      <c r="E4" s="13"/>
      <c r="F4" s="14"/>
      <c r="G4" s="13"/>
      <c r="H4" s="15" t="s">
        <v>11</v>
      </c>
      <c r="I4" s="20"/>
      <c r="J4" s="20" t="s">
        <v>12</v>
      </c>
      <c r="K4" s="20" t="s">
        <v>13</v>
      </c>
      <c r="L4" s="24" t="s">
        <v>14</v>
      </c>
      <c r="M4" s="7" t="s">
        <v>15</v>
      </c>
      <c r="N4" s="7" t="s">
        <v>16</v>
      </c>
      <c r="O4" s="7" t="s">
        <v>17</v>
      </c>
      <c r="P4" s="25" t="s">
        <v>18</v>
      </c>
      <c r="Q4" s="30" t="s">
        <v>19</v>
      </c>
      <c r="R4" s="30" t="s">
        <v>20</v>
      </c>
      <c r="S4" s="30" t="s">
        <v>21</v>
      </c>
      <c r="T4" s="24" t="s">
        <v>22</v>
      </c>
      <c r="U4" s="32"/>
      <c r="V4" s="26" t="s">
        <v>23</v>
      </c>
      <c r="W4" s="31"/>
      <c r="X4" s="31" t="s">
        <v>24</v>
      </c>
      <c r="Y4" s="31"/>
      <c r="Z4" s="26" t="s">
        <v>25</v>
      </c>
      <c r="AA4" s="34"/>
      <c r="AB4" s="31" t="s">
        <v>26</v>
      </c>
      <c r="AC4" s="31"/>
      <c r="AD4" s="26" t="s">
        <v>27</v>
      </c>
      <c r="AE4" s="34"/>
      <c r="AF4" s="31" t="s">
        <v>28</v>
      </c>
      <c r="AG4" s="31"/>
      <c r="AH4" s="31" t="s">
        <v>29</v>
      </c>
      <c r="AI4" s="31"/>
      <c r="AJ4" s="31" t="s">
        <v>30</v>
      </c>
      <c r="AK4" s="31"/>
      <c r="AL4" s="31" t="s">
        <v>31</v>
      </c>
      <c r="AM4" s="31"/>
      <c r="AN4" s="26" t="s">
        <v>32</v>
      </c>
      <c r="AO4" s="34"/>
      <c r="AP4" s="13"/>
      <c r="AQ4" s="13"/>
      <c r="AR4" s="36"/>
    </row>
    <row r="5" ht="15" customHeight="1" spans="1:44">
      <c r="A5" s="12"/>
      <c r="B5" s="13"/>
      <c r="C5" s="13"/>
      <c r="D5" s="13"/>
      <c r="E5" s="13"/>
      <c r="F5" s="16"/>
      <c r="G5" s="13"/>
      <c r="H5" s="17" t="s">
        <v>33</v>
      </c>
      <c r="I5" s="26" t="s">
        <v>34</v>
      </c>
      <c r="J5" s="27"/>
      <c r="K5" s="27"/>
      <c r="L5" s="28"/>
      <c r="P5" s="29"/>
      <c r="Q5" s="33"/>
      <c r="R5" s="33"/>
      <c r="S5" s="33"/>
      <c r="T5" s="17" t="s">
        <v>33</v>
      </c>
      <c r="U5" s="17" t="s">
        <v>35</v>
      </c>
      <c r="V5" s="17" t="s">
        <v>33</v>
      </c>
      <c r="W5" s="17" t="s">
        <v>35</v>
      </c>
      <c r="X5" s="17" t="s">
        <v>33</v>
      </c>
      <c r="Y5" s="17" t="s">
        <v>35</v>
      </c>
      <c r="Z5" s="17" t="s">
        <v>33</v>
      </c>
      <c r="AA5" s="17" t="s">
        <v>35</v>
      </c>
      <c r="AB5" s="17" t="s">
        <v>33</v>
      </c>
      <c r="AC5" s="17" t="s">
        <v>34</v>
      </c>
      <c r="AD5" s="17" t="s">
        <v>33</v>
      </c>
      <c r="AE5" s="17" t="s">
        <v>34</v>
      </c>
      <c r="AF5" s="17" t="s">
        <v>33</v>
      </c>
      <c r="AG5" s="17" t="s">
        <v>34</v>
      </c>
      <c r="AH5" s="17" t="s">
        <v>33</v>
      </c>
      <c r="AI5" s="7" t="s">
        <v>34</v>
      </c>
      <c r="AJ5" s="17" t="s">
        <v>33</v>
      </c>
      <c r="AK5" s="7" t="s">
        <v>34</v>
      </c>
      <c r="AL5" s="7" t="s">
        <v>33</v>
      </c>
      <c r="AM5" s="7" t="s">
        <v>34</v>
      </c>
      <c r="AN5" s="7" t="s">
        <v>33</v>
      </c>
      <c r="AO5" s="7" t="s">
        <v>34</v>
      </c>
      <c r="AP5" s="13"/>
      <c r="AQ5" s="13"/>
      <c r="AR5" s="36"/>
    </row>
    <row r="6" ht="15" customHeight="1" spans="1:44">
      <c r="A6" s="12"/>
      <c r="B6" s="13">
        <v>1</v>
      </c>
      <c r="C6" s="13" t="s">
        <v>36</v>
      </c>
      <c r="D6" s="13">
        <v>18225837283</v>
      </c>
      <c r="E6" s="13">
        <v>70</v>
      </c>
      <c r="F6" s="13" t="s">
        <v>37</v>
      </c>
      <c r="G6" s="13">
        <v>30</v>
      </c>
      <c r="H6" s="13">
        <v>0</v>
      </c>
      <c r="I6" s="13">
        <v>0</v>
      </c>
      <c r="J6" s="13">
        <v>0</v>
      </c>
      <c r="K6" s="13">
        <v>0</v>
      </c>
      <c r="L6" s="17">
        <v>1</v>
      </c>
      <c r="M6" s="17">
        <v>0</v>
      </c>
      <c r="N6" s="17">
        <v>0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 t="s">
        <v>38</v>
      </c>
      <c r="V6" s="17">
        <v>1</v>
      </c>
      <c r="W6" s="39" t="s">
        <v>39</v>
      </c>
      <c r="X6" s="13">
        <v>1</v>
      </c>
      <c r="Y6" s="40" t="s">
        <v>40</v>
      </c>
      <c r="Z6" s="17">
        <v>1</v>
      </c>
      <c r="AA6" s="40" t="s">
        <v>41</v>
      </c>
      <c r="AB6" s="17">
        <v>1</v>
      </c>
      <c r="AC6" s="13">
        <v>0</v>
      </c>
      <c r="AD6" s="17">
        <v>1</v>
      </c>
      <c r="AE6" s="17">
        <v>0</v>
      </c>
      <c r="AF6" s="17">
        <v>1</v>
      </c>
      <c r="AG6" s="17">
        <v>10514709</v>
      </c>
      <c r="AH6" s="17">
        <v>1</v>
      </c>
      <c r="AI6" s="39" t="s">
        <v>42</v>
      </c>
      <c r="AJ6" s="17">
        <v>1</v>
      </c>
      <c r="AK6" s="39" t="s">
        <v>43</v>
      </c>
      <c r="AL6" s="17">
        <v>1</v>
      </c>
      <c r="AM6" s="17">
        <v>3690016209</v>
      </c>
      <c r="AN6" s="17">
        <v>1</v>
      </c>
      <c r="AO6" s="39" t="s">
        <v>44</v>
      </c>
      <c r="AP6" s="40" t="s">
        <v>45</v>
      </c>
      <c r="AQ6" s="13"/>
      <c r="AR6" s="36" t="s">
        <v>46</v>
      </c>
    </row>
    <row r="7" ht="15" customHeight="1" spans="1:44">
      <c r="A7" s="12"/>
      <c r="B7" s="13">
        <v>2</v>
      </c>
      <c r="C7" s="13" t="s">
        <v>47</v>
      </c>
      <c r="D7" s="13">
        <v>15056579727</v>
      </c>
      <c r="E7" s="18">
        <v>70</v>
      </c>
      <c r="F7" s="18" t="s">
        <v>48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7">
        <v>0</v>
      </c>
      <c r="M7" s="17">
        <v>0</v>
      </c>
      <c r="N7" s="17">
        <v>0</v>
      </c>
      <c r="O7" s="17">
        <v>0</v>
      </c>
      <c r="P7" s="17">
        <v>1</v>
      </c>
      <c r="Q7" s="17"/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3">
        <v>0</v>
      </c>
      <c r="X7" s="13">
        <v>0</v>
      </c>
      <c r="Y7" s="13">
        <v>0</v>
      </c>
      <c r="Z7" s="17">
        <v>0</v>
      </c>
      <c r="AA7" s="13">
        <v>0</v>
      </c>
      <c r="AB7" s="17">
        <v>0</v>
      </c>
      <c r="AC7" s="17">
        <v>0</v>
      </c>
      <c r="AD7" s="17">
        <v>1</v>
      </c>
      <c r="AE7" s="17">
        <v>26024147</v>
      </c>
      <c r="AF7" s="17">
        <v>0</v>
      </c>
      <c r="AG7" s="17">
        <v>0</v>
      </c>
      <c r="AH7" s="17">
        <v>1</v>
      </c>
      <c r="AI7" s="39" t="s">
        <v>49</v>
      </c>
      <c r="AJ7" s="17">
        <v>0</v>
      </c>
      <c r="AK7" s="17">
        <v>0</v>
      </c>
      <c r="AL7" s="17">
        <v>1</v>
      </c>
      <c r="AM7" s="17">
        <v>3690016227</v>
      </c>
      <c r="AN7" s="17">
        <v>0</v>
      </c>
      <c r="AO7" s="17">
        <v>0</v>
      </c>
      <c r="AP7" s="13"/>
      <c r="AQ7" s="13"/>
      <c r="AR7" s="37" t="s">
        <v>48</v>
      </c>
    </row>
    <row r="8" ht="15" customHeight="1" spans="1:44">
      <c r="A8" s="12"/>
      <c r="B8" s="13">
        <v>2</v>
      </c>
      <c r="C8" s="13" t="s">
        <v>47</v>
      </c>
      <c r="D8" s="13">
        <v>18654155202</v>
      </c>
      <c r="E8" s="16"/>
      <c r="F8" s="16"/>
      <c r="G8" s="16"/>
      <c r="H8" s="16">
        <v>1</v>
      </c>
      <c r="I8" s="16">
        <v>0</v>
      </c>
      <c r="J8" s="16">
        <v>1</v>
      </c>
      <c r="K8" s="16">
        <v>0</v>
      </c>
      <c r="L8" s="17">
        <v>0</v>
      </c>
      <c r="M8" s="17">
        <v>0</v>
      </c>
      <c r="N8" s="17">
        <v>1</v>
      </c>
      <c r="O8" s="17">
        <v>0</v>
      </c>
      <c r="P8" s="17">
        <v>0</v>
      </c>
      <c r="Q8" s="17">
        <v>0</v>
      </c>
      <c r="R8" s="17">
        <v>1</v>
      </c>
      <c r="S8" s="17">
        <v>1</v>
      </c>
      <c r="T8" s="17">
        <v>0</v>
      </c>
      <c r="U8" s="17">
        <v>0</v>
      </c>
      <c r="V8" s="17">
        <v>0</v>
      </c>
      <c r="W8" s="13">
        <v>0</v>
      </c>
      <c r="X8" s="13">
        <v>1</v>
      </c>
      <c r="Y8" s="40" t="s">
        <v>50</v>
      </c>
      <c r="Z8" s="17">
        <v>1</v>
      </c>
      <c r="AA8" s="40" t="s">
        <v>51</v>
      </c>
      <c r="AB8" s="17">
        <v>1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1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3"/>
      <c r="AQ8" s="13"/>
      <c r="AR8" s="38"/>
    </row>
    <row r="9" ht="15" customHeight="1" spans="1:44">
      <c r="A9" s="12"/>
      <c r="B9" s="13">
        <v>4</v>
      </c>
      <c r="C9" s="13" t="s">
        <v>52</v>
      </c>
      <c r="D9" s="13">
        <v>15555178327</v>
      </c>
      <c r="E9" s="13">
        <v>30</v>
      </c>
      <c r="F9" s="13" t="s">
        <v>37</v>
      </c>
      <c r="G9" s="13">
        <v>0</v>
      </c>
      <c r="H9" s="13">
        <v>0</v>
      </c>
      <c r="I9" s="13">
        <v>0</v>
      </c>
      <c r="J9" s="13">
        <v>0</v>
      </c>
      <c r="K9" s="13">
        <v>1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1</v>
      </c>
      <c r="R9" s="17">
        <v>1</v>
      </c>
      <c r="S9" s="17">
        <v>0</v>
      </c>
      <c r="T9" s="17">
        <v>1</v>
      </c>
      <c r="U9" s="17" t="s">
        <v>53</v>
      </c>
      <c r="V9" s="17">
        <v>1</v>
      </c>
      <c r="W9" s="40" t="s">
        <v>54</v>
      </c>
      <c r="X9" s="13">
        <v>1</v>
      </c>
      <c r="Y9" s="40" t="s">
        <v>55</v>
      </c>
      <c r="Z9" s="17">
        <v>1</v>
      </c>
      <c r="AA9" s="13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1</v>
      </c>
      <c r="AO9" s="17">
        <v>0</v>
      </c>
      <c r="AP9" s="13"/>
      <c r="AQ9" s="13"/>
      <c r="AR9" s="36" t="s">
        <v>56</v>
      </c>
    </row>
    <row r="10" ht="15" customHeight="1" spans="1:44">
      <c r="A10" s="12"/>
      <c r="B10" s="13">
        <v>5</v>
      </c>
      <c r="C10" s="13" t="s">
        <v>57</v>
      </c>
      <c r="D10" s="40" t="s">
        <v>58</v>
      </c>
      <c r="E10" s="13">
        <v>20</v>
      </c>
      <c r="F10" s="13" t="s">
        <v>48</v>
      </c>
      <c r="G10" s="13">
        <v>20</v>
      </c>
      <c r="H10" s="13">
        <v>1</v>
      </c>
      <c r="I10" s="13">
        <v>0</v>
      </c>
      <c r="J10" s="13">
        <v>1</v>
      </c>
      <c r="K10" s="13">
        <v>0</v>
      </c>
      <c r="L10" s="17">
        <v>0</v>
      </c>
      <c r="M10" s="17">
        <v>1</v>
      </c>
      <c r="N10" s="17">
        <v>0</v>
      </c>
      <c r="O10" s="17">
        <v>0</v>
      </c>
      <c r="P10" s="17">
        <v>0</v>
      </c>
      <c r="Q10" s="17">
        <v>0</v>
      </c>
      <c r="R10" s="17">
        <v>1</v>
      </c>
      <c r="S10" s="17">
        <v>1</v>
      </c>
      <c r="T10" s="17">
        <v>1</v>
      </c>
      <c r="U10" s="17" t="s">
        <v>59</v>
      </c>
      <c r="V10" s="17">
        <v>0</v>
      </c>
      <c r="W10" s="13">
        <v>0</v>
      </c>
      <c r="X10" s="13">
        <v>1</v>
      </c>
      <c r="Y10" s="40" t="s">
        <v>60</v>
      </c>
      <c r="Z10" s="17">
        <v>1</v>
      </c>
      <c r="AA10" s="40" t="s">
        <v>61</v>
      </c>
      <c r="AB10" s="17">
        <v>1</v>
      </c>
      <c r="AC10" s="13">
        <v>0</v>
      </c>
      <c r="AD10" s="17">
        <v>1</v>
      </c>
      <c r="AE10" s="17">
        <v>0</v>
      </c>
      <c r="AF10" s="17">
        <v>1</v>
      </c>
      <c r="AG10" s="17">
        <v>0</v>
      </c>
      <c r="AH10" s="17">
        <v>1</v>
      </c>
      <c r="AI10" s="39" t="s">
        <v>62</v>
      </c>
      <c r="AJ10" s="17">
        <v>1</v>
      </c>
      <c r="AK10" s="17">
        <v>0</v>
      </c>
      <c r="AL10" s="17">
        <v>1</v>
      </c>
      <c r="AM10" s="17">
        <v>3690016248</v>
      </c>
      <c r="AN10" s="17">
        <v>0</v>
      </c>
      <c r="AO10" s="17">
        <v>0</v>
      </c>
      <c r="AP10" s="13"/>
      <c r="AQ10" s="13"/>
      <c r="AR10" s="36" t="s">
        <v>63</v>
      </c>
    </row>
    <row r="11" ht="15" customHeight="1" spans="1:44">
      <c r="A11" s="19"/>
      <c r="B11" s="20"/>
      <c r="C11" s="20"/>
      <c r="D11" s="21"/>
      <c r="E11" s="18">
        <f>SUM(E6:E10)</f>
        <v>190</v>
      </c>
      <c r="F11" s="18"/>
      <c r="G11" s="18">
        <f t="shared" ref="G11:T11" si="0">SUM(G6:G10)</f>
        <v>50</v>
      </c>
      <c r="H11" s="18">
        <f t="shared" si="0"/>
        <v>2</v>
      </c>
      <c r="I11" s="18">
        <f t="shared" si="0"/>
        <v>0</v>
      </c>
      <c r="J11" s="18">
        <f t="shared" si="0"/>
        <v>2</v>
      </c>
      <c r="K11" s="18">
        <f t="shared" si="0"/>
        <v>1</v>
      </c>
      <c r="L11" s="30">
        <f t="shared" si="0"/>
        <v>1</v>
      </c>
      <c r="M11" s="30">
        <f t="shared" si="0"/>
        <v>1</v>
      </c>
      <c r="N11" s="30">
        <f t="shared" si="0"/>
        <v>1</v>
      </c>
      <c r="O11" s="30">
        <f t="shared" si="0"/>
        <v>1</v>
      </c>
      <c r="P11" s="30">
        <f t="shared" si="0"/>
        <v>2</v>
      </c>
      <c r="Q11" s="30">
        <f t="shared" si="0"/>
        <v>2</v>
      </c>
      <c r="R11" s="30">
        <f t="shared" si="0"/>
        <v>4</v>
      </c>
      <c r="S11" s="30">
        <f t="shared" si="0"/>
        <v>3</v>
      </c>
      <c r="T11" s="30">
        <f t="shared" si="0"/>
        <v>3</v>
      </c>
      <c r="U11" s="30"/>
      <c r="V11" s="30">
        <f>SUM(V6:V10)</f>
        <v>2</v>
      </c>
      <c r="W11" s="18"/>
      <c r="X11" s="18">
        <f>SUM(X6:X10)</f>
        <v>4</v>
      </c>
      <c r="Y11" s="18"/>
      <c r="Z11" s="30">
        <f>SUM(Z6:Z10)</f>
        <v>4</v>
      </c>
      <c r="AA11" s="18"/>
      <c r="AB11" s="30">
        <f>SUM(AB6:AB10)</f>
        <v>3</v>
      </c>
      <c r="AC11" s="18">
        <f>SUM(AC6:AC10)</f>
        <v>0</v>
      </c>
      <c r="AD11" s="30">
        <f>SUM(AD6:AD10)</f>
        <v>3</v>
      </c>
      <c r="AE11" s="30"/>
      <c r="AF11" s="30">
        <f>SUM(AF6:AF10)</f>
        <v>2</v>
      </c>
      <c r="AG11" s="30"/>
      <c r="AH11" s="30">
        <f>SUM(AH6:AH10)</f>
        <v>3</v>
      </c>
      <c r="AI11" s="30"/>
      <c r="AJ11" s="30">
        <f>SUM(AJ6:AJ10)</f>
        <v>3</v>
      </c>
      <c r="AK11" s="30"/>
      <c r="AL11" s="30">
        <f>SUM(AL6:AL10)</f>
        <v>3</v>
      </c>
      <c r="AM11" s="30"/>
      <c r="AN11" s="30">
        <f>SUM(AN6:AN10)</f>
        <v>2</v>
      </c>
      <c r="AO11" s="30"/>
      <c r="AP11" s="18"/>
      <c r="AQ11" s="18"/>
      <c r="AR11" s="37"/>
    </row>
    <row r="12" ht="16" customHeight="1" spans="1:1">
      <c r="A12" s="6" t="s">
        <v>64</v>
      </c>
    </row>
    <row r="13" ht="16" customHeight="1" spans="3:4">
      <c r="C13" s="6" t="s">
        <v>65</v>
      </c>
      <c r="D13" s="6" t="s">
        <v>66</v>
      </c>
    </row>
  </sheetData>
  <mergeCells count="43">
    <mergeCell ref="A1:AR1"/>
    <mergeCell ref="L2:AO2"/>
    <mergeCell ref="L3:R3"/>
    <mergeCell ref="T3:AO3"/>
    <mergeCell ref="H4:I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12:D12"/>
    <mergeCell ref="D13:G13"/>
    <mergeCell ref="AD13:AO13"/>
    <mergeCell ref="A2:A5"/>
    <mergeCell ref="B2:B5"/>
    <mergeCell ref="C2:C5"/>
    <mergeCell ref="D2:D5"/>
    <mergeCell ref="E2:E5"/>
    <mergeCell ref="E7:E8"/>
    <mergeCell ref="F2:F5"/>
    <mergeCell ref="F7:F8"/>
    <mergeCell ref="G2:G5"/>
    <mergeCell ref="G7:G8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P2:AP5"/>
    <mergeCell ref="AQ2:AQ5"/>
    <mergeCell ref="AR2:AR5"/>
    <mergeCell ref="AR7:AR8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E6" sqref="E6"/>
    </sheetView>
  </sheetViews>
  <sheetFormatPr defaultColWidth="9" defaultRowHeight="13.5" outlineLevelRow="4" outlineLevelCol="2"/>
  <cols>
    <col min="2" max="2" width="12.625"/>
  </cols>
  <sheetData>
    <row r="1" spans="1:3">
      <c r="A1" t="str">
        <f>总表!C6</f>
        <v>王磊</v>
      </c>
      <c r="B1">
        <f>总表!D6</f>
        <v>18225837283</v>
      </c>
      <c r="C1">
        <f>总表!Q6</f>
        <v>1</v>
      </c>
    </row>
    <row r="2" spans="1:3">
      <c r="A2" t="str">
        <f>总表!C7</f>
        <v>费婷婷</v>
      </c>
      <c r="B2">
        <f>总表!D7</f>
        <v>15056579727</v>
      </c>
      <c r="C2">
        <f>总表!Q7</f>
        <v>0</v>
      </c>
    </row>
    <row r="3" spans="1:3">
      <c r="A3" t="str">
        <f>总表!C8</f>
        <v>费婷婷</v>
      </c>
      <c r="B3">
        <f>总表!D8</f>
        <v>18654155202</v>
      </c>
      <c r="C3">
        <f>总表!Q8</f>
        <v>0</v>
      </c>
    </row>
    <row r="4" spans="1:3">
      <c r="A4" t="str">
        <f>总表!C9</f>
        <v>倪子杨</v>
      </c>
      <c r="B4">
        <f>总表!D9</f>
        <v>15555178327</v>
      </c>
      <c r="C4">
        <f>总表!Q9</f>
        <v>1</v>
      </c>
    </row>
    <row r="5" spans="1:3">
      <c r="A5" t="str">
        <f>总表!C10</f>
        <v>韦方</v>
      </c>
      <c r="B5" s="42" t="str">
        <f>总表!D10</f>
        <v>186560556322</v>
      </c>
      <c r="C5">
        <f>总表!Q10</f>
        <v>0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9" sqref="D9"/>
    </sheetView>
  </sheetViews>
  <sheetFormatPr defaultColWidth="9" defaultRowHeight="13.5" outlineLevelRow="3" outlineLevelCol="2"/>
  <cols>
    <col min="2" max="2" width="12.625"/>
  </cols>
  <sheetData>
    <row r="1" spans="1:3">
      <c r="A1" t="str">
        <f>总表!C6</f>
        <v>王磊</v>
      </c>
      <c r="B1">
        <f>总表!D6</f>
        <v>18225837283</v>
      </c>
      <c r="C1">
        <f>总表!R6</f>
        <v>1</v>
      </c>
    </row>
    <row r="2" spans="1:3">
      <c r="A2" t="str">
        <f>总表!C8</f>
        <v>费婷婷</v>
      </c>
      <c r="B2">
        <f>总表!D8</f>
        <v>18654155202</v>
      </c>
      <c r="C2">
        <f>总表!R8</f>
        <v>1</v>
      </c>
    </row>
    <row r="3" spans="1:3">
      <c r="A3" t="str">
        <f>总表!C9</f>
        <v>倪子杨</v>
      </c>
      <c r="B3">
        <f>总表!D9</f>
        <v>15555178327</v>
      </c>
      <c r="C3">
        <f>总表!R9</f>
        <v>1</v>
      </c>
    </row>
    <row r="4" spans="1:3">
      <c r="A4" t="str">
        <f>总表!C10</f>
        <v>韦方</v>
      </c>
      <c r="B4" s="42" t="str">
        <f>总表!D10</f>
        <v>186560556322</v>
      </c>
      <c r="C4">
        <f>总表!R10</f>
        <v>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F7" sqref="F7"/>
    </sheetView>
  </sheetViews>
  <sheetFormatPr defaultColWidth="9" defaultRowHeight="13.5" outlineLevelRow="4" outlineLevelCol="2"/>
  <cols>
    <col min="2" max="2" width="12.625"/>
  </cols>
  <sheetData>
    <row r="1" spans="1:3">
      <c r="A1" t="str">
        <f>总表!C6</f>
        <v>王磊</v>
      </c>
      <c r="B1">
        <f>总表!D6</f>
        <v>18225837283</v>
      </c>
      <c r="C1">
        <f>总表!S6</f>
        <v>1</v>
      </c>
    </row>
    <row r="2" spans="1:3">
      <c r="A2" t="str">
        <f>总表!C7</f>
        <v>费婷婷</v>
      </c>
      <c r="B2">
        <f>总表!D7</f>
        <v>15056579727</v>
      </c>
      <c r="C2">
        <f>总表!S7</f>
        <v>0</v>
      </c>
    </row>
    <row r="3" spans="1:3">
      <c r="A3" t="str">
        <f>总表!C8</f>
        <v>费婷婷</v>
      </c>
      <c r="B3">
        <f>总表!D8</f>
        <v>18654155202</v>
      </c>
      <c r="C3">
        <f>总表!S8</f>
        <v>1</v>
      </c>
    </row>
    <row r="4" spans="1:3">
      <c r="A4" t="str">
        <f>总表!C9</f>
        <v>倪子杨</v>
      </c>
      <c r="B4">
        <f>总表!D9</f>
        <v>15555178327</v>
      </c>
      <c r="C4">
        <f>总表!S9</f>
        <v>0</v>
      </c>
    </row>
    <row r="5" spans="1:3">
      <c r="A5" t="str">
        <f>总表!C10</f>
        <v>韦方</v>
      </c>
      <c r="B5" s="42" t="str">
        <f>总表!D10</f>
        <v>186560556322</v>
      </c>
      <c r="C5">
        <f>总表!S10</f>
        <v>1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5" sqref="D15"/>
    </sheetView>
  </sheetViews>
  <sheetFormatPr defaultColWidth="9" defaultRowHeight="13.5" outlineLevelRow="4" outlineLevelCol="3"/>
  <cols>
    <col min="2" max="2" width="12.625"/>
    <col min="4" max="4" width="28.25" customWidth="1"/>
  </cols>
  <sheetData>
    <row r="1" spans="1:4">
      <c r="A1" t="str">
        <f>总表!C6</f>
        <v>王磊</v>
      </c>
      <c r="B1">
        <f>总表!D6</f>
        <v>18225837283</v>
      </c>
      <c r="C1">
        <f>总表!T6</f>
        <v>1</v>
      </c>
      <c r="D1" t="str">
        <f>总表!U6</f>
        <v>王磊20111791</v>
      </c>
    </row>
    <row r="2" spans="1:4">
      <c r="A2" t="str">
        <f>总表!C7</f>
        <v>费婷婷</v>
      </c>
      <c r="B2">
        <f>总表!D7</f>
        <v>15056579727</v>
      </c>
      <c r="C2">
        <f>总表!T7</f>
        <v>0</v>
      </c>
      <c r="D2">
        <f>总表!U7</f>
        <v>0</v>
      </c>
    </row>
    <row r="3" spans="1:4">
      <c r="A3" t="str">
        <f>总表!C8</f>
        <v>费婷婷</v>
      </c>
      <c r="B3">
        <f>总表!D8</f>
        <v>18654155202</v>
      </c>
      <c r="C3">
        <f>总表!T8</f>
        <v>0</v>
      </c>
      <c r="D3">
        <f>总表!U8</f>
        <v>0</v>
      </c>
    </row>
    <row r="4" spans="1:4">
      <c r="A4" t="str">
        <f>总表!C9</f>
        <v>倪子杨</v>
      </c>
      <c r="B4">
        <f>总表!D9</f>
        <v>15555178327</v>
      </c>
      <c r="C4">
        <f>总表!T9</f>
        <v>1</v>
      </c>
      <c r="D4" t="str">
        <f>总表!U9</f>
        <v>t-1479818774878-0303</v>
      </c>
    </row>
    <row r="5" spans="1:4">
      <c r="A5" t="str">
        <f>总表!C10</f>
        <v>韦方</v>
      </c>
      <c r="B5" s="42" t="str">
        <f>总表!D10</f>
        <v>186560556322</v>
      </c>
      <c r="C5">
        <f>总表!T10</f>
        <v>1</v>
      </c>
      <c r="D5" t="str">
        <f>总表!U10</f>
        <v>tb61697101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G5" sqref="G5"/>
    </sheetView>
  </sheetViews>
  <sheetFormatPr defaultColWidth="9" defaultRowHeight="13.5" outlineLevelRow="4" outlineLevelCol="3"/>
  <cols>
    <col min="2" max="2" width="12.625"/>
    <col min="4" max="4" width="21.25" customWidth="1"/>
  </cols>
  <sheetData>
    <row r="1" spans="1:4">
      <c r="A1" t="str">
        <f>总表!C6</f>
        <v>王磊</v>
      </c>
      <c r="B1">
        <f>总表!D6</f>
        <v>18225837283</v>
      </c>
      <c r="C1">
        <f>总表!V6</f>
        <v>1</v>
      </c>
      <c r="D1" s="42" t="str">
        <f>总表!W6</f>
        <v>302619360045</v>
      </c>
    </row>
    <row r="2" spans="1:4">
      <c r="A2" t="str">
        <f>总表!C7</f>
        <v>费婷婷</v>
      </c>
      <c r="B2">
        <f>总表!D7</f>
        <v>15056579727</v>
      </c>
      <c r="C2">
        <f>总表!V7</f>
        <v>0</v>
      </c>
      <c r="D2">
        <f>总表!W7</f>
        <v>0</v>
      </c>
    </row>
    <row r="3" spans="1:4">
      <c r="A3" t="str">
        <f>总表!C8</f>
        <v>费婷婷</v>
      </c>
      <c r="B3">
        <f>总表!D8</f>
        <v>18654155202</v>
      </c>
      <c r="C3">
        <f>总表!V8</f>
        <v>0</v>
      </c>
      <c r="D3">
        <f>总表!W8</f>
        <v>0</v>
      </c>
    </row>
    <row r="4" spans="1:4">
      <c r="A4" t="str">
        <f>总表!C9</f>
        <v>倪子杨</v>
      </c>
      <c r="B4">
        <f>总表!D9</f>
        <v>15555178327</v>
      </c>
      <c r="C4">
        <f>总表!V9</f>
        <v>1</v>
      </c>
      <c r="D4" s="42" t="str">
        <f>总表!W9</f>
        <v>309019041840</v>
      </c>
    </row>
    <row r="5" spans="1:4">
      <c r="A5" t="str">
        <f>总表!C10</f>
        <v>韦方</v>
      </c>
      <c r="B5" s="42" t="str">
        <f>总表!D10</f>
        <v>186560556322</v>
      </c>
      <c r="C5">
        <f>总表!V10</f>
        <v>0</v>
      </c>
      <c r="D5">
        <f>总表!W10</f>
        <v>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G10" sqref="G10"/>
    </sheetView>
  </sheetViews>
  <sheetFormatPr defaultColWidth="9" defaultRowHeight="13.5" outlineLevelRow="4" outlineLevelCol="3"/>
  <cols>
    <col min="2" max="2" width="12.625"/>
    <col min="4" max="4" width="19" customWidth="1"/>
  </cols>
  <sheetData>
    <row r="1" spans="1:4">
      <c r="A1" t="str">
        <f>总表!C6</f>
        <v>王磊</v>
      </c>
      <c r="B1">
        <f>总表!D6</f>
        <v>18225837283</v>
      </c>
      <c r="C1">
        <f>总表!X6</f>
        <v>1</v>
      </c>
      <c r="D1" s="42" t="str">
        <f>总表!Y6</f>
        <v>6216923512920745</v>
      </c>
    </row>
    <row r="2" spans="1:4">
      <c r="A2" t="str">
        <f>总表!C7</f>
        <v>费婷婷</v>
      </c>
      <c r="B2">
        <f>总表!D7</f>
        <v>15056579727</v>
      </c>
      <c r="C2">
        <f>总表!X7</f>
        <v>0</v>
      </c>
      <c r="D2">
        <f>总表!Y7</f>
        <v>0</v>
      </c>
    </row>
    <row r="3" spans="1:4">
      <c r="A3" t="str">
        <f>总表!C8</f>
        <v>费婷婷</v>
      </c>
      <c r="B3">
        <f>总表!D8</f>
        <v>18654155202</v>
      </c>
      <c r="C3">
        <f>总表!X8</f>
        <v>1</v>
      </c>
      <c r="D3" s="42" t="str">
        <f>总表!Y8</f>
        <v>6216923512995184</v>
      </c>
    </row>
    <row r="4" spans="1:4">
      <c r="A4" t="str">
        <f>总表!C9</f>
        <v>倪子杨</v>
      </c>
      <c r="B4">
        <f>总表!D9</f>
        <v>15555178327</v>
      </c>
      <c r="C4">
        <f>总表!X9</f>
        <v>1</v>
      </c>
      <c r="D4" s="42" t="str">
        <f>总表!Y9</f>
        <v>6216923513061622</v>
      </c>
    </row>
    <row r="5" spans="1:4">
      <c r="A5" t="str">
        <f>总表!C10</f>
        <v>韦方</v>
      </c>
      <c r="B5" s="42" t="str">
        <f>总表!D10</f>
        <v>186560556322</v>
      </c>
      <c r="C5">
        <f>总表!X10</f>
        <v>1</v>
      </c>
      <c r="D5" s="42" t="str">
        <f>总表!Y10</f>
        <v>6216423513034744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opLeftCell="A4" workbookViewId="0">
      <selection activeCell="L7" sqref="L7"/>
    </sheetView>
  </sheetViews>
  <sheetFormatPr defaultColWidth="9" defaultRowHeight="13.5" outlineLevelRow="4" outlineLevelCol="3"/>
  <cols>
    <col min="2" max="2" width="12.625"/>
  </cols>
  <sheetData>
    <row r="1" spans="1:4">
      <c r="A1" t="str">
        <f>总表!C6</f>
        <v>王磊</v>
      </c>
      <c r="B1">
        <f>总表!D6</f>
        <v>18225837283</v>
      </c>
      <c r="C1">
        <f>总表!Z6</f>
        <v>1</v>
      </c>
      <c r="D1" s="42" t="str">
        <f>总表!AA6</f>
        <v>623061001991519144</v>
      </c>
    </row>
    <row r="2" spans="1:4">
      <c r="A2" t="str">
        <f>总表!C7</f>
        <v>费婷婷</v>
      </c>
      <c r="B2">
        <f>总表!D7</f>
        <v>15056579727</v>
      </c>
      <c r="C2">
        <f>总表!Z7</f>
        <v>0</v>
      </c>
      <c r="D2">
        <f>总表!AA7</f>
        <v>0</v>
      </c>
    </row>
    <row r="3" spans="1:4">
      <c r="A3" t="str">
        <f>总表!C8</f>
        <v>费婷婷</v>
      </c>
      <c r="B3">
        <f>总表!D8</f>
        <v>18654155202</v>
      </c>
      <c r="C3">
        <f>总表!Z8</f>
        <v>1</v>
      </c>
      <c r="D3" s="42" t="str">
        <f>总表!AA8</f>
        <v>623061001991522197</v>
      </c>
    </row>
    <row r="4" spans="1:4">
      <c r="A4" t="str">
        <f>总表!C9</f>
        <v>倪子杨</v>
      </c>
      <c r="B4">
        <f>总表!D9</f>
        <v>15555178327</v>
      </c>
      <c r="C4">
        <f>总表!Z9</f>
        <v>1</v>
      </c>
      <c r="D4">
        <f>总表!AA9</f>
        <v>0</v>
      </c>
    </row>
    <row r="5" spans="1:4">
      <c r="A5" t="str">
        <f>总表!C10</f>
        <v>韦方</v>
      </c>
      <c r="B5" s="42" t="str">
        <f>总表!D10</f>
        <v>186560556322</v>
      </c>
      <c r="C5">
        <f>总表!Z10</f>
        <v>1</v>
      </c>
      <c r="D5" s="42" t="str">
        <f>总表!AA10</f>
        <v>623061001991524110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8" sqref="B8"/>
    </sheetView>
  </sheetViews>
  <sheetFormatPr defaultColWidth="9" defaultRowHeight="13.5" outlineLevelRow="4" outlineLevelCol="3"/>
  <cols>
    <col min="2" max="2" width="12.625"/>
  </cols>
  <sheetData>
    <row r="1" spans="1:4">
      <c r="A1" t="str">
        <f>总表!C6</f>
        <v>王磊</v>
      </c>
      <c r="B1">
        <f>总表!D6</f>
        <v>18225837283</v>
      </c>
      <c r="C1">
        <f>总表!AB6</f>
        <v>1</v>
      </c>
      <c r="D1">
        <f>总表!AC6</f>
        <v>0</v>
      </c>
    </row>
    <row r="2" spans="1:4">
      <c r="A2" t="str">
        <f>总表!C7</f>
        <v>费婷婷</v>
      </c>
      <c r="B2">
        <f>总表!D7</f>
        <v>15056579727</v>
      </c>
      <c r="C2">
        <f>总表!AB7</f>
        <v>0</v>
      </c>
      <c r="D2">
        <f>总表!AC7</f>
        <v>0</v>
      </c>
    </row>
    <row r="3" spans="1:4">
      <c r="A3" t="str">
        <f>总表!C8</f>
        <v>费婷婷</v>
      </c>
      <c r="B3">
        <f>总表!D8</f>
        <v>18654155202</v>
      </c>
      <c r="C3">
        <f>总表!AB8</f>
        <v>1</v>
      </c>
      <c r="D3">
        <f>总表!AC8</f>
        <v>0</v>
      </c>
    </row>
    <row r="4" spans="1:4">
      <c r="A4" t="str">
        <f>总表!C9</f>
        <v>倪子杨</v>
      </c>
      <c r="B4">
        <f>总表!D9</f>
        <v>15555178327</v>
      </c>
      <c r="C4">
        <f>总表!AB9</f>
        <v>0</v>
      </c>
      <c r="D4">
        <f>总表!AC9</f>
        <v>0</v>
      </c>
    </row>
    <row r="5" spans="1:4">
      <c r="A5" t="str">
        <f>总表!C10</f>
        <v>韦方</v>
      </c>
      <c r="B5" s="42" t="str">
        <f>总表!D10</f>
        <v>186560556322</v>
      </c>
      <c r="C5">
        <f>总表!AB10</f>
        <v>1</v>
      </c>
      <c r="D5">
        <f>总表!AC10</f>
        <v>0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H15" sqref="H15"/>
    </sheetView>
  </sheetViews>
  <sheetFormatPr defaultColWidth="9" defaultRowHeight="13.5" outlineLevelRow="4" outlineLevelCol="2"/>
  <cols>
    <col min="2" max="2" width="12.625"/>
  </cols>
  <sheetData>
    <row r="1" spans="1:3">
      <c r="A1" t="str">
        <f>总表!C6</f>
        <v>王磊</v>
      </c>
      <c r="B1">
        <f>总表!D6</f>
        <v>18225837283</v>
      </c>
      <c r="C1">
        <f>总表!AD6</f>
        <v>1</v>
      </c>
    </row>
    <row r="2" spans="1:3">
      <c r="A2" t="str">
        <f>总表!C7</f>
        <v>费婷婷</v>
      </c>
      <c r="B2">
        <f>总表!D7</f>
        <v>15056579727</v>
      </c>
      <c r="C2">
        <f>总表!AD7</f>
        <v>1</v>
      </c>
    </row>
    <row r="3" spans="1:3">
      <c r="A3" t="str">
        <f>总表!C8</f>
        <v>费婷婷</v>
      </c>
      <c r="B3">
        <f>总表!D8</f>
        <v>18654155202</v>
      </c>
      <c r="C3">
        <f>总表!AD8</f>
        <v>0</v>
      </c>
    </row>
    <row r="4" spans="1:3">
      <c r="A4" t="str">
        <f>总表!C9</f>
        <v>倪子杨</v>
      </c>
      <c r="B4">
        <f>总表!D9</f>
        <v>15555178327</v>
      </c>
      <c r="C4">
        <f>总表!AD9</f>
        <v>0</v>
      </c>
    </row>
    <row r="5" spans="1:3">
      <c r="A5" t="str">
        <f>总表!C10</f>
        <v>韦方</v>
      </c>
      <c r="B5" s="42" t="str">
        <f>总表!D10</f>
        <v>186560556322</v>
      </c>
      <c r="C5">
        <f>总表!AD10</f>
        <v>1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F4" sqref="F4:G4"/>
    </sheetView>
  </sheetViews>
  <sheetFormatPr defaultColWidth="9" defaultRowHeight="13.5" outlineLevelRow="1" outlineLevelCol="3"/>
  <cols>
    <col min="2" max="2" width="12.625"/>
    <col min="4" max="4" width="9.375"/>
  </cols>
  <sheetData>
    <row r="1" spans="1:4">
      <c r="A1" t="str">
        <f>总表!C6</f>
        <v>王磊</v>
      </c>
      <c r="B1">
        <f>总表!D6</f>
        <v>18225837283</v>
      </c>
      <c r="C1">
        <f>总表!AF6</f>
        <v>1</v>
      </c>
      <c r="D1">
        <f>总表!AG6</f>
        <v>10514709</v>
      </c>
    </row>
    <row r="2" spans="1:4">
      <c r="A2" t="str">
        <f>总表!C10</f>
        <v>韦方</v>
      </c>
      <c r="B2" s="42" t="str">
        <f>总表!D10</f>
        <v>186560556322</v>
      </c>
      <c r="C2">
        <f>总表!AF10</f>
        <v>1</v>
      </c>
      <c r="D2">
        <f>总表!AG10</f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11" sqref="F11"/>
    </sheetView>
  </sheetViews>
  <sheetFormatPr defaultColWidth="9" defaultRowHeight="13.5" outlineLevelRow="3" outlineLevelCol="3"/>
  <cols>
    <col min="1" max="1" width="27.25" customWidth="1"/>
    <col min="2" max="2" width="12.6333333333333" customWidth="1"/>
  </cols>
  <sheetData>
    <row r="1" spans="1:4">
      <c r="A1" s="4" t="str">
        <f>总表!C6</f>
        <v>王磊</v>
      </c>
      <c r="B1" s="5">
        <f>总表!D6</f>
        <v>18225837283</v>
      </c>
      <c r="C1">
        <f>总表!H6</f>
        <v>0</v>
      </c>
      <c r="D1">
        <f>总表!I6</f>
        <v>0</v>
      </c>
    </row>
    <row r="2" spans="1:4">
      <c r="A2" s="4" t="str">
        <f>总表!C8</f>
        <v>费婷婷</v>
      </c>
      <c r="B2" s="5">
        <f>总表!D8</f>
        <v>18654155202</v>
      </c>
      <c r="C2">
        <f>总表!H8</f>
        <v>1</v>
      </c>
      <c r="D2">
        <f>总表!I8</f>
        <v>0</v>
      </c>
    </row>
    <row r="3" spans="1:4">
      <c r="A3" s="4" t="str">
        <f>总表!C9</f>
        <v>倪子杨</v>
      </c>
      <c r="B3" s="5">
        <f>总表!D9</f>
        <v>15555178327</v>
      </c>
      <c r="C3">
        <f>总表!H9</f>
        <v>0</v>
      </c>
      <c r="D3">
        <f>总表!I9</f>
        <v>0</v>
      </c>
    </row>
    <row r="4" spans="1:4">
      <c r="A4" s="4" t="str">
        <f>总表!C10</f>
        <v>韦方</v>
      </c>
      <c r="B4" s="41" t="str">
        <f>总表!D10</f>
        <v>186560556322</v>
      </c>
      <c r="C4">
        <f>总表!H10</f>
        <v>1</v>
      </c>
      <c r="D4">
        <f>总表!I10</f>
        <v>0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J6" sqref="J6"/>
    </sheetView>
  </sheetViews>
  <sheetFormatPr defaultColWidth="9" defaultRowHeight="13.5" outlineLevelRow="4" outlineLevelCol="3"/>
  <cols>
    <col min="2" max="2" width="12.625"/>
  </cols>
  <sheetData>
    <row r="1" spans="1:4">
      <c r="A1" t="str">
        <f>总表!C6</f>
        <v>王磊</v>
      </c>
      <c r="B1">
        <f>总表!D6</f>
        <v>18225837283</v>
      </c>
      <c r="C1">
        <f>总表!AH6</f>
        <v>1</v>
      </c>
      <c r="D1" s="42" t="str">
        <f>总表!AI6</f>
        <v>050500001875</v>
      </c>
    </row>
    <row r="2" spans="1:4">
      <c r="A2" t="str">
        <f>总表!C7</f>
        <v>费婷婷</v>
      </c>
      <c r="B2">
        <f>总表!D7</f>
        <v>15056579727</v>
      </c>
      <c r="C2">
        <f>总表!AH7</f>
        <v>1</v>
      </c>
      <c r="D2" s="42" t="str">
        <f>总表!AI7</f>
        <v>240200031419</v>
      </c>
    </row>
    <row r="3" spans="1:4">
      <c r="A3" t="str">
        <f>总表!C8</f>
        <v>费婷婷</v>
      </c>
      <c r="B3">
        <f>总表!D8</f>
        <v>18654155202</v>
      </c>
      <c r="C3">
        <f>总表!AH8</f>
        <v>0</v>
      </c>
      <c r="D3">
        <f>总表!AI8</f>
        <v>0</v>
      </c>
    </row>
    <row r="4" spans="1:4">
      <c r="A4" t="str">
        <f>总表!C9</f>
        <v>倪子杨</v>
      </c>
      <c r="B4">
        <f>总表!D9</f>
        <v>15555178327</v>
      </c>
      <c r="C4">
        <f>总表!AH9</f>
        <v>0</v>
      </c>
      <c r="D4">
        <f>总表!AI9</f>
        <v>0</v>
      </c>
    </row>
    <row r="5" spans="1:4">
      <c r="A5" t="str">
        <f>总表!C10</f>
        <v>韦方</v>
      </c>
      <c r="B5" s="42" t="str">
        <f>总表!D10</f>
        <v>186560556322</v>
      </c>
      <c r="C5">
        <f>总表!AH10</f>
        <v>1</v>
      </c>
      <c r="D5" s="42" t="str">
        <f>总表!AI10</f>
        <v>240100056485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I5" sqref="I5"/>
    </sheetView>
  </sheetViews>
  <sheetFormatPr defaultColWidth="9" defaultRowHeight="13.5" outlineLevelRow="4" outlineLevelCol="3"/>
  <cols>
    <col min="2" max="2" width="12.625"/>
  </cols>
  <sheetData>
    <row r="1" spans="1:4">
      <c r="A1" t="str">
        <f>总表!C6</f>
        <v>王磊</v>
      </c>
      <c r="B1">
        <f>总表!D6</f>
        <v>18225837283</v>
      </c>
      <c r="C1">
        <f>总表!AJ6</f>
        <v>1</v>
      </c>
      <c r="D1" s="42" t="str">
        <f>总表!AK6</f>
        <v>320100022265</v>
      </c>
    </row>
    <row r="2" spans="1:4">
      <c r="A2" t="str">
        <f>总表!C7</f>
        <v>费婷婷</v>
      </c>
      <c r="B2">
        <f>总表!D7</f>
        <v>15056579727</v>
      </c>
      <c r="C2">
        <f>总表!AJ7</f>
        <v>0</v>
      </c>
      <c r="D2">
        <f>总表!AK7</f>
        <v>0</v>
      </c>
    </row>
    <row r="3" spans="1:4">
      <c r="A3" t="str">
        <f>总表!C8</f>
        <v>费婷婷</v>
      </c>
      <c r="B3">
        <f>总表!D8</f>
        <v>18654155202</v>
      </c>
      <c r="C3">
        <f>总表!AJ8</f>
        <v>1</v>
      </c>
      <c r="D3">
        <f>总表!AK8</f>
        <v>0</v>
      </c>
    </row>
    <row r="4" spans="1:4">
      <c r="A4" t="str">
        <f>总表!C9</f>
        <v>倪子杨</v>
      </c>
      <c r="B4">
        <f>总表!D9</f>
        <v>15555178327</v>
      </c>
      <c r="C4">
        <f>总表!AJ9</f>
        <v>0</v>
      </c>
      <c r="D4">
        <f>总表!AK9</f>
        <v>0</v>
      </c>
    </row>
    <row r="5" spans="1:4">
      <c r="A5" t="str">
        <f>总表!C10</f>
        <v>韦方</v>
      </c>
      <c r="B5" s="42" t="str">
        <f>总表!D10</f>
        <v>186560556322</v>
      </c>
      <c r="C5">
        <f>总表!AJ10</f>
        <v>1</v>
      </c>
      <c r="D5">
        <f>总表!AK10</f>
        <v>0</v>
      </c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I9" sqref="I9"/>
    </sheetView>
  </sheetViews>
  <sheetFormatPr defaultColWidth="9" defaultRowHeight="13.5" outlineLevelRow="4" outlineLevelCol="3"/>
  <cols>
    <col min="2" max="2" width="12.625"/>
    <col min="4" max="4" width="11.5"/>
  </cols>
  <sheetData>
    <row r="1" spans="1:4">
      <c r="A1" t="str">
        <f>总表!C6</f>
        <v>王磊</v>
      </c>
      <c r="B1">
        <f>总表!D6</f>
        <v>18225837283</v>
      </c>
      <c r="C1">
        <f>总表!AL6</f>
        <v>1</v>
      </c>
      <c r="D1">
        <f>总表!AM6</f>
        <v>3690016209</v>
      </c>
    </row>
    <row r="2" spans="1:4">
      <c r="A2" t="str">
        <f>总表!C7</f>
        <v>费婷婷</v>
      </c>
      <c r="B2">
        <f>总表!D7</f>
        <v>15056579727</v>
      </c>
      <c r="C2">
        <f>总表!AL7</f>
        <v>1</v>
      </c>
      <c r="D2">
        <f>总表!AM7</f>
        <v>3690016227</v>
      </c>
    </row>
    <row r="3" spans="1:4">
      <c r="A3" t="str">
        <f>总表!C8</f>
        <v>费婷婷</v>
      </c>
      <c r="B3">
        <f>总表!D8</f>
        <v>18654155202</v>
      </c>
      <c r="C3">
        <f>总表!AL8</f>
        <v>0</v>
      </c>
      <c r="D3">
        <f>总表!AM8</f>
        <v>0</v>
      </c>
    </row>
    <row r="4" spans="1:4">
      <c r="A4" t="str">
        <f>总表!C9</f>
        <v>倪子杨</v>
      </c>
      <c r="B4">
        <f>总表!D9</f>
        <v>15555178327</v>
      </c>
      <c r="C4">
        <f>总表!AL9</f>
        <v>0</v>
      </c>
      <c r="D4">
        <f>总表!AM9</f>
        <v>0</v>
      </c>
    </row>
    <row r="5" spans="1:4">
      <c r="A5" t="str">
        <f>总表!C10</f>
        <v>韦方</v>
      </c>
      <c r="B5" s="42" t="str">
        <f>总表!D10</f>
        <v>186560556322</v>
      </c>
      <c r="C5">
        <f>总表!AL10</f>
        <v>1</v>
      </c>
      <c r="D5">
        <f>总表!AM10</f>
        <v>3690016248</v>
      </c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J9" sqref="J9"/>
    </sheetView>
  </sheetViews>
  <sheetFormatPr defaultColWidth="9" defaultRowHeight="13.5" outlineLevelRow="4" outlineLevelCol="3"/>
  <cols>
    <col min="2" max="2" width="12.625"/>
  </cols>
  <sheetData>
    <row r="1" spans="1:4">
      <c r="A1" t="str">
        <f>总表!C6</f>
        <v>王磊</v>
      </c>
      <c r="B1">
        <f>总表!D6</f>
        <v>18225837283</v>
      </c>
      <c r="C1">
        <f>总表!AN6</f>
        <v>1</v>
      </c>
      <c r="D1" s="42" t="str">
        <f>总表!AO6</f>
        <v>342619360045</v>
      </c>
    </row>
    <row r="2" spans="1:4">
      <c r="A2" t="str">
        <f>总表!C7</f>
        <v>费婷婷</v>
      </c>
      <c r="B2">
        <f>总表!D7</f>
        <v>15056579727</v>
      </c>
      <c r="C2">
        <f>总表!AN7</f>
        <v>0</v>
      </c>
      <c r="D2">
        <f>总表!AO7</f>
        <v>0</v>
      </c>
    </row>
    <row r="3" spans="1:4">
      <c r="A3" t="str">
        <f>总表!C8</f>
        <v>费婷婷</v>
      </c>
      <c r="B3">
        <f>总表!D8</f>
        <v>18654155202</v>
      </c>
      <c r="C3">
        <f>总表!AN8</f>
        <v>0</v>
      </c>
      <c r="D3">
        <f>总表!AO8</f>
        <v>0</v>
      </c>
    </row>
    <row r="4" spans="1:4">
      <c r="A4" t="str">
        <f>总表!C9</f>
        <v>倪子杨</v>
      </c>
      <c r="B4">
        <f>总表!D9</f>
        <v>15555178327</v>
      </c>
      <c r="C4">
        <f>总表!AN9</f>
        <v>1</v>
      </c>
      <c r="D4">
        <f>总表!AO9</f>
        <v>0</v>
      </c>
    </row>
    <row r="5" spans="1:4">
      <c r="A5" t="str">
        <f>总表!C10</f>
        <v>韦方</v>
      </c>
      <c r="B5" s="42" t="str">
        <f>总表!D10</f>
        <v>186560556322</v>
      </c>
      <c r="C5">
        <f>总表!AN10</f>
        <v>0</v>
      </c>
      <c r="D5">
        <f>总表!AO10</f>
        <v>0</v>
      </c>
    </row>
  </sheetData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tabSelected="1" workbookViewId="0">
      <selection activeCell="W12" sqref="W12"/>
    </sheetView>
  </sheetViews>
  <sheetFormatPr defaultColWidth="9" defaultRowHeight="12" outlineLevelRow="1"/>
  <cols>
    <col min="1" max="22" width="7" style="1" customWidth="1"/>
    <col min="23" max="16384" width="9" style="1"/>
  </cols>
  <sheetData>
    <row r="1" spans="1:22">
      <c r="A1" s="2" t="str">
        <f>总表!H4</f>
        <v>汣富</v>
      </c>
      <c r="B1" s="2" t="str">
        <f>总表!J4</f>
        <v>聚宝</v>
      </c>
      <c r="C1" s="2" t="str">
        <f>总表!K4</f>
        <v>大连</v>
      </c>
      <c r="D1" s="2" t="str">
        <f>总表!L4</f>
        <v>广发</v>
      </c>
      <c r="E1" s="2" t="str">
        <f>总表!M4</f>
        <v>蜂狂购</v>
      </c>
      <c r="F1" s="2" t="str">
        <f>总表!N4</f>
        <v>招商</v>
      </c>
      <c r="G1" s="2" t="str">
        <f>总表!O4</f>
        <v>联璧</v>
      </c>
      <c r="H1" s="2" t="str">
        <f>总表!P4</f>
        <v>扫码</v>
      </c>
      <c r="I1" s="2" t="str">
        <f>总表!Q4</f>
        <v>光大</v>
      </c>
      <c r="J1" s="2" t="str">
        <f>总表!R4</f>
        <v>华夏</v>
      </c>
      <c r="K1" s="2" t="str">
        <f>总表!S4</f>
        <v>钱大</v>
      </c>
      <c r="L1" s="2" t="str">
        <f>总表!T4</f>
        <v>一淘</v>
      </c>
      <c r="M1" s="2" t="str">
        <f>总表!V4</f>
        <v>平安</v>
      </c>
      <c r="N1" s="2" t="str">
        <f>总表!X4</f>
        <v>民生</v>
      </c>
      <c r="O1" s="2" t="str">
        <f>总表!Z4</f>
        <v>杭州绑卡</v>
      </c>
      <c r="P1" s="2" t="str">
        <f>总表!AB4</f>
        <v>财通</v>
      </c>
      <c r="Q1" s="2" t="str">
        <f>总表!AD4</f>
        <v>山西</v>
      </c>
      <c r="R1" s="2" t="str">
        <f>总表!AF4</f>
        <v>国泰</v>
      </c>
      <c r="S1" s="2" t="str">
        <f>总表!AH4</f>
        <v>银河</v>
      </c>
      <c r="T1" s="2" t="str">
        <f>总表!AJ4</f>
        <v>华融</v>
      </c>
      <c r="U1" s="2" t="str">
        <f>总表!AL4</f>
        <v>海通</v>
      </c>
      <c r="V1" s="2" t="str">
        <f>总表!AN4</f>
        <v>光大限3</v>
      </c>
    </row>
    <row r="2" spans="1:22">
      <c r="A2" s="3">
        <f>总表!H11</f>
        <v>2</v>
      </c>
      <c r="B2" s="3">
        <f>总表!J11</f>
        <v>2</v>
      </c>
      <c r="C2" s="3">
        <f>总表!K11</f>
        <v>1</v>
      </c>
      <c r="D2" s="3">
        <f>总表!L11</f>
        <v>1</v>
      </c>
      <c r="E2" s="3">
        <f>总表!M11</f>
        <v>1</v>
      </c>
      <c r="F2" s="3">
        <f>总表!N11</f>
        <v>1</v>
      </c>
      <c r="G2" s="3">
        <f>总表!O11</f>
        <v>1</v>
      </c>
      <c r="H2" s="3">
        <f>总表!P11</f>
        <v>2</v>
      </c>
      <c r="I2" s="3">
        <f>总表!Q11</f>
        <v>2</v>
      </c>
      <c r="J2" s="3">
        <f>总表!R11</f>
        <v>4</v>
      </c>
      <c r="K2" s="3">
        <f>总表!S11</f>
        <v>3</v>
      </c>
      <c r="L2" s="3">
        <f>总表!T11</f>
        <v>3</v>
      </c>
      <c r="M2" s="3">
        <f>总表!V11</f>
        <v>2</v>
      </c>
      <c r="N2" s="3">
        <f>总表!X11</f>
        <v>4</v>
      </c>
      <c r="O2" s="3">
        <f>总表!Z11</f>
        <v>4</v>
      </c>
      <c r="P2" s="3">
        <f>总表!AB11</f>
        <v>3</v>
      </c>
      <c r="Q2" s="3">
        <f>总表!AD11</f>
        <v>3</v>
      </c>
      <c r="R2" s="3">
        <f>总表!AF11</f>
        <v>2</v>
      </c>
      <c r="S2" s="3">
        <f>总表!AH11</f>
        <v>3</v>
      </c>
      <c r="T2" s="3">
        <f>总表!AJ11</f>
        <v>3</v>
      </c>
      <c r="U2" s="3">
        <f>总表!AL11</f>
        <v>3</v>
      </c>
      <c r="V2" s="3">
        <f>总表!AN11</f>
        <v>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15" sqref="D15"/>
    </sheetView>
  </sheetViews>
  <sheetFormatPr defaultColWidth="9" defaultRowHeight="13.5" outlineLevelRow="3" outlineLevelCol="2"/>
  <cols>
    <col min="2" max="2" width="12.625"/>
  </cols>
  <sheetData>
    <row r="1" spans="1:3">
      <c r="A1" t="str">
        <f>总表!C6</f>
        <v>王磊</v>
      </c>
      <c r="B1">
        <f>总表!D6</f>
        <v>18225837283</v>
      </c>
      <c r="C1">
        <f>总表!J6</f>
        <v>0</v>
      </c>
    </row>
    <row r="2" spans="1:3">
      <c r="A2" t="str">
        <f>总表!C8</f>
        <v>费婷婷</v>
      </c>
      <c r="B2">
        <f>总表!D8</f>
        <v>18654155202</v>
      </c>
      <c r="C2">
        <f>总表!J8</f>
        <v>1</v>
      </c>
    </row>
    <row r="3" spans="1:3">
      <c r="A3" t="str">
        <f>总表!C9</f>
        <v>倪子杨</v>
      </c>
      <c r="B3">
        <f>总表!D9</f>
        <v>15555178327</v>
      </c>
      <c r="C3">
        <f>总表!J9</f>
        <v>0</v>
      </c>
    </row>
    <row r="4" spans="1:3">
      <c r="A4" t="str">
        <f>总表!C10</f>
        <v>韦方</v>
      </c>
      <c r="B4" s="42" t="str">
        <f>总表!D10</f>
        <v>186560556322</v>
      </c>
      <c r="C4">
        <f>总表!J10</f>
        <v>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15" sqref="D15"/>
    </sheetView>
  </sheetViews>
  <sheetFormatPr defaultColWidth="9" defaultRowHeight="13.5" outlineLevelRow="3" outlineLevelCol="2"/>
  <cols>
    <col min="2" max="2" width="12.625"/>
  </cols>
  <sheetData>
    <row r="1" spans="1:3">
      <c r="A1" t="str">
        <f>总表!C6</f>
        <v>王磊</v>
      </c>
      <c r="B1">
        <f>总表!D6</f>
        <v>18225837283</v>
      </c>
      <c r="C1">
        <f>总表!K6</f>
        <v>0</v>
      </c>
    </row>
    <row r="2" spans="1:3">
      <c r="A2" t="str">
        <f>总表!C7</f>
        <v>费婷婷</v>
      </c>
      <c r="B2">
        <f>总表!D7</f>
        <v>15056579727</v>
      </c>
      <c r="C2">
        <f>总表!K7</f>
        <v>0</v>
      </c>
    </row>
    <row r="3" spans="1:3">
      <c r="A3" t="str">
        <f>总表!C9</f>
        <v>倪子杨</v>
      </c>
      <c r="B3">
        <f>总表!D9</f>
        <v>15555178327</v>
      </c>
      <c r="C3">
        <f>总表!K9</f>
        <v>1</v>
      </c>
    </row>
    <row r="4" spans="1:3">
      <c r="A4" t="str">
        <f>总表!C10</f>
        <v>韦方</v>
      </c>
      <c r="B4" s="42" t="str">
        <f>总表!D10</f>
        <v>186560556322</v>
      </c>
      <c r="C4">
        <f>总表!K10</f>
        <v>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16" sqref="D16"/>
    </sheetView>
  </sheetViews>
  <sheetFormatPr defaultColWidth="9" defaultRowHeight="13.5" outlineLevelRow="4" outlineLevelCol="2"/>
  <cols>
    <col min="2" max="2" width="12.625"/>
  </cols>
  <sheetData>
    <row r="1" spans="1:3">
      <c r="A1" t="str">
        <f>总表!C6</f>
        <v>王磊</v>
      </c>
      <c r="B1">
        <f>总表!D6</f>
        <v>18225837283</v>
      </c>
      <c r="C1">
        <f>总表!L6</f>
        <v>1</v>
      </c>
    </row>
    <row r="2" spans="1:3">
      <c r="A2" t="str">
        <f>总表!C7</f>
        <v>费婷婷</v>
      </c>
      <c r="B2">
        <f>总表!D7</f>
        <v>15056579727</v>
      </c>
      <c r="C2">
        <f>总表!L7</f>
        <v>0</v>
      </c>
    </row>
    <row r="3" spans="1:3">
      <c r="A3" t="str">
        <f>总表!C8</f>
        <v>费婷婷</v>
      </c>
      <c r="B3">
        <f>总表!D8</f>
        <v>18654155202</v>
      </c>
      <c r="C3">
        <f>总表!L8</f>
        <v>0</v>
      </c>
    </row>
    <row r="4" spans="1:3">
      <c r="A4" t="str">
        <f>总表!C9</f>
        <v>倪子杨</v>
      </c>
      <c r="B4">
        <f>总表!D9</f>
        <v>15555178327</v>
      </c>
      <c r="C4">
        <f>总表!L9</f>
        <v>0</v>
      </c>
    </row>
    <row r="5" spans="1:3">
      <c r="A5" t="str">
        <f>总表!C10</f>
        <v>韦方</v>
      </c>
      <c r="B5" s="42" t="str">
        <f>总表!D10</f>
        <v>186560556322</v>
      </c>
      <c r="C5">
        <f>总表!L10</f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F20" sqref="F20"/>
    </sheetView>
  </sheetViews>
  <sheetFormatPr defaultColWidth="9" defaultRowHeight="13.5" outlineLevelRow="3" outlineLevelCol="2"/>
  <cols>
    <col min="2" max="2" width="12.625"/>
  </cols>
  <sheetData>
    <row r="1" spans="1:3">
      <c r="A1" t="str">
        <f>总表!C6</f>
        <v>王磊</v>
      </c>
      <c r="B1">
        <f>总表!D6</f>
        <v>18225837283</v>
      </c>
      <c r="C1">
        <f>总表!M6</f>
        <v>0</v>
      </c>
    </row>
    <row r="2" spans="1:3">
      <c r="A2" t="str">
        <f>总表!C7</f>
        <v>费婷婷</v>
      </c>
      <c r="B2">
        <f>总表!D7</f>
        <v>15056579727</v>
      </c>
      <c r="C2">
        <f>总表!M7</f>
        <v>0</v>
      </c>
    </row>
    <row r="3" spans="1:3">
      <c r="A3" t="str">
        <f>总表!C9</f>
        <v>倪子杨</v>
      </c>
      <c r="B3">
        <f>总表!D9</f>
        <v>15555178327</v>
      </c>
      <c r="C3">
        <f>总表!M9</f>
        <v>0</v>
      </c>
    </row>
    <row r="4" spans="1:3">
      <c r="A4" t="str">
        <f>总表!C10</f>
        <v>韦方</v>
      </c>
      <c r="B4" s="42" t="str">
        <f>总表!D10</f>
        <v>186560556322</v>
      </c>
      <c r="C4">
        <f>总表!M10</f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11" sqref="D11"/>
    </sheetView>
  </sheetViews>
  <sheetFormatPr defaultColWidth="9" defaultRowHeight="13.5" outlineLevelRow="3" outlineLevelCol="2"/>
  <cols>
    <col min="2" max="2" width="12.625"/>
  </cols>
  <sheetData>
    <row r="1" spans="1:3">
      <c r="A1" t="str">
        <f>总表!C6</f>
        <v>王磊</v>
      </c>
      <c r="B1">
        <f>总表!D6</f>
        <v>18225837283</v>
      </c>
      <c r="C1">
        <f>总表!N6</f>
        <v>0</v>
      </c>
    </row>
    <row r="2" spans="1:3">
      <c r="A2" t="str">
        <f>总表!C8</f>
        <v>费婷婷</v>
      </c>
      <c r="B2">
        <f>总表!D8</f>
        <v>18654155202</v>
      </c>
      <c r="C2">
        <f>总表!N8</f>
        <v>1</v>
      </c>
    </row>
    <row r="3" spans="1:3">
      <c r="A3" t="str">
        <f>总表!C9</f>
        <v>倪子杨</v>
      </c>
      <c r="B3">
        <f>总表!D9</f>
        <v>15555178327</v>
      </c>
      <c r="C3">
        <f>总表!N9</f>
        <v>0</v>
      </c>
    </row>
    <row r="4" spans="1:3">
      <c r="A4" t="str">
        <f>总表!C10</f>
        <v>韦方</v>
      </c>
      <c r="B4" s="42" t="str">
        <f>总表!D10</f>
        <v>186560556322</v>
      </c>
      <c r="C4">
        <f>总表!N10</f>
        <v>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12" sqref="D12"/>
    </sheetView>
  </sheetViews>
  <sheetFormatPr defaultColWidth="9" defaultRowHeight="13.5" outlineLevelRow="3" outlineLevelCol="2"/>
  <cols>
    <col min="2" max="2" width="12.625"/>
  </cols>
  <sheetData>
    <row r="1" spans="1:3">
      <c r="A1" t="str">
        <f>总表!C6</f>
        <v>王磊</v>
      </c>
      <c r="B1">
        <f>总表!D6</f>
        <v>18225837283</v>
      </c>
      <c r="C1">
        <f>总表!O6</f>
        <v>1</v>
      </c>
    </row>
    <row r="2" spans="1:3">
      <c r="A2" t="str">
        <f>总表!C8</f>
        <v>费婷婷</v>
      </c>
      <c r="B2">
        <f>总表!D8</f>
        <v>18654155202</v>
      </c>
      <c r="C2">
        <f>总表!O8</f>
        <v>0</v>
      </c>
    </row>
    <row r="3" spans="1:3">
      <c r="A3" t="str">
        <f>总表!C9</f>
        <v>倪子杨</v>
      </c>
      <c r="B3">
        <f>总表!D9</f>
        <v>15555178327</v>
      </c>
      <c r="C3">
        <f>总表!O9</f>
        <v>0</v>
      </c>
    </row>
    <row r="4" spans="1:3">
      <c r="A4" t="str">
        <f>总表!C10</f>
        <v>韦方</v>
      </c>
      <c r="B4" s="42" t="str">
        <f>总表!D10</f>
        <v>186560556322</v>
      </c>
      <c r="C4">
        <f>总表!O10</f>
        <v>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A1:C5"/>
    </sheetView>
  </sheetViews>
  <sheetFormatPr defaultColWidth="9" defaultRowHeight="13.5" outlineLevelRow="4" outlineLevelCol="2"/>
  <cols>
    <col min="2" max="2" width="12.625"/>
  </cols>
  <sheetData>
    <row r="1" spans="1:3">
      <c r="A1" t="str">
        <f>总表!C6</f>
        <v>王磊</v>
      </c>
      <c r="B1">
        <f>总表!D6</f>
        <v>18225837283</v>
      </c>
      <c r="C1">
        <f>总表!P6</f>
        <v>1</v>
      </c>
    </row>
    <row r="2" spans="1:3">
      <c r="A2" t="str">
        <f>总表!C7</f>
        <v>费婷婷</v>
      </c>
      <c r="B2">
        <f>总表!D7</f>
        <v>15056579727</v>
      </c>
      <c r="C2">
        <f>总表!P7</f>
        <v>1</v>
      </c>
    </row>
    <row r="3" spans="1:3">
      <c r="A3" t="str">
        <f>总表!C8</f>
        <v>费婷婷</v>
      </c>
      <c r="B3">
        <f>总表!D8</f>
        <v>18654155202</v>
      </c>
      <c r="C3">
        <f>总表!P8</f>
        <v>0</v>
      </c>
    </row>
    <row r="4" spans="1:3">
      <c r="A4" t="str">
        <f>总表!C9</f>
        <v>倪子杨</v>
      </c>
      <c r="B4">
        <f>总表!D9</f>
        <v>15555178327</v>
      </c>
      <c r="C4">
        <f>总表!P9</f>
        <v>0</v>
      </c>
    </row>
    <row r="5" spans="1:3">
      <c r="A5" t="str">
        <f>总表!C10</f>
        <v>韦方</v>
      </c>
      <c r="B5" s="42" t="str">
        <f>总表!D10</f>
        <v>186560556322</v>
      </c>
      <c r="C5">
        <f>总表!P10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总表</vt:lpstr>
      <vt:lpstr>玖富</vt:lpstr>
      <vt:lpstr>聚宝</vt:lpstr>
      <vt:lpstr>大连</vt:lpstr>
      <vt:lpstr>广发</vt:lpstr>
      <vt:lpstr>蜂狂购</vt:lpstr>
      <vt:lpstr>招商</vt:lpstr>
      <vt:lpstr>联璧</vt:lpstr>
      <vt:lpstr>扫码</vt:lpstr>
      <vt:lpstr>光大</vt:lpstr>
      <vt:lpstr>华夏</vt:lpstr>
      <vt:lpstr>钱大</vt:lpstr>
      <vt:lpstr>一淘</vt:lpstr>
      <vt:lpstr>平安</vt:lpstr>
      <vt:lpstr>民生</vt:lpstr>
      <vt:lpstr>杭州绑卡</vt:lpstr>
      <vt:lpstr>财通</vt:lpstr>
      <vt:lpstr>山西</vt:lpstr>
      <vt:lpstr>国泰</vt:lpstr>
      <vt:lpstr>银河</vt:lpstr>
      <vt:lpstr>华融</vt:lpstr>
      <vt:lpstr>海通</vt:lpstr>
      <vt:lpstr>光大限3</vt:lpstr>
      <vt:lpstr>共计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2018-04-09T11:01:04Z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