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firstSheet="1" activeTab="8"/>
  </bookViews>
  <sheets>
    <sheet name="总表" sheetId="2" r:id="rId1"/>
    <sheet name="银联" sheetId="3" r:id="rId2"/>
    <sheet name="申万" sheetId="4" r:id="rId3"/>
    <sheet name="浙商" sheetId="5" r:id="rId4"/>
    <sheet name="微众" sheetId="6" r:id="rId5"/>
    <sheet name="钱大" sheetId="7" r:id="rId6"/>
    <sheet name="紫金" sheetId="8" r:id="rId7"/>
    <sheet name="苏宁" sheetId="10" r:id="rId8"/>
    <sheet name="蜂狂购" sheetId="11" r:id="rId9"/>
    <sheet name="平安" sheetId="12" r:id="rId10"/>
    <sheet name="华夏" sheetId="14" r:id="rId11"/>
    <sheet name="齐鲁" sheetId="15" r:id="rId12"/>
    <sheet name="微信扫码" sheetId="16" r:id="rId13"/>
    <sheet name="光大" sheetId="17" r:id="rId14"/>
    <sheet name="中投" sheetId="18" r:id="rId15"/>
    <sheet name="联讯" sheetId="19" r:id="rId16"/>
    <sheet name="国泰" sheetId="20" r:id="rId17"/>
    <sheet name="海通" sheetId="21" r:id="rId18"/>
    <sheet name="玖富" sheetId="22" r:id="rId19"/>
    <sheet name="广发" sheetId="23" r:id="rId20"/>
    <sheet name="联储" sheetId="24" r:id="rId21"/>
    <sheet name="川财" sheetId="25" r:id="rId22"/>
    <sheet name="安信" sheetId="26" r:id="rId23"/>
  </sheets>
  <definedNames>
    <definedName name="_xlnm._FilterDatabase" localSheetId="1" hidden="1">银联!$A$1:$C$6</definedName>
    <definedName name="_xlnm._FilterDatabase" localSheetId="3" hidden="1">浙商!$A$1:$D$6</definedName>
    <definedName name="_xlnm._FilterDatabase" localSheetId="4" hidden="1">微众!$A$1:$C$6</definedName>
    <definedName name="_xlnm._FilterDatabase" localSheetId="5" hidden="1">钱大!$A$1:$C$6</definedName>
    <definedName name="_xlnm._FilterDatabase" localSheetId="6" hidden="1">紫金!$A$1:$C$6</definedName>
    <definedName name="_xlnm._FilterDatabase" localSheetId="7" hidden="1">苏宁!$A$1:$C$6</definedName>
    <definedName name="_xlnm._FilterDatabase" localSheetId="9" hidden="1">平安!$A$1:$C$6</definedName>
    <definedName name="_xlnm._FilterDatabase" localSheetId="10" hidden="1">华夏!$A$1:$C$6</definedName>
    <definedName name="_xlnm._FilterDatabase" localSheetId="11" hidden="1">齐鲁!$A$1:$C$6</definedName>
    <definedName name="_xlnm._FilterDatabase" localSheetId="12" hidden="1">微信扫码!$A$1:$C$6</definedName>
    <definedName name="_xlnm._FilterDatabase" localSheetId="13" hidden="1">光大!$A$1:$D$6</definedName>
    <definedName name="_xlnm._FilterDatabase" localSheetId="14" hidden="1">中投!$A$1:$E$6</definedName>
    <definedName name="_xlnm._FilterDatabase" localSheetId="15" hidden="1">联讯!$A$1:$C$6</definedName>
    <definedName name="_xlnm._FilterDatabase" localSheetId="18" hidden="1">玖富!$A$1:$D$6</definedName>
    <definedName name="_xlnm._FilterDatabase" localSheetId="19" hidden="1">广发!$A$1:$D$6</definedName>
    <definedName name="_xlnm._FilterDatabase" localSheetId="21" hidden="1">川财!$A$1:$D$6</definedName>
    <definedName name="_xlnm._FilterDatabase" localSheetId="22" hidden="1">安信!$A$1:$C$6</definedName>
  </definedNames>
  <calcPr calcId="144525"/>
</workbook>
</file>

<file path=xl/sharedStrings.xml><?xml version="1.0" encoding="utf-8"?>
<sst xmlns="http://schemas.openxmlformats.org/spreadsheetml/2006/main" count="76">
  <si>
    <t>2018年3月14日网点每日报表（明珠广场）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</si>
  <si>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</si>
  <si>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</si>
  <si>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</si>
  <si>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</si>
  <si>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</si>
  <si>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</si>
  <si>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</si>
  <si>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</si>
  <si>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</si>
  <si>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</si>
  <si>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</si>
  <si>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</si>
  <si>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</si>
  <si>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</si>
  <si>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微众</t>
  </si>
  <si>
    <t>钱大</t>
  </si>
  <si>
    <t>紫金</t>
  </si>
  <si>
    <t>苏宁</t>
  </si>
  <si>
    <t>蜂狂购</t>
  </si>
  <si>
    <t>平安</t>
  </si>
  <si>
    <t>华夏</t>
  </si>
  <si>
    <t>齐鲁</t>
  </si>
  <si>
    <t>微信扫码</t>
  </si>
  <si>
    <t>申万</t>
  </si>
  <si>
    <t>光大</t>
  </si>
  <si>
    <t>中投</t>
  </si>
  <si>
    <t>联讯</t>
  </si>
  <si>
    <t>国泰</t>
  </si>
  <si>
    <t>海通不限三</t>
  </si>
  <si>
    <t>玖富不限三</t>
  </si>
  <si>
    <t>广发不限三</t>
  </si>
  <si>
    <t>联储不限三</t>
  </si>
  <si>
    <t>川财不限三</t>
  </si>
  <si>
    <t>安信</t>
  </si>
  <si>
    <t>是否完成</t>
  </si>
  <si>
    <t>后六位</t>
  </si>
  <si>
    <t>资金账号</t>
  </si>
  <si>
    <t>何美茹</t>
  </si>
  <si>
    <t>张球</t>
  </si>
  <si>
    <t>810310013874</t>
  </si>
  <si>
    <t>0410132137</t>
  </si>
  <si>
    <t>341181199906251644</t>
  </si>
  <si>
    <t>中介</t>
  </si>
  <si>
    <t>彭庆龙</t>
  </si>
  <si>
    <t>张传玉</t>
  </si>
  <si>
    <t>0410131946</t>
  </si>
  <si>
    <t>34112519931029073X</t>
  </si>
  <si>
    <t>刘明华</t>
  </si>
  <si>
    <t>代诗词</t>
  </si>
  <si>
    <t>810310013777</t>
  </si>
  <si>
    <t>0410131902</t>
  </si>
  <si>
    <t>340123199701206992</t>
  </si>
  <si>
    <t>刘桂源</t>
  </si>
  <si>
    <t>810310013895</t>
  </si>
  <si>
    <t>0410132073</t>
  </si>
  <si>
    <t>371327199809275714</t>
  </si>
  <si>
    <t>高章宏</t>
  </si>
  <si>
    <t>徐萍</t>
  </si>
  <si>
    <t>810310013889</t>
  </si>
  <si>
    <t>0410132120</t>
  </si>
  <si>
    <t>342622197210294338</t>
  </si>
  <si>
    <t>合计：</t>
  </si>
  <si>
    <t>网点发生费用合计：</t>
  </si>
  <si>
    <t>其中：</t>
  </si>
  <si>
    <t>1、兼职工资：350</t>
  </si>
  <si>
    <t>2、代理费：135</t>
  </si>
  <si>
    <t>3、有效户手续费：0</t>
  </si>
  <si>
    <t>4、兼职尾款：0</t>
  </si>
  <si>
    <t>手机号码</t>
  </si>
  <si>
    <t>资金账户</t>
  </si>
  <si>
    <t>后四位</t>
  </si>
  <si>
    <t>073X</t>
  </si>
  <si>
    <t>身份证号码</t>
  </si>
  <si>
    <t>交易密码</t>
  </si>
  <si>
    <t>资金号码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</si>
</sst>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9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17" borderId="23" applyNumberFormat="0" applyAlignment="0" applyProtection="0">
      <alignment vertical="center"/>
    </xf>
    <xf numFmtId="0" fontId="17" fillId="17" borderId="21" applyNumberFormat="0" applyAlignment="0" applyProtection="0">
      <alignment vertical="center"/>
    </xf>
    <xf numFmtId="0" fontId="18" fillId="18" borderId="2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" xfId="0" applyFont="1" applyFill="1" applyBorder="1" quotePrefix="1">
      <alignment vertical="center"/>
    </xf>
    <xf numFmtId="0" fontId="1" fillId="0" borderId="1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4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Z10" sqref="Z10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8" width="9" style="4"/>
    <col min="9" max="9" width="7.25" style="4" customWidth="1"/>
    <col min="10" max="19" width="9" style="4"/>
    <col min="20" max="20" width="7.125" style="4" customWidth="1"/>
    <col min="21" max="24" width="9.25" style="4"/>
    <col min="25" max="25" width="10.125" style="4"/>
    <col min="26" max="27" width="9.25" style="4"/>
    <col min="28" max="41" width="9" style="4"/>
    <col min="42" max="42" width="17.875" style="3" customWidth="1"/>
    <col min="43" max="16384" width="9" style="3"/>
  </cols>
  <sheetData>
    <row r="1" ht="27" customHeight="1" spans="1:44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5"/>
      <c r="AQ1" s="5"/>
      <c r="AR1" s="5"/>
    </row>
    <row r="2" ht="15" customHeight="1" spans="1:44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8" t="s">
        <v>9</v>
      </c>
      <c r="AQ2" s="8" t="s">
        <v>10</v>
      </c>
      <c r="AR2" s="34" t="s">
        <v>11</v>
      </c>
    </row>
    <row r="3" ht="15" customHeight="1" spans="1:44">
      <c r="A3" s="11"/>
      <c r="B3" s="12"/>
      <c r="C3" s="12"/>
      <c r="D3" s="12"/>
      <c r="E3" s="12"/>
      <c r="F3" s="13"/>
      <c r="G3" s="12"/>
      <c r="H3" s="14" t="s">
        <v>12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2"/>
      <c r="AQ3" s="12"/>
      <c r="AR3" s="35"/>
    </row>
    <row r="4" ht="15" customHeight="1" spans="1:44">
      <c r="A4" s="11"/>
      <c r="B4" s="12"/>
      <c r="C4" s="12"/>
      <c r="D4" s="12"/>
      <c r="E4" s="12"/>
      <c r="F4" s="13"/>
      <c r="G4" s="12"/>
      <c r="H4" s="14" t="s">
        <v>13</v>
      </c>
      <c r="I4" s="14" t="s">
        <v>14</v>
      </c>
      <c r="J4" s="14"/>
      <c r="K4" s="26" t="s">
        <v>15</v>
      </c>
      <c r="L4" s="26" t="s">
        <v>16</v>
      </c>
      <c r="M4" s="26" t="s">
        <v>17</v>
      </c>
      <c r="N4" s="26" t="s">
        <v>18</v>
      </c>
      <c r="O4" s="26" t="s">
        <v>19</v>
      </c>
      <c r="P4" s="27" t="s">
        <v>20</v>
      </c>
      <c r="Q4" s="27" t="s">
        <v>21</v>
      </c>
      <c r="R4" s="27" t="s">
        <v>22</v>
      </c>
      <c r="S4" s="14" t="s">
        <v>23</v>
      </c>
      <c r="T4" s="14" t="s">
        <v>24</v>
      </c>
      <c r="U4" s="14"/>
      <c r="V4" s="30" t="s">
        <v>25</v>
      </c>
      <c r="W4" s="31"/>
      <c r="X4" s="14" t="s">
        <v>26</v>
      </c>
      <c r="Y4" s="14"/>
      <c r="Z4" s="32" t="s">
        <v>27</v>
      </c>
      <c r="AA4" s="32"/>
      <c r="AB4" s="30" t="s">
        <v>28</v>
      </c>
      <c r="AC4" s="31"/>
      <c r="AD4" s="33" t="s">
        <v>29</v>
      </c>
      <c r="AE4" s="33"/>
      <c r="AF4" s="33" t="s">
        <v>30</v>
      </c>
      <c r="AG4" s="33"/>
      <c r="AH4" s="33" t="s">
        <v>31</v>
      </c>
      <c r="AI4" s="33"/>
      <c r="AJ4" s="33" t="s">
        <v>32</v>
      </c>
      <c r="AK4" s="33"/>
      <c r="AL4" s="33" t="s">
        <v>33</v>
      </c>
      <c r="AM4" s="33"/>
      <c r="AN4" s="30" t="s">
        <v>34</v>
      </c>
      <c r="AO4" s="31"/>
      <c r="AP4" s="12"/>
      <c r="AQ4" s="12"/>
      <c r="AR4" s="35"/>
    </row>
    <row r="5" ht="15" customHeight="1" spans="1:44">
      <c r="A5" s="11"/>
      <c r="B5" s="12"/>
      <c r="C5" s="12"/>
      <c r="D5" s="12"/>
      <c r="E5" s="12"/>
      <c r="F5" s="15"/>
      <c r="G5" s="12"/>
      <c r="H5" s="14"/>
      <c r="I5" s="14" t="s">
        <v>35</v>
      </c>
      <c r="J5" s="14" t="s">
        <v>36</v>
      </c>
      <c r="K5" s="28"/>
      <c r="L5" s="28"/>
      <c r="M5" s="28"/>
      <c r="N5" s="28"/>
      <c r="O5" s="28"/>
      <c r="P5" s="29"/>
      <c r="Q5" s="29"/>
      <c r="R5" s="29"/>
      <c r="S5" s="14"/>
      <c r="T5" s="14" t="s">
        <v>35</v>
      </c>
      <c r="U5" s="14" t="s">
        <v>37</v>
      </c>
      <c r="V5" s="14" t="s">
        <v>35</v>
      </c>
      <c r="W5" s="14" t="s">
        <v>37</v>
      </c>
      <c r="X5" s="14" t="s">
        <v>35</v>
      </c>
      <c r="Y5" s="14" t="s">
        <v>37</v>
      </c>
      <c r="Z5" s="14" t="s">
        <v>35</v>
      </c>
      <c r="AA5" s="14" t="s">
        <v>37</v>
      </c>
      <c r="AB5" s="14" t="s">
        <v>35</v>
      </c>
      <c r="AC5" s="14" t="s">
        <v>37</v>
      </c>
      <c r="AD5" s="14" t="s">
        <v>35</v>
      </c>
      <c r="AE5" s="14" t="s">
        <v>37</v>
      </c>
      <c r="AF5" s="14" t="s">
        <v>35</v>
      </c>
      <c r="AG5" s="14" t="s">
        <v>37</v>
      </c>
      <c r="AH5" s="14" t="s">
        <v>35</v>
      </c>
      <c r="AI5" s="14" t="s">
        <v>37</v>
      </c>
      <c r="AJ5" s="14" t="s">
        <v>35</v>
      </c>
      <c r="AK5" s="14" t="s">
        <v>37</v>
      </c>
      <c r="AL5" s="14" t="s">
        <v>35</v>
      </c>
      <c r="AM5" s="14" t="s">
        <v>37</v>
      </c>
      <c r="AN5" s="14" t="s">
        <v>35</v>
      </c>
      <c r="AO5" s="14" t="s">
        <v>37</v>
      </c>
      <c r="AP5" s="12"/>
      <c r="AQ5" s="12"/>
      <c r="AR5" s="35"/>
    </row>
    <row r="6" ht="15" customHeight="1" spans="1:44">
      <c r="A6" s="16"/>
      <c r="B6" s="1">
        <v>1</v>
      </c>
      <c r="C6" s="1" t="s">
        <v>38</v>
      </c>
      <c r="D6" s="1">
        <v>17755019098</v>
      </c>
      <c r="E6" s="1">
        <v>70</v>
      </c>
      <c r="F6" s="1" t="s">
        <v>39</v>
      </c>
      <c r="G6" s="1">
        <v>25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1</v>
      </c>
      <c r="N6" s="17">
        <v>1</v>
      </c>
      <c r="O6" s="17">
        <v>1</v>
      </c>
      <c r="P6" s="17">
        <v>0</v>
      </c>
      <c r="Q6" s="17">
        <v>1</v>
      </c>
      <c r="R6" s="17">
        <v>0</v>
      </c>
      <c r="S6" s="17">
        <v>1</v>
      </c>
      <c r="T6" s="17">
        <v>1</v>
      </c>
      <c r="U6" s="38" t="s">
        <v>40</v>
      </c>
      <c r="V6" s="17">
        <v>1</v>
      </c>
      <c r="W6" s="17">
        <v>0</v>
      </c>
      <c r="X6" s="17">
        <v>1</v>
      </c>
      <c r="Y6" s="17">
        <v>8176001281</v>
      </c>
      <c r="Z6" s="17">
        <v>0</v>
      </c>
      <c r="AA6" s="17">
        <v>0</v>
      </c>
      <c r="AB6" s="17">
        <v>1</v>
      </c>
      <c r="AC6" s="17">
        <v>30524</v>
      </c>
      <c r="AD6" s="17">
        <v>1</v>
      </c>
      <c r="AE6" s="38" t="s">
        <v>41</v>
      </c>
      <c r="AF6" s="17">
        <v>0</v>
      </c>
      <c r="AG6" s="17">
        <v>0</v>
      </c>
      <c r="AH6" s="17">
        <v>0</v>
      </c>
      <c r="AI6" s="17">
        <v>0</v>
      </c>
      <c r="AJ6" s="17">
        <v>1</v>
      </c>
      <c r="AK6" s="17">
        <v>0</v>
      </c>
      <c r="AL6" s="17">
        <v>1</v>
      </c>
      <c r="AM6" s="17">
        <v>0</v>
      </c>
      <c r="AN6" s="17">
        <v>0</v>
      </c>
      <c r="AO6" s="17">
        <v>0</v>
      </c>
      <c r="AP6" s="39" t="s">
        <v>42</v>
      </c>
      <c r="AQ6" s="1"/>
      <c r="AR6" s="36" t="s">
        <v>43</v>
      </c>
    </row>
    <row r="7" ht="15" customHeight="1" spans="1:44">
      <c r="A7" s="16"/>
      <c r="B7" s="1">
        <v>2</v>
      </c>
      <c r="C7" s="1" t="s">
        <v>44</v>
      </c>
      <c r="D7" s="1">
        <v>14705508277</v>
      </c>
      <c r="E7" s="1">
        <v>70</v>
      </c>
      <c r="F7" s="1" t="s">
        <v>45</v>
      </c>
      <c r="G7" s="1">
        <v>30</v>
      </c>
      <c r="H7" s="17">
        <v>1</v>
      </c>
      <c r="I7" s="17">
        <v>0</v>
      </c>
      <c r="J7" s="17">
        <v>0</v>
      </c>
      <c r="K7" s="17">
        <v>1</v>
      </c>
      <c r="L7" s="17">
        <v>1</v>
      </c>
      <c r="M7" s="17">
        <v>1</v>
      </c>
      <c r="N7" s="17">
        <v>0</v>
      </c>
      <c r="O7" s="17">
        <v>1</v>
      </c>
      <c r="P7" s="17">
        <v>1</v>
      </c>
      <c r="Q7" s="17">
        <v>0</v>
      </c>
      <c r="R7" s="17">
        <v>1</v>
      </c>
      <c r="S7" s="17">
        <v>0</v>
      </c>
      <c r="T7" s="17">
        <v>1</v>
      </c>
      <c r="U7" s="17">
        <v>21772140</v>
      </c>
      <c r="V7" s="17">
        <v>1</v>
      </c>
      <c r="W7" s="17">
        <v>0</v>
      </c>
      <c r="X7" s="17">
        <v>1</v>
      </c>
      <c r="Y7" s="17">
        <v>8176001277</v>
      </c>
      <c r="Z7" s="17">
        <v>0</v>
      </c>
      <c r="AA7" s="17">
        <v>0</v>
      </c>
      <c r="AB7" s="17">
        <v>1</v>
      </c>
      <c r="AC7" s="17">
        <v>30480</v>
      </c>
      <c r="AD7" s="17">
        <v>1</v>
      </c>
      <c r="AE7" s="38" t="s">
        <v>46</v>
      </c>
      <c r="AF7" s="17">
        <v>1</v>
      </c>
      <c r="AG7" s="17">
        <v>0</v>
      </c>
      <c r="AH7" s="17">
        <v>1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" t="s">
        <v>47</v>
      </c>
      <c r="AQ7" s="1"/>
      <c r="AR7" s="36" t="s">
        <v>43</v>
      </c>
    </row>
    <row r="8" ht="15" customHeight="1" spans="1:44">
      <c r="A8" s="16"/>
      <c r="B8" s="1">
        <v>3</v>
      </c>
      <c r="C8" s="1" t="s">
        <v>48</v>
      </c>
      <c r="D8" s="1">
        <v>18755114574</v>
      </c>
      <c r="E8" s="1">
        <v>70</v>
      </c>
      <c r="F8" s="1" t="s">
        <v>49</v>
      </c>
      <c r="G8" s="1">
        <v>25</v>
      </c>
      <c r="H8" s="17">
        <v>0</v>
      </c>
      <c r="I8" s="17">
        <v>1</v>
      </c>
      <c r="J8" s="17">
        <v>875383</v>
      </c>
      <c r="K8" s="17">
        <v>1</v>
      </c>
      <c r="L8" s="17">
        <v>1</v>
      </c>
      <c r="M8" s="17">
        <v>1</v>
      </c>
      <c r="N8" s="17">
        <v>1</v>
      </c>
      <c r="O8" s="17">
        <v>1</v>
      </c>
      <c r="P8" s="17">
        <v>0</v>
      </c>
      <c r="Q8" s="17">
        <v>1</v>
      </c>
      <c r="R8" s="17">
        <v>1</v>
      </c>
      <c r="S8" s="17">
        <v>0</v>
      </c>
      <c r="T8" s="17">
        <v>1</v>
      </c>
      <c r="U8" s="38" t="s">
        <v>50</v>
      </c>
      <c r="V8" s="17">
        <v>1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1</v>
      </c>
      <c r="AC8" s="17">
        <v>0</v>
      </c>
      <c r="AD8" s="17">
        <v>1</v>
      </c>
      <c r="AE8" s="38" t="s">
        <v>51</v>
      </c>
      <c r="AF8" s="17">
        <v>0</v>
      </c>
      <c r="AG8" s="17">
        <v>0</v>
      </c>
      <c r="AH8" s="17">
        <v>1</v>
      </c>
      <c r="AI8" s="17">
        <v>0</v>
      </c>
      <c r="AJ8" s="17">
        <v>0</v>
      </c>
      <c r="AK8" s="17">
        <v>0</v>
      </c>
      <c r="AL8" s="17">
        <v>1</v>
      </c>
      <c r="AM8" s="17">
        <v>0</v>
      </c>
      <c r="AN8" s="17">
        <v>1</v>
      </c>
      <c r="AO8" s="17">
        <v>0</v>
      </c>
      <c r="AP8" s="39" t="s">
        <v>52</v>
      </c>
      <c r="AQ8" s="1"/>
      <c r="AR8" s="36" t="s">
        <v>43</v>
      </c>
    </row>
    <row r="9" ht="15" customHeight="1" spans="1:44">
      <c r="A9" s="16"/>
      <c r="B9" s="1">
        <v>4</v>
      </c>
      <c r="C9" s="1" t="s">
        <v>53</v>
      </c>
      <c r="D9" s="1">
        <v>15105692862</v>
      </c>
      <c r="E9" s="1">
        <v>70</v>
      </c>
      <c r="F9" s="1" t="s">
        <v>49</v>
      </c>
      <c r="G9" s="1">
        <v>25</v>
      </c>
      <c r="H9" s="17">
        <v>0</v>
      </c>
      <c r="I9" s="17">
        <v>1</v>
      </c>
      <c r="J9" s="17">
        <v>880029</v>
      </c>
      <c r="K9" s="17">
        <v>1</v>
      </c>
      <c r="L9" s="17">
        <v>1</v>
      </c>
      <c r="M9" s="17">
        <v>1</v>
      </c>
      <c r="N9" s="17">
        <v>0</v>
      </c>
      <c r="O9" s="17">
        <v>1</v>
      </c>
      <c r="P9" s="17">
        <v>0</v>
      </c>
      <c r="Q9" s="17">
        <v>1</v>
      </c>
      <c r="R9" s="17">
        <v>1</v>
      </c>
      <c r="S9" s="17">
        <v>1</v>
      </c>
      <c r="T9" s="17">
        <v>1</v>
      </c>
      <c r="U9" s="38" t="s">
        <v>54</v>
      </c>
      <c r="V9" s="17">
        <v>1</v>
      </c>
      <c r="W9" s="17">
        <v>80261904</v>
      </c>
      <c r="X9" s="17">
        <v>1</v>
      </c>
      <c r="Y9" s="17">
        <v>8176001282</v>
      </c>
      <c r="Z9" s="17">
        <v>0</v>
      </c>
      <c r="AA9" s="17">
        <v>0</v>
      </c>
      <c r="AB9" s="17">
        <v>1</v>
      </c>
      <c r="AC9" s="17">
        <v>0</v>
      </c>
      <c r="AD9" s="17">
        <v>1</v>
      </c>
      <c r="AE9" s="38" t="s">
        <v>55</v>
      </c>
      <c r="AF9" s="17">
        <v>0</v>
      </c>
      <c r="AG9" s="17">
        <v>0</v>
      </c>
      <c r="AH9" s="17">
        <v>0</v>
      </c>
      <c r="AI9" s="17">
        <v>0</v>
      </c>
      <c r="AJ9" s="17">
        <v>1</v>
      </c>
      <c r="AK9" s="17">
        <v>0</v>
      </c>
      <c r="AL9" s="17">
        <v>1</v>
      </c>
      <c r="AM9" s="17">
        <v>0</v>
      </c>
      <c r="AN9" s="17">
        <v>0</v>
      </c>
      <c r="AO9" s="17">
        <v>0</v>
      </c>
      <c r="AP9" s="39" t="s">
        <v>56</v>
      </c>
      <c r="AQ9" s="1"/>
      <c r="AR9" s="36" t="s">
        <v>43</v>
      </c>
    </row>
    <row r="10" ht="15" customHeight="1" spans="1:44">
      <c r="A10" s="16"/>
      <c r="B10" s="1">
        <v>5</v>
      </c>
      <c r="C10" s="1" t="s">
        <v>57</v>
      </c>
      <c r="D10" s="1">
        <v>13053086687</v>
      </c>
      <c r="E10" s="1">
        <v>70</v>
      </c>
      <c r="F10" s="1" t="s">
        <v>58</v>
      </c>
      <c r="G10" s="1">
        <v>30</v>
      </c>
      <c r="H10" s="17">
        <v>0</v>
      </c>
      <c r="I10" s="17">
        <v>1</v>
      </c>
      <c r="J10" s="17">
        <v>883577</v>
      </c>
      <c r="K10" s="17">
        <v>0</v>
      </c>
      <c r="L10" s="17">
        <v>1</v>
      </c>
      <c r="M10" s="17">
        <v>0</v>
      </c>
      <c r="N10" s="17">
        <v>0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38" t="s">
        <v>59</v>
      </c>
      <c r="V10" s="17">
        <v>1</v>
      </c>
      <c r="W10" s="17">
        <v>0</v>
      </c>
      <c r="X10" s="17">
        <v>0</v>
      </c>
      <c r="Y10" s="17">
        <v>0</v>
      </c>
      <c r="Z10" s="17">
        <v>1</v>
      </c>
      <c r="AA10" s="17">
        <v>0</v>
      </c>
      <c r="AB10" s="17">
        <v>1</v>
      </c>
      <c r="AC10" s="17">
        <v>0</v>
      </c>
      <c r="AD10" s="17">
        <v>1</v>
      </c>
      <c r="AE10" s="38" t="s">
        <v>60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1</v>
      </c>
      <c r="AM10" s="17">
        <v>0</v>
      </c>
      <c r="AN10" s="17">
        <v>0</v>
      </c>
      <c r="AO10" s="17">
        <v>0</v>
      </c>
      <c r="AP10" s="39" t="s">
        <v>61</v>
      </c>
      <c r="AQ10" s="1"/>
      <c r="AR10" s="36" t="s">
        <v>43</v>
      </c>
    </row>
    <row r="11" ht="15" customHeight="1" spans="1:44">
      <c r="A11" s="16"/>
      <c r="B11" s="1"/>
      <c r="C11" s="1"/>
      <c r="D11" s="1"/>
      <c r="E11" s="1">
        <v>350</v>
      </c>
      <c r="F11" s="1"/>
      <c r="G11" s="1">
        <f>SUM(G6:G10)</f>
        <v>135</v>
      </c>
      <c r="H11" s="17">
        <f>SUM(H6:H10)</f>
        <v>1</v>
      </c>
      <c r="I11" s="17">
        <f>SUM(I6:I10)</f>
        <v>3</v>
      </c>
      <c r="J11" s="17"/>
      <c r="K11" s="17">
        <f>SUM(K6:K10)</f>
        <v>3</v>
      </c>
      <c r="L11" s="17">
        <f>SUM(L6:L10)</f>
        <v>4</v>
      </c>
      <c r="M11" s="17">
        <f>SUM(M6:M10)</f>
        <v>4</v>
      </c>
      <c r="N11" s="17">
        <f>SUM(N6:N10)</f>
        <v>2</v>
      </c>
      <c r="O11" s="17">
        <f>SUM(O6:O10)</f>
        <v>5</v>
      </c>
      <c r="P11" s="17">
        <f>SUM(P6:P10)</f>
        <v>2</v>
      </c>
      <c r="Q11" s="17">
        <f>SUM(Q6:Q10)</f>
        <v>4</v>
      </c>
      <c r="R11" s="17">
        <f>SUM(R6:R10)</f>
        <v>4</v>
      </c>
      <c r="S11" s="17">
        <f>SUM(S6:S10)</f>
        <v>3</v>
      </c>
      <c r="T11" s="17">
        <f>SUM(T6:T10)</f>
        <v>5</v>
      </c>
      <c r="U11" s="17"/>
      <c r="V11" s="17">
        <f>SUM(V6:V10)</f>
        <v>5</v>
      </c>
      <c r="W11" s="17"/>
      <c r="X11" s="17">
        <f>SUM(X6:X10)</f>
        <v>3</v>
      </c>
      <c r="Y11" s="17"/>
      <c r="Z11" s="17">
        <f>SUM(Z6:Z10)</f>
        <v>1</v>
      </c>
      <c r="AA11" s="17"/>
      <c r="AB11" s="17">
        <f>SUM(AB6:AB10)</f>
        <v>5</v>
      </c>
      <c r="AC11" s="17"/>
      <c r="AD11" s="17">
        <f>SUM(AD6:AD10)</f>
        <v>5</v>
      </c>
      <c r="AE11" s="17"/>
      <c r="AF11" s="17">
        <f>SUM(AF6:AF10)</f>
        <v>1</v>
      </c>
      <c r="AG11" s="17"/>
      <c r="AH11" s="17">
        <f>SUM(AH6:AH10)</f>
        <v>2</v>
      </c>
      <c r="AI11" s="17"/>
      <c r="AJ11" s="17">
        <f>SUM(AJ6:AJ10)</f>
        <v>2</v>
      </c>
      <c r="AK11" s="17"/>
      <c r="AL11" s="17">
        <f>SUM(AL6:AL10)</f>
        <v>4</v>
      </c>
      <c r="AM11" s="17"/>
      <c r="AN11" s="17">
        <f>SUM(AN6:AN10)</f>
        <v>1</v>
      </c>
      <c r="AO11" s="17"/>
      <c r="AP11" s="1"/>
      <c r="AQ11" s="1"/>
      <c r="AR11" s="36"/>
    </row>
    <row r="12" ht="15" customHeight="1" spans="1:44">
      <c r="A12" s="18" t="s">
        <v>62</v>
      </c>
      <c r="B12" s="19"/>
      <c r="C12" s="19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1"/>
      <c r="AQ12" s="21"/>
      <c r="AR12" s="37"/>
    </row>
    <row r="13" ht="16" customHeight="1" spans="1:3">
      <c r="A13" s="23" t="s">
        <v>63</v>
      </c>
      <c r="B13" s="23"/>
      <c r="C13" s="23"/>
    </row>
    <row r="14" ht="16" customHeight="1" spans="3:41">
      <c r="C14" s="23" t="s">
        <v>64</v>
      </c>
      <c r="D14" s="24" t="s">
        <v>65</v>
      </c>
      <c r="E14" s="24"/>
      <c r="F14" s="24"/>
      <c r="G14" s="24"/>
      <c r="H14" s="25" t="s">
        <v>66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 t="s">
        <v>67</v>
      </c>
      <c r="T14" s="25" t="s">
        <v>68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</row>
  </sheetData>
  <mergeCells count="42">
    <mergeCell ref="A1:AR1"/>
    <mergeCell ref="H2:AO2"/>
    <mergeCell ref="H3:S3"/>
    <mergeCell ref="T3:AO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12:D12"/>
    <mergeCell ref="A13:C13"/>
    <mergeCell ref="D14:G14"/>
    <mergeCell ref="H14:J14"/>
    <mergeCell ref="T14:U14"/>
    <mergeCell ref="AB14:AO14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P2:AP5"/>
    <mergeCell ref="AQ2:AQ5"/>
    <mergeCell ref="AR2:AR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3" sqref="C3:C6"/>
    </sheetView>
  </sheetViews>
  <sheetFormatPr defaultColWidth="9" defaultRowHeight="13.5" outlineLevelRow="5" outlineLevelCol="2"/>
  <cols>
    <col min="2" max="2" width="12.625"/>
  </cols>
  <sheetData>
    <row r="1" spans="1:3">
      <c r="A1" t="s">
        <v>3</v>
      </c>
      <c r="B1" t="s">
        <v>69</v>
      </c>
      <c r="C1" t="s">
        <v>71</v>
      </c>
    </row>
    <row r="2" hidden="1" spans="1:3">
      <c r="A2" t="str">
        <f>总表!C6</f>
        <v>何美茹</v>
      </c>
      <c r="B2">
        <f>总表!D6</f>
        <v>17755019098</v>
      </c>
      <c r="C2">
        <f>总表!P6</f>
        <v>0</v>
      </c>
    </row>
    <row r="3" spans="1:3">
      <c r="A3" t="str">
        <f>总表!C7</f>
        <v>彭庆龙</v>
      </c>
      <c r="B3">
        <f>总表!D7</f>
        <v>14705508277</v>
      </c>
      <c r="C3" s="2" t="s">
        <v>72</v>
      </c>
    </row>
    <row r="4" hidden="1" spans="1:3">
      <c r="A4" t="str">
        <f>总表!C8</f>
        <v>刘明华</v>
      </c>
      <c r="B4">
        <f>总表!D8</f>
        <v>18755114574</v>
      </c>
      <c r="C4">
        <f>总表!P8</f>
        <v>0</v>
      </c>
    </row>
    <row r="5" hidden="1" spans="1:3">
      <c r="A5" t="str">
        <f>总表!C9</f>
        <v>刘桂源</v>
      </c>
      <c r="B5">
        <f>总表!D9</f>
        <v>15105692862</v>
      </c>
      <c r="C5">
        <f>总表!P9</f>
        <v>0</v>
      </c>
    </row>
    <row r="6" spans="1:3">
      <c r="A6" t="str">
        <f>总表!C10</f>
        <v>高章宏</v>
      </c>
      <c r="B6">
        <f>总表!D10</f>
        <v>13053086687</v>
      </c>
      <c r="C6" s="2">
        <v>4338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G30" sqref="G30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69</v>
      </c>
    </row>
    <row r="2" spans="1:2">
      <c r="A2" t="str">
        <f>总表!C6</f>
        <v>何美茹</v>
      </c>
      <c r="B2">
        <f>总表!D6</f>
        <v>17755019098</v>
      </c>
    </row>
    <row r="3" hidden="1" spans="1:3">
      <c r="A3" t="str">
        <f>总表!C7</f>
        <v>彭庆龙</v>
      </c>
      <c r="B3">
        <f>总表!D7</f>
        <v>14705508277</v>
      </c>
      <c r="C3">
        <f>总表!Q7</f>
        <v>0</v>
      </c>
    </row>
    <row r="4" spans="1:2">
      <c r="A4" t="str">
        <f>总表!C8</f>
        <v>刘明华</v>
      </c>
      <c r="B4">
        <f>总表!D8</f>
        <v>18755114574</v>
      </c>
    </row>
    <row r="5" spans="1:2">
      <c r="A5" t="str">
        <f>总表!C9</f>
        <v>刘桂源</v>
      </c>
      <c r="B5">
        <f>总表!D9</f>
        <v>15105692862</v>
      </c>
    </row>
    <row r="6" spans="1:2">
      <c r="A6" t="str">
        <f>总表!C10</f>
        <v>高章宏</v>
      </c>
      <c r="B6">
        <f>总表!D10</f>
        <v>13053086687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5" sqref="C5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69</v>
      </c>
    </row>
    <row r="2" hidden="1" spans="1:3">
      <c r="A2" t="str">
        <f>总表!C6</f>
        <v>何美茹</v>
      </c>
      <c r="B2">
        <f>总表!D6</f>
        <v>17755019098</v>
      </c>
      <c r="C2">
        <f>总表!R6</f>
        <v>0</v>
      </c>
    </row>
    <row r="3" spans="1:2">
      <c r="A3" t="str">
        <f>总表!C7</f>
        <v>彭庆龙</v>
      </c>
      <c r="B3">
        <f>总表!D7</f>
        <v>14705508277</v>
      </c>
    </row>
    <row r="4" spans="1:2">
      <c r="A4" t="str">
        <f>总表!C8</f>
        <v>刘明华</v>
      </c>
      <c r="B4">
        <f>总表!D8</f>
        <v>18755114574</v>
      </c>
    </row>
    <row r="5" spans="1:2">
      <c r="A5" t="str">
        <f>总表!C9</f>
        <v>刘桂源</v>
      </c>
      <c r="B5">
        <f>总表!D9</f>
        <v>15105692862</v>
      </c>
    </row>
    <row r="6" spans="1:2">
      <c r="A6" t="str">
        <f>总表!C10</f>
        <v>高章宏</v>
      </c>
      <c r="B6">
        <f>总表!D10</f>
        <v>13053086687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B6" sqref="B6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69</v>
      </c>
    </row>
    <row r="2" spans="1:2">
      <c r="A2" t="str">
        <f>总表!C6</f>
        <v>何美茹</v>
      </c>
      <c r="B2">
        <f>总表!D6</f>
        <v>17755019098</v>
      </c>
    </row>
    <row r="3" hidden="1" spans="1:3">
      <c r="A3" t="str">
        <f>总表!C7</f>
        <v>彭庆龙</v>
      </c>
      <c r="B3">
        <f>总表!D7</f>
        <v>14705508277</v>
      </c>
      <c r="C3">
        <f>总表!S7</f>
        <v>0</v>
      </c>
    </row>
    <row r="4" hidden="1" spans="1:3">
      <c r="A4" t="str">
        <f>总表!C8</f>
        <v>刘明华</v>
      </c>
      <c r="B4">
        <f>总表!D8</f>
        <v>18755114574</v>
      </c>
      <c r="C4">
        <f>总表!S8</f>
        <v>0</v>
      </c>
    </row>
    <row r="5" spans="1:2">
      <c r="A5" t="str">
        <f>总表!C9</f>
        <v>刘桂源</v>
      </c>
      <c r="B5">
        <f>总表!D9</f>
        <v>15105692862</v>
      </c>
    </row>
    <row r="6" spans="1:2">
      <c r="A6" t="str">
        <f>总表!C10</f>
        <v>高章宏</v>
      </c>
      <c r="B6">
        <f>总表!D10</f>
        <v>13053086687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7" sqref="D7"/>
    </sheetView>
  </sheetViews>
  <sheetFormatPr defaultColWidth="9" defaultRowHeight="13.5" outlineLevelRow="5" outlineLevelCol="3"/>
  <cols>
    <col min="2" max="2" width="12.625"/>
    <col min="3" max="3" width="13.5" customWidth="1"/>
    <col min="4" max="4" width="33.75" customWidth="1"/>
  </cols>
  <sheetData>
    <row r="1" spans="1:4">
      <c r="A1" t="s">
        <v>3</v>
      </c>
      <c r="B1" t="s">
        <v>69</v>
      </c>
      <c r="C1" t="s">
        <v>37</v>
      </c>
      <c r="D1" t="s">
        <v>73</v>
      </c>
    </row>
    <row r="2" spans="1:4">
      <c r="A2" t="str">
        <f>总表!C6</f>
        <v>何美茹</v>
      </c>
      <c r="B2">
        <f>总表!D6</f>
        <v>17755019098</v>
      </c>
      <c r="D2" s="40" t="str">
        <f>总表!AP6</f>
        <v>341181199906251644</v>
      </c>
    </row>
    <row r="3" spans="1:4">
      <c r="A3" t="str">
        <f>总表!C7</f>
        <v>彭庆龙</v>
      </c>
      <c r="B3">
        <f>总表!D7</f>
        <v>14705508277</v>
      </c>
      <c r="D3" t="str">
        <f>总表!AP7</f>
        <v>34112519931029073X</v>
      </c>
    </row>
    <row r="4" spans="1:4">
      <c r="A4" t="str">
        <f>总表!C8</f>
        <v>刘明华</v>
      </c>
      <c r="B4">
        <f>总表!D8</f>
        <v>18755114574</v>
      </c>
      <c r="D4" s="40" t="str">
        <f>总表!AP8</f>
        <v>340123199701206992</v>
      </c>
    </row>
    <row r="5" spans="1:3">
      <c r="A5" t="str">
        <f>总表!C9</f>
        <v>刘桂源</v>
      </c>
      <c r="B5">
        <f>总表!D9</f>
        <v>15105692862</v>
      </c>
      <c r="C5">
        <f>总表!W9</f>
        <v>80261904</v>
      </c>
    </row>
    <row r="6" spans="1:4">
      <c r="A6" t="str">
        <f>总表!C10</f>
        <v>高章宏</v>
      </c>
      <c r="B6">
        <f>总表!D10</f>
        <v>13053086687</v>
      </c>
      <c r="D6" s="40" t="str">
        <f>总表!AP10</f>
        <v>342622197210294338</v>
      </c>
    </row>
  </sheetData>
  <autoFilter ref="A1:D6"/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6"/>
  <sheetViews>
    <sheetView workbookViewId="0">
      <selection activeCell="E2" sqref="E2:E5"/>
    </sheetView>
  </sheetViews>
  <sheetFormatPr defaultColWidth="9" defaultRowHeight="13.5" outlineLevelRow="5" outlineLevelCol="4"/>
  <cols>
    <col min="2" max="2" width="12.625"/>
    <col min="3" max="3" width="11.5"/>
    <col min="4" max="4" width="19.375" customWidth="1"/>
  </cols>
  <sheetData>
    <row r="1" spans="1:3">
      <c r="A1" t="s">
        <v>3</v>
      </c>
      <c r="B1" t="s">
        <v>69</v>
      </c>
      <c r="C1" t="s">
        <v>37</v>
      </c>
    </row>
    <row r="2" spans="1:3">
      <c r="A2" t="str">
        <f>总表!C6</f>
        <v>何美茹</v>
      </c>
      <c r="B2">
        <f>总表!D6</f>
        <v>17755019098</v>
      </c>
      <c r="C2">
        <f>总表!Y6</f>
        <v>8176001281</v>
      </c>
    </row>
    <row r="3" spans="1:2">
      <c r="A3" t="str">
        <f>总表!C7</f>
        <v>彭庆龙</v>
      </c>
      <c r="B3">
        <f>总表!D7</f>
        <v>14705508277</v>
      </c>
    </row>
    <row r="4" hidden="1" spans="1:5">
      <c r="A4" t="str">
        <f>总表!C8</f>
        <v>刘明华</v>
      </c>
      <c r="B4">
        <f>总表!D8</f>
        <v>18755114574</v>
      </c>
      <c r="D4" s="40" t="str">
        <f>总表!AP8</f>
        <v>340123199701206992</v>
      </c>
      <c r="E4">
        <f>总表!X8</f>
        <v>0</v>
      </c>
    </row>
    <row r="5" spans="1:3">
      <c r="A5" t="str">
        <f>总表!C9</f>
        <v>刘桂源</v>
      </c>
      <c r="B5">
        <f>总表!D9</f>
        <v>15105692862</v>
      </c>
      <c r="C5">
        <f>总表!Y9</f>
        <v>8176001282</v>
      </c>
    </row>
    <row r="6" hidden="1" spans="1:5">
      <c r="A6" t="str">
        <f>总表!C10</f>
        <v>高章宏</v>
      </c>
      <c r="B6">
        <f>总表!D10</f>
        <v>13053086687</v>
      </c>
      <c r="D6" s="40" t="str">
        <f>总表!AP10</f>
        <v>342622197210294338</v>
      </c>
      <c r="E6">
        <f>总表!X10</f>
        <v>0</v>
      </c>
    </row>
  </sheetData>
  <autoFilter ref="A1:E6">
    <filterColumn colId="4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9" sqref="C9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69</v>
      </c>
    </row>
    <row r="2" hidden="1" spans="1:3">
      <c r="A2" t="str">
        <f>总表!C6</f>
        <v>何美茹</v>
      </c>
      <c r="B2">
        <f>总表!D6</f>
        <v>17755019098</v>
      </c>
      <c r="C2">
        <f>总表!Z6</f>
        <v>0</v>
      </c>
    </row>
    <row r="3" hidden="1" spans="1:3">
      <c r="A3" t="str">
        <f>总表!C7</f>
        <v>彭庆龙</v>
      </c>
      <c r="B3">
        <f>总表!D7</f>
        <v>14705508277</v>
      </c>
      <c r="C3">
        <f>总表!Z7</f>
        <v>0</v>
      </c>
    </row>
    <row r="4" hidden="1" spans="1:3">
      <c r="A4" t="str">
        <f>总表!C8</f>
        <v>刘明华</v>
      </c>
      <c r="B4">
        <f>总表!D8</f>
        <v>18755114574</v>
      </c>
      <c r="C4">
        <f>总表!Z8</f>
        <v>0</v>
      </c>
    </row>
    <row r="5" hidden="1" spans="1:3">
      <c r="A5" t="str">
        <f>总表!C9</f>
        <v>刘桂源</v>
      </c>
      <c r="B5">
        <f>总表!D9</f>
        <v>15105692862</v>
      </c>
      <c r="C5">
        <f>总表!Z9</f>
        <v>0</v>
      </c>
    </row>
    <row r="6" spans="1:2">
      <c r="A6" t="str">
        <f>总表!C10</f>
        <v>高章宏</v>
      </c>
      <c r="B6">
        <f>总表!D10</f>
        <v>13053086687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E5" sqref="E5"/>
    </sheetView>
  </sheetViews>
  <sheetFormatPr defaultColWidth="9" defaultRowHeight="13.5" outlineLevelRow="5" outlineLevelCol="3"/>
  <cols>
    <col min="2" max="2" width="12.625"/>
    <col min="4" max="4" width="18.875" customWidth="1"/>
  </cols>
  <sheetData>
    <row r="1" spans="1:4">
      <c r="A1" t="s">
        <v>3</v>
      </c>
      <c r="B1" t="s">
        <v>69</v>
      </c>
      <c r="C1" t="s">
        <v>37</v>
      </c>
      <c r="D1" t="s">
        <v>9</v>
      </c>
    </row>
    <row r="2" spans="1:3">
      <c r="A2" t="str">
        <f>总表!C6</f>
        <v>何美茹</v>
      </c>
      <c r="B2">
        <f>总表!D6</f>
        <v>17755019098</v>
      </c>
      <c r="C2">
        <f>总表!AC6</f>
        <v>30524</v>
      </c>
    </row>
    <row r="3" spans="1:3">
      <c r="A3" t="str">
        <f>总表!C7</f>
        <v>彭庆龙</v>
      </c>
      <c r="B3">
        <f>总表!D7</f>
        <v>14705508277</v>
      </c>
      <c r="C3">
        <f>总表!AC7</f>
        <v>30480</v>
      </c>
    </row>
    <row r="4" spans="1:4">
      <c r="A4" t="str">
        <f>总表!C8</f>
        <v>刘明华</v>
      </c>
      <c r="B4">
        <f>总表!D8</f>
        <v>18755114574</v>
      </c>
      <c r="D4" s="40" t="str">
        <f>总表!AP8</f>
        <v>340123199701206992</v>
      </c>
    </row>
    <row r="5" spans="1:4">
      <c r="A5" t="str">
        <f>总表!C9</f>
        <v>刘桂源</v>
      </c>
      <c r="B5">
        <f>总表!D9</f>
        <v>15105692862</v>
      </c>
      <c r="D5" s="40" t="str">
        <f>总表!AP9</f>
        <v>371327199809275714</v>
      </c>
    </row>
    <row r="6" spans="1:4">
      <c r="A6" t="str">
        <f>总表!C10</f>
        <v>高章宏</v>
      </c>
      <c r="B6">
        <f>总表!D10</f>
        <v>13053086687</v>
      </c>
      <c r="D6" s="40" t="str">
        <f>总表!AP10</f>
        <v>342622197210294338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D1" sqref="D1"/>
    </sheetView>
  </sheetViews>
  <sheetFormatPr defaultColWidth="9" defaultRowHeight="13.5" outlineLevelRow="5" outlineLevelCol="2"/>
  <cols>
    <col min="2" max="2" width="12.625"/>
    <col min="3" max="3" width="11.125" customWidth="1"/>
  </cols>
  <sheetData>
    <row r="1" spans="1:3">
      <c r="A1" t="s">
        <v>3</v>
      </c>
      <c r="B1" t="s">
        <v>69</v>
      </c>
      <c r="C1" t="s">
        <v>37</v>
      </c>
    </row>
    <row r="2" spans="1:3">
      <c r="A2" t="str">
        <f>总表!C6</f>
        <v>何美茹</v>
      </c>
      <c r="B2">
        <f>总表!D6</f>
        <v>17755019098</v>
      </c>
      <c r="C2" s="40" t="str">
        <f>总表!AE6</f>
        <v>0410132137</v>
      </c>
    </row>
    <row r="3" spans="1:3">
      <c r="A3" t="str">
        <f>总表!C7</f>
        <v>彭庆龙</v>
      </c>
      <c r="B3">
        <f>总表!D7</f>
        <v>14705508277</v>
      </c>
      <c r="C3" s="40" t="str">
        <f>总表!AE7</f>
        <v>0410131946</v>
      </c>
    </row>
    <row r="4" spans="1:3">
      <c r="A4" t="str">
        <f>总表!C8</f>
        <v>刘明华</v>
      </c>
      <c r="B4">
        <f>总表!D8</f>
        <v>18755114574</v>
      </c>
      <c r="C4" s="40" t="str">
        <f>总表!AE8</f>
        <v>0410131902</v>
      </c>
    </row>
    <row r="5" spans="1:3">
      <c r="A5" t="str">
        <f>总表!C9</f>
        <v>刘桂源</v>
      </c>
      <c r="B5">
        <f>总表!D9</f>
        <v>15105692862</v>
      </c>
      <c r="C5" s="40" t="str">
        <f>总表!AE9</f>
        <v>0410132073</v>
      </c>
    </row>
    <row r="6" spans="1:3">
      <c r="A6" t="str">
        <f>总表!C10</f>
        <v>高章宏</v>
      </c>
      <c r="B6">
        <f>总表!D10</f>
        <v>13053086687</v>
      </c>
      <c r="C6" s="40" t="str">
        <f>总表!AE10</f>
        <v>0410132120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D3" sqref="D3"/>
    </sheetView>
  </sheetViews>
  <sheetFormatPr defaultColWidth="9" defaultRowHeight="13.5" outlineLevelRow="5" outlineLevelCol="3"/>
  <cols>
    <col min="2" max="2" width="12.625"/>
    <col min="4" max="4" width="17.75" customWidth="1"/>
  </cols>
  <sheetData>
    <row r="1" spans="1:3">
      <c r="A1" t="s">
        <v>3</v>
      </c>
      <c r="B1" t="s">
        <v>4</v>
      </c>
      <c r="C1" t="s">
        <v>37</v>
      </c>
    </row>
    <row r="2" hidden="1" spans="1:4">
      <c r="A2" t="str">
        <f>总表!C6</f>
        <v>何美茹</v>
      </c>
      <c r="B2">
        <f>总表!D6</f>
        <v>17755019098</v>
      </c>
      <c r="C2">
        <f>总表!AF6</f>
        <v>0</v>
      </c>
      <c r="D2">
        <f>C2</f>
        <v>0</v>
      </c>
    </row>
    <row r="3" spans="1:4">
      <c r="A3" t="str">
        <f>总表!C7</f>
        <v>彭庆龙</v>
      </c>
      <c r="B3">
        <f>总表!D7</f>
        <v>14705508277</v>
      </c>
      <c r="D3" s="1"/>
    </row>
    <row r="4" hidden="1" spans="1:3">
      <c r="A4" t="str">
        <f>总表!C8</f>
        <v>刘明华</v>
      </c>
      <c r="B4">
        <f>总表!D8</f>
        <v>18755114574</v>
      </c>
      <c r="C4">
        <f>总表!AF8</f>
        <v>0</v>
      </c>
    </row>
    <row r="5" hidden="1" spans="1:3">
      <c r="A5" t="str">
        <f>总表!C9</f>
        <v>刘桂源</v>
      </c>
      <c r="B5">
        <f>总表!D9</f>
        <v>15105692862</v>
      </c>
      <c r="C5">
        <f>总表!AF9</f>
        <v>0</v>
      </c>
    </row>
    <row r="6" hidden="1" spans="1:3">
      <c r="A6" t="str">
        <f>总表!C10</f>
        <v>高章宏</v>
      </c>
      <c r="B6">
        <f>总表!D10</f>
        <v>13053086687</v>
      </c>
      <c r="C6">
        <f>总表!AF10</f>
        <v>0</v>
      </c>
    </row>
  </sheetData>
  <autoFilter ref="A1:D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1" sqref="C1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69</v>
      </c>
    </row>
    <row r="2" hidden="1" spans="1:3">
      <c r="A2" t="str">
        <f>总表!C6</f>
        <v>何美茹</v>
      </c>
      <c r="B2">
        <f>总表!D6</f>
        <v>17755019098</v>
      </c>
      <c r="C2">
        <f>总表!H6</f>
        <v>0</v>
      </c>
    </row>
    <row r="3" spans="1:2">
      <c r="A3" t="str">
        <f>总表!C7</f>
        <v>彭庆龙</v>
      </c>
      <c r="B3">
        <f>总表!D7</f>
        <v>14705508277</v>
      </c>
    </row>
    <row r="4" hidden="1" spans="1:3">
      <c r="A4" t="str">
        <f>总表!C8</f>
        <v>刘明华</v>
      </c>
      <c r="B4">
        <f>总表!D8</f>
        <v>18755114574</v>
      </c>
      <c r="C4">
        <f>总表!H8</f>
        <v>0</v>
      </c>
    </row>
    <row r="5" hidden="1" spans="1:3">
      <c r="A5" t="str">
        <f>总表!C9</f>
        <v>刘桂源</v>
      </c>
      <c r="B5">
        <f>总表!D9</f>
        <v>15105692862</v>
      </c>
      <c r="C5">
        <f>总表!H9</f>
        <v>0</v>
      </c>
    </row>
    <row r="6" hidden="1" spans="1:3">
      <c r="A6" t="str">
        <f>总表!C10</f>
        <v>高章宏</v>
      </c>
      <c r="B6">
        <f>总表!D10</f>
        <v>13053086687</v>
      </c>
      <c r="C6">
        <f>总表!H10</f>
        <v>0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D9" sqref="D9"/>
    </sheetView>
  </sheetViews>
  <sheetFormatPr defaultColWidth="9" defaultRowHeight="13.5" outlineLevelRow="5" outlineLevelCol="3"/>
  <cols>
    <col min="2" max="2" width="12.625"/>
    <col min="4" max="4" width="19" customWidth="1"/>
  </cols>
  <sheetData>
    <row r="1" spans="1:4">
      <c r="A1" t="s">
        <v>3</v>
      </c>
      <c r="B1" t="s">
        <v>69</v>
      </c>
      <c r="C1" t="s">
        <v>37</v>
      </c>
      <c r="D1" t="s">
        <v>74</v>
      </c>
    </row>
    <row r="2" hidden="1" spans="1:4">
      <c r="A2" t="str">
        <f>总表!C6</f>
        <v>何美茹</v>
      </c>
      <c r="B2">
        <f>总表!D6</f>
        <v>17755019098</v>
      </c>
      <c r="C2">
        <f>总表!AI6</f>
        <v>0</v>
      </c>
      <c r="D2">
        <f>总表!AH6</f>
        <v>0</v>
      </c>
    </row>
    <row r="3" spans="1:4">
      <c r="A3" t="str">
        <f>总表!C7</f>
        <v>彭庆龙</v>
      </c>
      <c r="B3">
        <f>总表!D7</f>
        <v>14705508277</v>
      </c>
      <c r="D3">
        <v>147258</v>
      </c>
    </row>
    <row r="4" spans="1:4">
      <c r="A4" t="str">
        <f>总表!C8</f>
        <v>刘明华</v>
      </c>
      <c r="B4">
        <f>总表!D8</f>
        <v>18755114574</v>
      </c>
      <c r="D4">
        <v>147258</v>
      </c>
    </row>
    <row r="5" hidden="1" spans="1:4">
      <c r="A5" t="str">
        <f>总表!C9</f>
        <v>刘桂源</v>
      </c>
      <c r="B5">
        <f>总表!D9</f>
        <v>15105692862</v>
      </c>
      <c r="C5">
        <f>总表!AI9</f>
        <v>0</v>
      </c>
      <c r="D5">
        <f>总表!AH9</f>
        <v>0</v>
      </c>
    </row>
    <row r="6" hidden="1" spans="1:4">
      <c r="A6" t="str">
        <f>总表!C10</f>
        <v>高章宏</v>
      </c>
      <c r="B6">
        <f>总表!D10</f>
        <v>13053086687</v>
      </c>
      <c r="C6">
        <f>总表!AI10</f>
        <v>0</v>
      </c>
      <c r="D6">
        <f>总表!AH10</f>
        <v>0</v>
      </c>
    </row>
  </sheetData>
  <autoFilter ref="A1:D6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" sqref="C1"/>
    </sheetView>
  </sheetViews>
  <sheetFormatPr defaultColWidth="9" defaultRowHeight="13.5" outlineLevelRow="5" outlineLevelCol="2"/>
  <cols>
    <col min="2" max="2" width="12.625"/>
    <col min="4" max="4" width="19.625" customWidth="1"/>
  </cols>
  <sheetData>
    <row r="1" spans="1:3">
      <c r="A1" t="s">
        <v>3</v>
      </c>
      <c r="B1" t="s">
        <v>69</v>
      </c>
      <c r="C1" t="s">
        <v>75</v>
      </c>
    </row>
    <row r="2" spans="1:2">
      <c r="A2" t="str">
        <f>总表!C6</f>
        <v>何美茹</v>
      </c>
      <c r="B2">
        <f>总表!D6</f>
        <v>17755019098</v>
      </c>
    </row>
    <row r="3" spans="1:2">
      <c r="A3" t="str">
        <f>总表!C7</f>
        <v>彭庆龙</v>
      </c>
      <c r="B3">
        <f>总表!D7</f>
        <v>14705508277</v>
      </c>
    </row>
    <row r="4" spans="1:2">
      <c r="A4" t="str">
        <f>总表!C8</f>
        <v>刘明华</v>
      </c>
      <c r="B4">
        <f>总表!D8</f>
        <v>18755114574</v>
      </c>
    </row>
    <row r="5" spans="1:2">
      <c r="A5" t="str">
        <f>总表!C9</f>
        <v>刘桂源</v>
      </c>
      <c r="B5">
        <f>总表!D9</f>
        <v>15105692862</v>
      </c>
    </row>
    <row r="6" spans="1:2">
      <c r="A6" t="str">
        <f>总表!C10</f>
        <v>高章宏</v>
      </c>
      <c r="B6">
        <f>总表!D10</f>
        <v>13053086687</v>
      </c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D4" sqref="D4"/>
    </sheetView>
  </sheetViews>
  <sheetFormatPr defaultColWidth="9" defaultRowHeight="13.5" outlineLevelRow="5" outlineLevelCol="3"/>
  <cols>
    <col min="2" max="2" width="12.625"/>
  </cols>
  <sheetData>
    <row r="1" spans="1:3">
      <c r="A1" t="s">
        <v>3</v>
      </c>
      <c r="B1" t="s">
        <v>69</v>
      </c>
      <c r="C1" t="s">
        <v>37</v>
      </c>
    </row>
    <row r="2" spans="1:2">
      <c r="A2" t="str">
        <f>总表!C6</f>
        <v>何美茹</v>
      </c>
      <c r="B2">
        <f>总表!D6</f>
        <v>17755019098</v>
      </c>
    </row>
    <row r="3" hidden="1" spans="1:4">
      <c r="A3" t="str">
        <f>总表!C7</f>
        <v>彭庆龙</v>
      </c>
      <c r="B3">
        <f>总表!D7</f>
        <v>14705508277</v>
      </c>
      <c r="D3">
        <f>总表!AL7</f>
        <v>0</v>
      </c>
    </row>
    <row r="4" spans="1:2">
      <c r="A4" t="str">
        <f>总表!C8</f>
        <v>刘明华</v>
      </c>
      <c r="B4">
        <f>总表!D8</f>
        <v>18755114574</v>
      </c>
    </row>
    <row r="5" spans="1:2">
      <c r="A5" t="str">
        <f>总表!C9</f>
        <v>刘桂源</v>
      </c>
      <c r="B5">
        <f>总表!D9</f>
        <v>15105692862</v>
      </c>
    </row>
    <row r="6" spans="1:2">
      <c r="A6" t="str">
        <f>总表!C10</f>
        <v>高章宏</v>
      </c>
      <c r="B6">
        <f>总表!D10</f>
        <v>13053086687</v>
      </c>
    </row>
  </sheetData>
  <autoFilter ref="A1:D6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D4" sqref="D4"/>
    </sheetView>
  </sheetViews>
  <sheetFormatPr defaultColWidth="9" defaultRowHeight="13.5" outlineLevelRow="5" outlineLevelCol="3"/>
  <cols>
    <col min="2" max="2" width="12.625"/>
  </cols>
  <sheetData>
    <row r="1" spans="1:4">
      <c r="A1" t="s">
        <v>3</v>
      </c>
      <c r="B1" t="s">
        <v>69</v>
      </c>
      <c r="C1" t="s">
        <v>37</v>
      </c>
      <c r="D1" t="s">
        <v>74</v>
      </c>
    </row>
    <row r="2" hidden="1" spans="1:3">
      <c r="A2" t="str">
        <f>总表!C6</f>
        <v>何美茹</v>
      </c>
      <c r="B2">
        <f>总表!D6</f>
        <v>17755019098</v>
      </c>
      <c r="C2">
        <f>总表!AN6</f>
        <v>0</v>
      </c>
    </row>
    <row r="3" hidden="1" spans="1:3">
      <c r="A3" t="str">
        <f>总表!C7</f>
        <v>彭庆龙</v>
      </c>
      <c r="B3">
        <f>总表!D7</f>
        <v>14705508277</v>
      </c>
      <c r="C3">
        <f>总表!AN7</f>
        <v>0</v>
      </c>
    </row>
    <row r="4" spans="1:4">
      <c r="A4" t="str">
        <f>总表!C8</f>
        <v>刘明华</v>
      </c>
      <c r="B4">
        <f>总表!D8</f>
        <v>18755114574</v>
      </c>
      <c r="D4">
        <v>147258</v>
      </c>
    </row>
    <row r="5" hidden="1" spans="1:3">
      <c r="A5" t="str">
        <f>总表!C9</f>
        <v>刘桂源</v>
      </c>
      <c r="B5">
        <f>总表!D9</f>
        <v>15105692862</v>
      </c>
      <c r="C5">
        <f>总表!AN9</f>
        <v>0</v>
      </c>
    </row>
    <row r="6" hidden="1" spans="1:3">
      <c r="A6" t="str">
        <f>总表!C10</f>
        <v>高章宏</v>
      </c>
      <c r="B6">
        <f>总表!D10</f>
        <v>13053086687</v>
      </c>
      <c r="C6">
        <f>总表!AN10</f>
        <v>0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3" sqref="C3"/>
    </sheetView>
  </sheetViews>
  <sheetFormatPr defaultColWidth="9" defaultRowHeight="13.5" outlineLevelRow="5" outlineLevelCol="2"/>
  <cols>
    <col min="2" max="2" width="12.625"/>
    <col min="3" max="3" width="14.875" customWidth="1"/>
  </cols>
  <sheetData>
    <row r="1" spans="1:3">
      <c r="A1" t="s">
        <v>3</v>
      </c>
      <c r="B1" t="s">
        <v>69</v>
      </c>
      <c r="C1" t="s">
        <v>70</v>
      </c>
    </row>
    <row r="2" spans="1:3">
      <c r="A2" t="str">
        <f>总表!C6</f>
        <v>何美茹</v>
      </c>
      <c r="B2">
        <f>总表!D6</f>
        <v>17755019098</v>
      </c>
      <c r="C2" s="40" t="str">
        <f>总表!U6</f>
        <v>810310013874</v>
      </c>
    </row>
    <row r="3" spans="1:2">
      <c r="A3" t="str">
        <f>总表!C7</f>
        <v>彭庆龙</v>
      </c>
      <c r="B3">
        <f>总表!D7</f>
        <v>14705508277</v>
      </c>
    </row>
    <row r="4" spans="1:3">
      <c r="A4" t="str">
        <f>总表!C8</f>
        <v>刘明华</v>
      </c>
      <c r="B4">
        <f>总表!D8</f>
        <v>18755114574</v>
      </c>
      <c r="C4" s="40" t="str">
        <f>总表!U8</f>
        <v>810310013777</v>
      </c>
    </row>
    <row r="5" spans="1:3">
      <c r="A5" t="str">
        <f>总表!C9</f>
        <v>刘桂源</v>
      </c>
      <c r="B5">
        <f>总表!D9</f>
        <v>15105692862</v>
      </c>
      <c r="C5" s="40" t="str">
        <f>总表!U9</f>
        <v>810310013895</v>
      </c>
    </row>
    <row r="6" spans="1:3">
      <c r="A6" t="str">
        <f>总表!C10</f>
        <v>高章宏</v>
      </c>
      <c r="B6">
        <f>总表!D10</f>
        <v>13053086687</v>
      </c>
      <c r="C6" s="40" t="str">
        <f>总表!U10</f>
        <v>810310013889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D8" sqref="D8"/>
    </sheetView>
  </sheetViews>
  <sheetFormatPr defaultColWidth="9" defaultRowHeight="13.5" outlineLevelRow="5" outlineLevelCol="3"/>
  <cols>
    <col min="2" max="2" width="12.625"/>
  </cols>
  <sheetData>
    <row r="1" spans="1:3">
      <c r="A1" t="s">
        <v>3</v>
      </c>
      <c r="B1" t="s">
        <v>69</v>
      </c>
      <c r="C1" t="s">
        <v>36</v>
      </c>
    </row>
    <row r="2" hidden="1" spans="1:4">
      <c r="A2" t="str">
        <f>总表!C6</f>
        <v>何美茹</v>
      </c>
      <c r="B2">
        <f>总表!D6</f>
        <v>17755019098</v>
      </c>
      <c r="C2">
        <f>总表!J6</f>
        <v>0</v>
      </c>
      <c r="D2">
        <f>总表!I6</f>
        <v>0</v>
      </c>
    </row>
    <row r="3" hidden="1" spans="1:4">
      <c r="A3" t="str">
        <f>总表!C7</f>
        <v>彭庆龙</v>
      </c>
      <c r="B3">
        <f>总表!D7</f>
        <v>14705508277</v>
      </c>
      <c r="C3">
        <f>总表!J7</f>
        <v>0</v>
      </c>
      <c r="D3">
        <f>总表!I7</f>
        <v>0</v>
      </c>
    </row>
    <row r="4" spans="1:3">
      <c r="A4" t="str">
        <f>总表!C8</f>
        <v>刘明华</v>
      </c>
      <c r="B4">
        <f>总表!D8</f>
        <v>18755114574</v>
      </c>
      <c r="C4">
        <f>总表!J8</f>
        <v>875383</v>
      </c>
    </row>
    <row r="5" spans="1:3">
      <c r="A5" t="str">
        <f>总表!C9</f>
        <v>刘桂源</v>
      </c>
      <c r="B5">
        <f>总表!D9</f>
        <v>15105692862</v>
      </c>
      <c r="C5">
        <f>总表!J9</f>
        <v>880029</v>
      </c>
    </row>
    <row r="6" spans="1:3">
      <c r="A6" t="str">
        <f>总表!C10</f>
        <v>高章宏</v>
      </c>
      <c r="B6">
        <f>总表!D10</f>
        <v>13053086687</v>
      </c>
      <c r="C6">
        <f>总表!J10</f>
        <v>883577</v>
      </c>
    </row>
  </sheetData>
  <autoFilter ref="A1:D6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9" sqref="C9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69</v>
      </c>
    </row>
    <row r="2" hidden="1" spans="1:3">
      <c r="A2" t="str">
        <f>总表!C6</f>
        <v>何美茹</v>
      </c>
      <c r="B2">
        <f>总表!D6</f>
        <v>17755019098</v>
      </c>
      <c r="C2">
        <f>总表!K6</f>
        <v>0</v>
      </c>
    </row>
    <row r="3" spans="1:2">
      <c r="A3" t="str">
        <f>总表!C7</f>
        <v>彭庆龙</v>
      </c>
      <c r="B3">
        <f>总表!D7</f>
        <v>14705508277</v>
      </c>
    </row>
    <row r="4" spans="1:2">
      <c r="A4" t="str">
        <f>总表!C8</f>
        <v>刘明华</v>
      </c>
      <c r="B4">
        <f>总表!D8</f>
        <v>18755114574</v>
      </c>
    </row>
    <row r="5" spans="1:2">
      <c r="A5" t="str">
        <f>总表!C9</f>
        <v>刘桂源</v>
      </c>
      <c r="B5">
        <f>总表!D9</f>
        <v>15105692862</v>
      </c>
    </row>
    <row r="6" hidden="1" spans="1:3">
      <c r="A6" t="str">
        <f>总表!C10</f>
        <v>高章宏</v>
      </c>
      <c r="B6">
        <f>总表!D10</f>
        <v>13053086687</v>
      </c>
      <c r="C6">
        <f>总表!K10</f>
        <v>0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11" sqref="C11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69</v>
      </c>
    </row>
    <row r="2" hidden="1" spans="1:3">
      <c r="A2" t="str">
        <f>总表!C6</f>
        <v>何美茹</v>
      </c>
      <c r="B2">
        <f>总表!D6</f>
        <v>17755019098</v>
      </c>
      <c r="C2">
        <f>总表!L6</f>
        <v>0</v>
      </c>
    </row>
    <row r="3" spans="1:2">
      <c r="A3" t="str">
        <f>总表!C7</f>
        <v>彭庆龙</v>
      </c>
      <c r="B3">
        <f>总表!D7</f>
        <v>14705508277</v>
      </c>
    </row>
    <row r="4" spans="1:2">
      <c r="A4" t="str">
        <f>总表!C8</f>
        <v>刘明华</v>
      </c>
      <c r="B4">
        <f>总表!D8</f>
        <v>18755114574</v>
      </c>
    </row>
    <row r="5" spans="1:2">
      <c r="A5" t="str">
        <f>总表!C9</f>
        <v>刘桂源</v>
      </c>
      <c r="B5">
        <f>总表!D9</f>
        <v>15105692862</v>
      </c>
    </row>
    <row r="6" spans="1:2">
      <c r="A6" t="str">
        <f>总表!C10</f>
        <v>高章宏</v>
      </c>
      <c r="B6">
        <f>总表!D10</f>
        <v>13053086687</v>
      </c>
    </row>
  </sheetData>
  <autoFilter ref="A1:C6">
    <filterColumn colId="2">
      <customFilters>
        <customFilter operator="equal" val="1"/>
      </customFilters>
    </filterColumn>
  </autoFilter>
  <sortState ref="A2:C6">
    <sortCondition ref="C2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10" sqref="C10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69</v>
      </c>
    </row>
    <row r="2" spans="1:2">
      <c r="A2" t="str">
        <f>总表!C6</f>
        <v>何美茹</v>
      </c>
      <c r="B2">
        <f>总表!D6</f>
        <v>17755019098</v>
      </c>
    </row>
    <row r="3" spans="1:2">
      <c r="A3" t="str">
        <f>总表!C7</f>
        <v>彭庆龙</v>
      </c>
      <c r="B3">
        <f>总表!D7</f>
        <v>14705508277</v>
      </c>
    </row>
    <row r="4" spans="1:2">
      <c r="A4" t="str">
        <f>总表!C8</f>
        <v>刘明华</v>
      </c>
      <c r="B4">
        <f>总表!D8</f>
        <v>18755114574</v>
      </c>
    </row>
    <row r="5" spans="1:2">
      <c r="A5" t="str">
        <f>总表!C9</f>
        <v>刘桂源</v>
      </c>
      <c r="B5">
        <f>总表!D9</f>
        <v>15105692862</v>
      </c>
    </row>
    <row r="6" hidden="1" spans="1:3">
      <c r="A6" t="str">
        <f>总表!C10</f>
        <v>高章宏</v>
      </c>
      <c r="B6">
        <f>总表!D10</f>
        <v>13053086687</v>
      </c>
      <c r="C6">
        <f>总表!M10</f>
        <v>0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2" sqref="C2:C4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69</v>
      </c>
    </row>
    <row r="2" spans="1:2">
      <c r="A2" t="str">
        <f>总表!C6</f>
        <v>何美茹</v>
      </c>
      <c r="B2">
        <f>总表!D6</f>
        <v>17755019098</v>
      </c>
    </row>
    <row r="3" hidden="1" spans="1:3">
      <c r="A3" t="str">
        <f>总表!C7</f>
        <v>彭庆龙</v>
      </c>
      <c r="B3">
        <f>总表!D7</f>
        <v>14705508277</v>
      </c>
      <c r="C3">
        <f>总表!N7</f>
        <v>0</v>
      </c>
    </row>
    <row r="4" spans="1:2">
      <c r="A4" t="str">
        <f>总表!C8</f>
        <v>刘明华</v>
      </c>
      <c r="B4">
        <f>总表!D8</f>
        <v>18755114574</v>
      </c>
    </row>
    <row r="5" hidden="1" spans="1:3">
      <c r="A5" t="str">
        <f>总表!C9</f>
        <v>刘桂源</v>
      </c>
      <c r="B5">
        <f>总表!D9</f>
        <v>15105692862</v>
      </c>
      <c r="C5">
        <f>总表!N9</f>
        <v>0</v>
      </c>
    </row>
    <row r="6" hidden="1" spans="1:3">
      <c r="A6" t="str">
        <f>总表!C10</f>
        <v>高章宏</v>
      </c>
      <c r="B6">
        <f>总表!D10</f>
        <v>13053086687</v>
      </c>
      <c r="C6">
        <f>总表!N10</f>
        <v>0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E5" sqref="E5"/>
    </sheetView>
  </sheetViews>
  <sheetFormatPr defaultColWidth="9" defaultRowHeight="13.5" outlineLevelRow="5" outlineLevelCol="1"/>
  <cols>
    <col min="2" max="2" width="12.625"/>
  </cols>
  <sheetData>
    <row r="1" spans="1:2">
      <c r="A1" t="s">
        <v>3</v>
      </c>
      <c r="B1" t="s">
        <v>69</v>
      </c>
    </row>
    <row r="2" spans="1:2">
      <c r="A2" t="str">
        <f>总表!C6</f>
        <v>何美茹</v>
      </c>
      <c r="B2">
        <f>总表!D6</f>
        <v>17755019098</v>
      </c>
    </row>
    <row r="3" spans="1:2">
      <c r="A3" t="str">
        <f>总表!C7</f>
        <v>彭庆龙</v>
      </c>
      <c r="B3">
        <f>总表!D7</f>
        <v>14705508277</v>
      </c>
    </row>
    <row r="4" spans="1:2">
      <c r="A4" t="str">
        <f>总表!C8</f>
        <v>刘明华</v>
      </c>
      <c r="B4">
        <f>总表!D8</f>
        <v>18755114574</v>
      </c>
    </row>
    <row r="5" spans="1:2">
      <c r="A5" t="str">
        <f>总表!C9</f>
        <v>刘桂源</v>
      </c>
      <c r="B5">
        <f>总表!D9</f>
        <v>15105692862</v>
      </c>
    </row>
    <row r="6" spans="1:2">
      <c r="A6" t="str">
        <f>总表!C10</f>
        <v>高章宏</v>
      </c>
      <c r="B6">
        <f>总表!D10</f>
        <v>13053086687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银联</vt:lpstr>
      <vt:lpstr>申万</vt:lpstr>
      <vt:lpstr>浙商</vt:lpstr>
      <vt:lpstr>微众</vt:lpstr>
      <vt:lpstr>钱大</vt:lpstr>
      <vt:lpstr>紫金</vt:lpstr>
      <vt:lpstr>苏宁</vt:lpstr>
      <vt:lpstr>蜂狂购</vt:lpstr>
      <vt:lpstr>平安</vt:lpstr>
      <vt:lpstr>华夏</vt:lpstr>
      <vt:lpstr>齐鲁</vt:lpstr>
      <vt:lpstr>微信扫码</vt:lpstr>
      <vt:lpstr>光大</vt:lpstr>
      <vt:lpstr>中投</vt:lpstr>
      <vt:lpstr>联讯</vt:lpstr>
      <vt:lpstr>国泰</vt:lpstr>
      <vt:lpstr>海通</vt:lpstr>
      <vt:lpstr>玖富</vt:lpstr>
      <vt:lpstr>广发</vt:lpstr>
      <vt:lpstr>联储</vt:lpstr>
      <vt:lpstr>川财</vt:lpstr>
      <vt:lpstr>安信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2018-03-14T11:44:38Z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