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d\Dev\Projects\PCSX2_Rewrite\PCSX2_Core\Docs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19" i="1"/>
  <c r="E19" i="1"/>
  <c r="D19" i="1"/>
  <c r="F29" i="1"/>
  <c r="E29" i="1"/>
  <c r="D29" i="1"/>
  <c r="D31" i="1"/>
  <c r="E31" i="1"/>
  <c r="F31" i="1"/>
  <c r="F30" i="1"/>
  <c r="C33" i="1"/>
  <c r="F33" i="1" s="1"/>
  <c r="D27" i="1"/>
  <c r="D18" i="1"/>
  <c r="D22" i="1"/>
  <c r="E22" i="1"/>
  <c r="F22" i="1"/>
  <c r="D23" i="1"/>
  <c r="E23" i="1"/>
  <c r="F23" i="1"/>
  <c r="F16" i="1"/>
  <c r="C16" i="1"/>
  <c r="E16" i="1" s="1"/>
  <c r="F15" i="1"/>
  <c r="C15" i="1"/>
  <c r="E15" i="1" s="1"/>
  <c r="B8" i="1"/>
  <c r="D30" i="1" l="1"/>
  <c r="E30" i="1"/>
  <c r="E33" i="1"/>
  <c r="D33" i="1"/>
  <c r="E27" i="1"/>
  <c r="F27" i="1"/>
  <c r="F18" i="1"/>
  <c r="E18" i="1"/>
  <c r="D15" i="1"/>
  <c r="D16" i="1"/>
  <c r="C21" i="1"/>
  <c r="F13" i="1"/>
  <c r="C13" i="1"/>
  <c r="C12" i="1"/>
  <c r="F12" i="1" l="1"/>
  <c r="D12" i="1"/>
  <c r="E12" i="1"/>
  <c r="D13" i="1"/>
  <c r="E13" i="1"/>
  <c r="F21" i="1"/>
  <c r="D21" i="1"/>
  <c r="E21" i="1"/>
</calcChain>
</file>

<file path=xl/sharedStrings.xml><?xml version="1.0" encoding="utf-8"?>
<sst xmlns="http://schemas.openxmlformats.org/spreadsheetml/2006/main" count="57" uniqueCount="44">
  <si>
    <t>From</t>
  </si>
  <si>
    <t>To</t>
  </si>
  <si>
    <t>Region/Description</t>
  </si>
  <si>
    <t>0x00000000</t>
  </si>
  <si>
    <t>Size (Bytes)</t>
  </si>
  <si>
    <t>Notes</t>
  </si>
  <si>
    <t>0x1FC00000</t>
  </si>
  <si>
    <t>Notes:</t>
  </si>
  <si>
    <t>Size (MB)</t>
  </si>
  <si>
    <t>Size (kB)</t>
  </si>
  <si>
    <t>EE Registers</t>
  </si>
  <si>
    <t>The EE and IOP have separate physical memory space, which is reflected below.</t>
  </si>
  <si>
    <t>EE Mappings</t>
  </si>
  <si>
    <t>0x70000000</t>
  </si>
  <si>
    <t>PCSX2 Rewrite PS2 Physical Memory Mappings</t>
  </si>
  <si>
    <t>0x10000000</t>
  </si>
  <si>
    <t>Hex to Dec Calculator</t>
  </si>
  <si>
    <t>In</t>
  </si>
  <si>
    <t>Out</t>
  </si>
  <si>
    <t>In (without leading 0x)</t>
  </si>
  <si>
    <t>Not officially documented in EE manuals, but the start address seems to pop up a lot using the internet resources. PCSX2 also allocates at this address.</t>
  </si>
  <si>
    <t>GS Registers</t>
  </si>
  <si>
    <t>0x12000000</t>
  </si>
  <si>
    <t xml:space="preserve">Includes EE timers, DMAC, etc. See inside the initalisation function for more info. </t>
  </si>
  <si>
    <t>The physical memory map is initalised within the PS2Resources constructor function.</t>
  </si>
  <si>
    <t>Boot ROM1</t>
  </si>
  <si>
    <t>Boot ROM2</t>
  </si>
  <si>
    <t>Boot ROM0</t>
  </si>
  <si>
    <t>0x1E000000</t>
  </si>
  <si>
    <t>0x1E400000</t>
  </si>
  <si>
    <t>EE Core Scratchpad Memory</t>
  </si>
  <si>
    <t>EE Main Memory</t>
  </si>
  <si>
    <t>IOP Main Memory</t>
  </si>
  <si>
    <t>0x1C000000</t>
  </si>
  <si>
    <t>IOP Mappings</t>
  </si>
  <si>
    <t>IOP Registers</t>
  </si>
  <si>
    <t>0x1F800000</t>
  </si>
  <si>
    <t>0x1F801000</t>
  </si>
  <si>
    <t>IOP Core Scratchpad Memory</t>
  </si>
  <si>
    <t>0x1F000000</t>
  </si>
  <si>
    <t>IOP Parallel Port</t>
  </si>
  <si>
    <t>Dec to Hex Calculator</t>
  </si>
  <si>
    <t>Out (without leading 0x)</t>
  </si>
  <si>
    <t>Most of the info gathered from the EE manuals, or PCSX2 otherwise. For the IOP mappings, there are documents online relating to the PSX that have helped.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</si>
</sst>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3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2" fillId="2" borderId="1" xfId="1"/>
    <xf numFmtId="49" fontId="2" fillId="2" borderId="1" xfId="1" applyNumberFormat="1"/>
    <xf numFmtId="0" fontId="2" fillId="2" borderId="1" xfId="1" applyNumberFormat="1"/>
    <xf numFmtId="0" fontId="2" fillId="2" borderId="1" xfId="1" applyAlignment="1">
      <alignment wrapText="1"/>
    </xf>
    <xf numFmtId="0" fontId="0" fillId="3" borderId="2" xfId="2" applyFont="1"/>
    <xf numFmtId="0" fontId="0" fillId="3" borderId="2" xfId="2" applyNumberFormat="1" applyFont="1"/>
    <xf numFmtId="0" fontId="0" fillId="3" borderId="2" xfId="2" applyFont="1" applyAlignment="1">
      <alignment wrapText="1"/>
    </xf>
    <xf numFmtId="0" fontId="0" fillId="3" borderId="2" xfId="2" applyFont="1" applyAlignment="1"/>
    <xf numFmtId="0" fontId="3" fillId="4" borderId="3" xfId="3"/>
    <xf numFmtId="49" fontId="3" fillId="4" borderId="3" xfId="3" applyNumberFormat="1"/>
    <xf numFmtId="0" fontId="3" fillId="4" borderId="3" xfId="3" applyNumberFormat="1"/>
    <xf numFmtId="0" fontId="3" fillId="4" borderId="3" xfId="3" applyNumberFormat="1" applyAlignment="1">
      <alignment wrapText="1"/>
    </xf>
  </cellXfs>
  <cellStyles count="4">
    <cellStyle name="Check Cell" xfId="3" builtinId="23"/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B5" sqref="B5"/>
    </sheetView>
  </sheetViews>
  <sheetFormatPr defaultRowHeight="15" x14ac:dyDescent="0.25"/>
  <cols>
    <col min="1" max="1" width="27.375" customWidth="1"/>
    <col min="2" max="2" width="19.75" style="2" customWidth="1"/>
    <col min="3" max="5" width="22.625" customWidth="1"/>
    <col min="6" max="6" width="20.5" style="1" customWidth="1"/>
    <col min="7" max="7" width="120.5" style="3" customWidth="1"/>
  </cols>
  <sheetData>
    <row r="1" spans="1:7" s="4" customFormat="1" x14ac:dyDescent="0.25">
      <c r="A1" s="4" t="s">
        <v>14</v>
      </c>
      <c r="B1" s="5"/>
      <c r="F1" s="6"/>
      <c r="G1" s="7"/>
    </row>
    <row r="2" spans="1:7" s="8" customFormat="1" x14ac:dyDescent="0.25">
      <c r="A2" s="8" t="s">
        <v>7</v>
      </c>
      <c r="B2" s="11" t="s">
        <v>11</v>
      </c>
      <c r="F2" s="9"/>
      <c r="G2" s="10"/>
    </row>
    <row r="3" spans="1:7" s="8" customFormat="1" x14ac:dyDescent="0.25">
      <c r="B3" s="9" t="s">
        <v>24</v>
      </c>
      <c r="F3" s="9"/>
    </row>
    <row r="4" spans="1:7" s="8" customFormat="1" x14ac:dyDescent="0.25">
      <c r="B4" s="9" t="s">
        <v>43</v>
      </c>
      <c r="F4" s="9"/>
    </row>
    <row r="5" spans="1:7" x14ac:dyDescent="0.25">
      <c r="B5" s="1"/>
      <c r="G5"/>
    </row>
    <row r="6" spans="1:7" x14ac:dyDescent="0.25">
      <c r="A6" t="s">
        <v>16</v>
      </c>
      <c r="B6" s="1"/>
      <c r="C6" t="s">
        <v>41</v>
      </c>
      <c r="G6"/>
    </row>
    <row r="7" spans="1:7" x14ac:dyDescent="0.25">
      <c r="A7" t="s">
        <v>19</v>
      </c>
      <c r="B7" s="1" t="s">
        <v>18</v>
      </c>
      <c r="C7" t="s">
        <v>17</v>
      </c>
      <c r="D7" t="s">
        <v>42</v>
      </c>
      <c r="G7"/>
    </row>
    <row r="8" spans="1:7" x14ac:dyDescent="0.25">
      <c r="B8" s="1">
        <f>HEX2DEC(A8)</f>
        <v>0</v>
      </c>
      <c r="D8" t="str">
        <f>DEC2HEX(C8)</f>
        <v>0</v>
      </c>
      <c r="G8"/>
    </row>
    <row r="9" spans="1:7" ht="15.75" thickBot="1" x14ac:dyDescent="0.3">
      <c r="G9"/>
    </row>
    <row r="10" spans="1:7" s="12" customFormat="1" ht="16.5" thickTop="1" thickBot="1" x14ac:dyDescent="0.3">
      <c r="A10" s="12" t="s">
        <v>12</v>
      </c>
    </row>
    <row r="11" spans="1:7" s="12" customFormat="1" ht="16.5" thickTop="1" thickBot="1" x14ac:dyDescent="0.3">
      <c r="A11" s="12" t="s">
        <v>2</v>
      </c>
      <c r="B11" s="13" t="s">
        <v>0</v>
      </c>
      <c r="C11" s="12" t="s">
        <v>4</v>
      </c>
      <c r="D11" s="12" t="s">
        <v>9</v>
      </c>
      <c r="E11" s="12" t="s">
        <v>8</v>
      </c>
      <c r="F11" s="14" t="s">
        <v>1</v>
      </c>
      <c r="G11" s="15" t="s">
        <v>5</v>
      </c>
    </row>
    <row r="12" spans="1:7" ht="15.75" thickTop="1" x14ac:dyDescent="0.25">
      <c r="A12" t="s">
        <v>31</v>
      </c>
      <c r="B12" s="2" t="s">
        <v>3</v>
      </c>
      <c r="C12">
        <f>32*1024*1024</f>
        <v>33554432</v>
      </c>
      <c r="D12">
        <f>C12/1024</f>
        <v>32768</v>
      </c>
      <c r="E12">
        <f>C12/1024/1024</f>
        <v>32</v>
      </c>
      <c r="F12" s="1" t="str">
        <f>"0x"&amp;DEC2HEX(HEX2DEC(RIGHT(B12,8))+C12-1, 8)</f>
        <v>0x01FFFFFF</v>
      </c>
    </row>
    <row r="13" spans="1:7" x14ac:dyDescent="0.25">
      <c r="A13" t="s">
        <v>30</v>
      </c>
      <c r="B13" s="2" t="s">
        <v>13</v>
      </c>
      <c r="C13">
        <f>16*1024</f>
        <v>16384</v>
      </c>
      <c r="D13">
        <f t="shared" ref="D13:D19" si="0">C13/1024</f>
        <v>16</v>
      </c>
      <c r="E13">
        <f t="shared" ref="E13:E19" si="1">C13/1024/1024</f>
        <v>1.5625E-2</v>
      </c>
      <c r="F13" s="1" t="str">
        <f>"0x"&amp;DEC2HEX(HEX2DEC(RIGHT(B13,8))+C13-1, 8)</f>
        <v>0x70003FFF</v>
      </c>
      <c r="G13" s="3" t="s">
        <v>20</v>
      </c>
    </row>
    <row r="15" spans="1:7" x14ac:dyDescent="0.25">
      <c r="A15" t="s">
        <v>10</v>
      </c>
      <c r="B15" s="2" t="s">
        <v>15</v>
      </c>
      <c r="C15">
        <f>32*1024*1024</f>
        <v>33554432</v>
      </c>
      <c r="D15">
        <f t="shared" si="0"/>
        <v>32768</v>
      </c>
      <c r="E15">
        <f t="shared" si="1"/>
        <v>32</v>
      </c>
      <c r="F15" s="1" t="str">
        <f>"0x"&amp;DEC2HEX(HEX2DEC(RIGHT(B15,8))+C15-1, 8)</f>
        <v>0x11FFFFFF</v>
      </c>
      <c r="G15" s="3" t="s">
        <v>23</v>
      </c>
    </row>
    <row r="16" spans="1:7" x14ac:dyDescent="0.25">
      <c r="A16" t="s">
        <v>21</v>
      </c>
      <c r="B16" s="2" t="s">
        <v>22</v>
      </c>
      <c r="C16">
        <f>32*1024*1024</f>
        <v>33554432</v>
      </c>
      <c r="D16">
        <f t="shared" si="0"/>
        <v>32768</v>
      </c>
      <c r="E16">
        <f t="shared" si="1"/>
        <v>32</v>
      </c>
      <c r="F16" s="1" t="str">
        <f>"0x"&amp;DEC2HEX(HEX2DEC(RIGHT(B16,8))+C16-1, 8)</f>
        <v>0x13FFFFFF</v>
      </c>
    </row>
    <row r="18" spans="1:7" x14ac:dyDescent="0.25">
      <c r="A18" t="s">
        <v>32</v>
      </c>
      <c r="B18" s="2" t="s">
        <v>33</v>
      </c>
      <c r="C18" s="1">
        <v>2097152</v>
      </c>
      <c r="D18">
        <f t="shared" si="0"/>
        <v>2048</v>
      </c>
      <c r="E18">
        <f t="shared" si="1"/>
        <v>2</v>
      </c>
      <c r="F18" s="1" t="str">
        <f>"0x"&amp;DEC2HEX(HEX2DEC(RIGHT(B18,8))+C18-1, 8)</f>
        <v>0x1C1FFFFF</v>
      </c>
    </row>
    <row r="19" spans="1:7" x14ac:dyDescent="0.25">
      <c r="A19" t="s">
        <v>35</v>
      </c>
      <c r="B19" s="2" t="s">
        <v>37</v>
      </c>
      <c r="C19">
        <v>8192</v>
      </c>
      <c r="D19">
        <f t="shared" si="0"/>
        <v>8</v>
      </c>
      <c r="E19">
        <f t="shared" si="1"/>
        <v>7.8125E-3</v>
      </c>
      <c r="F19" s="1" t="str">
        <f>"0x"&amp;DEC2HEX(HEX2DEC(RIGHT(B19,8))+C19-1, 8)</f>
        <v>0x1F802FFF</v>
      </c>
    </row>
    <row r="21" spans="1:7" x14ac:dyDescent="0.25">
      <c r="A21" t="s">
        <v>27</v>
      </c>
      <c r="B21" s="2" t="s">
        <v>6</v>
      </c>
      <c r="C21">
        <f>4*1024*1024</f>
        <v>4194304</v>
      </c>
      <c r="D21">
        <f>C21/1024</f>
        <v>4096</v>
      </c>
      <c r="E21">
        <f>C21/1024/1024</f>
        <v>4</v>
      </c>
      <c r="F21" s="1" t="str">
        <f>"0x"&amp;DEC2HEX(HEX2DEC(RIGHT(B21,8))+C21-1, 8)</f>
        <v>0x1FFFFFFF</v>
      </c>
    </row>
    <row r="22" spans="1:7" x14ac:dyDescent="0.25">
      <c r="A22" t="s">
        <v>25</v>
      </c>
      <c r="B22" s="2" t="s">
        <v>28</v>
      </c>
      <c r="C22">
        <v>262144</v>
      </c>
      <c r="D22">
        <f t="shared" ref="D22:D23" si="2">C22/1024</f>
        <v>256</v>
      </c>
      <c r="E22">
        <f t="shared" ref="E22:E23" si="3">C22/1024/1024</f>
        <v>0.25</v>
      </c>
      <c r="F22" s="1" t="str">
        <f t="shared" ref="F22:F23" si="4">"0x"&amp;DEC2HEX(HEX2DEC(RIGHT(B22,8))+C22-1, 8)</f>
        <v>0x1E03FFFF</v>
      </c>
    </row>
    <row r="23" spans="1:7" x14ac:dyDescent="0.25">
      <c r="A23" t="s">
        <v>26</v>
      </c>
      <c r="B23" s="2" t="s">
        <v>29</v>
      </c>
      <c r="C23">
        <v>262144</v>
      </c>
      <c r="D23">
        <f t="shared" si="2"/>
        <v>256</v>
      </c>
      <c r="E23">
        <f t="shared" si="3"/>
        <v>0.25</v>
      </c>
      <c r="F23" s="1" t="str">
        <f t="shared" si="4"/>
        <v>0x1E43FFFF</v>
      </c>
    </row>
    <row r="24" spans="1:7" ht="15.75" thickBot="1" x14ac:dyDescent="0.3"/>
    <row r="25" spans="1:7" s="12" customFormat="1" ht="16.5" thickTop="1" thickBot="1" x14ac:dyDescent="0.3">
      <c r="A25" s="12" t="s">
        <v>34</v>
      </c>
    </row>
    <row r="26" spans="1:7" s="12" customFormat="1" ht="16.5" thickTop="1" thickBot="1" x14ac:dyDescent="0.3">
      <c r="A26" s="12" t="s">
        <v>2</v>
      </c>
      <c r="B26" s="13" t="s">
        <v>0</v>
      </c>
      <c r="C26" s="12" t="s">
        <v>4</v>
      </c>
      <c r="D26" s="12" t="s">
        <v>9</v>
      </c>
      <c r="E26" s="12" t="s">
        <v>8</v>
      </c>
      <c r="F26" s="14" t="s">
        <v>1</v>
      </c>
      <c r="G26" s="15" t="s">
        <v>5</v>
      </c>
    </row>
    <row r="27" spans="1:7" ht="15.75" thickTop="1" x14ac:dyDescent="0.25">
      <c r="A27" t="s">
        <v>32</v>
      </c>
      <c r="B27" s="2" t="s">
        <v>3</v>
      </c>
      <c r="C27" s="1">
        <v>2097152</v>
      </c>
      <c r="D27">
        <f>C27/1024</f>
        <v>2048</v>
      </c>
      <c r="E27">
        <f>C27/1024/1024</f>
        <v>2</v>
      </c>
      <c r="F27" s="1" t="str">
        <f>"0x"&amp;DEC2HEX(HEX2DEC(RIGHT(B27,8))+C27-1, 8)</f>
        <v>0x001FFFFF</v>
      </c>
    </row>
    <row r="29" spans="1:7" x14ac:dyDescent="0.25">
      <c r="A29" t="s">
        <v>40</v>
      </c>
      <c r="B29" s="2" t="s">
        <v>39</v>
      </c>
      <c r="C29">
        <v>65536</v>
      </c>
      <c r="D29">
        <f>C29/1024</f>
        <v>64</v>
      </c>
      <c r="E29">
        <f>C29/1024/1024</f>
        <v>6.25E-2</v>
      </c>
      <c r="F29" s="1" t="str">
        <f>"0x"&amp;DEC2HEX(HEX2DEC(RIGHT(B29,8))+C29-1, 8)</f>
        <v>0x1F00FFFF</v>
      </c>
    </row>
    <row r="30" spans="1:7" x14ac:dyDescent="0.25">
      <c r="A30" t="s">
        <v>38</v>
      </c>
      <c r="B30" s="2" t="s">
        <v>36</v>
      </c>
      <c r="C30">
        <v>1024</v>
      </c>
      <c r="D30">
        <f t="shared" ref="D30:D31" si="5">C30/1024</f>
        <v>1</v>
      </c>
      <c r="E30">
        <f t="shared" ref="E30:E31" si="6">C30/1024/1024</f>
        <v>9.765625E-4</v>
      </c>
      <c r="F30" s="1" t="str">
        <f>"0x"&amp;DEC2HEX(HEX2DEC(RIGHT(B30,8))+C30-1, 8)</f>
        <v>0x1F8003FF</v>
      </c>
    </row>
    <row r="31" spans="1:7" x14ac:dyDescent="0.25">
      <c r="A31" t="s">
        <v>35</v>
      </c>
      <c r="B31" s="2" t="s">
        <v>37</v>
      </c>
      <c r="C31">
        <v>8192</v>
      </c>
      <c r="D31">
        <f t="shared" si="5"/>
        <v>8</v>
      </c>
      <c r="E31">
        <f t="shared" si="6"/>
        <v>7.8125E-3</v>
      </c>
      <c r="F31" s="1" t="str">
        <f>"0x"&amp;DEC2HEX(HEX2DEC(RIGHT(B31,8))+C31-1, 8)</f>
        <v>0x1F802FFF</v>
      </c>
    </row>
    <row r="33" spans="1:6" x14ac:dyDescent="0.25">
      <c r="A33" t="s">
        <v>27</v>
      </c>
      <c r="B33" s="2" t="s">
        <v>6</v>
      </c>
      <c r="C33">
        <f>4*1024*1024</f>
        <v>4194304</v>
      </c>
      <c r="D33">
        <f>C33/1024</f>
        <v>4096</v>
      </c>
      <c r="E33">
        <f>C33/1024/1024</f>
        <v>4</v>
      </c>
      <c r="F33" s="1" t="str">
        <f>"0x"&amp;DEC2HEX(HEX2DEC(RIGHT(B33,8))+C33-1, 8)</f>
        <v>0x1FFFFFFF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Satti</dc:creator>
  <cp:lastModifiedBy>Marco</cp:lastModifiedBy>
  <dcterms:created xsi:type="dcterms:W3CDTF">2016-08-02T07:44:35Z</dcterms:created>
  <dcterms:modified xsi:type="dcterms:W3CDTF">2016-10-28T06:42:44Z</dcterms:modified>
</cp:coreProperties>
</file>