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uica/cuica20Github/meetups-archivos/"/>
    </mc:Choice>
  </mc:AlternateContent>
  <xr:revisionPtr revIDLastSave="0" documentId="13_ncr:1_{30799D0B-E8BF-E747-AAFA-F558AC57368A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Grupo Estudio Deep Learning" sheetId="1" r:id="rId1"/>
    <sheet name="Deep Learning" sheetId="2" r:id="rId2"/>
    <sheet name="Grupo Estudio Machine Learning" sheetId="3" r:id="rId3"/>
    <sheet name="Math" sheetId="4" r:id="rId4"/>
    <sheet name="Physics" sheetId="5" r:id="rId5"/>
    <sheet name="Frameworks" sheetId="6" r:id="rId6"/>
    <sheet name="Prgramming Language" sheetId="7" r:id="rId7"/>
    <sheet name="Promociones" sheetId="8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7" l="1"/>
  <c r="A17" i="7"/>
  <c r="A16" i="7"/>
  <c r="A15" i="7"/>
  <c r="A14" i="7"/>
  <c r="A12" i="7"/>
  <c r="A11" i="7"/>
  <c r="A9" i="7"/>
  <c r="A8" i="7"/>
  <c r="A7" i="7"/>
  <c r="A6" i="7"/>
  <c r="A5" i="7"/>
  <c r="B2" i="7"/>
  <c r="A1" i="7"/>
  <c r="A11" i="6"/>
  <c r="A10" i="6"/>
  <c r="A9" i="6"/>
  <c r="A7" i="6"/>
  <c r="A6" i="6"/>
  <c r="A5" i="6"/>
  <c r="A4" i="6"/>
  <c r="A3" i="6"/>
  <c r="A5" i="5"/>
  <c r="A4" i="5"/>
  <c r="A3" i="5"/>
  <c r="A2" i="5"/>
  <c r="A27" i="4"/>
  <c r="A26" i="4"/>
  <c r="A25" i="4"/>
  <c r="A24" i="4"/>
  <c r="A23" i="4"/>
  <c r="A22" i="4"/>
  <c r="A20" i="4"/>
  <c r="A19" i="4"/>
  <c r="A18" i="4"/>
  <c r="A17" i="4"/>
  <c r="A16" i="4"/>
  <c r="A15" i="4"/>
  <c r="A14" i="4"/>
  <c r="A13" i="4"/>
  <c r="A11" i="4"/>
  <c r="A10" i="4"/>
  <c r="A9" i="4"/>
  <c r="A8" i="4"/>
  <c r="A7" i="4"/>
  <c r="A6" i="4"/>
  <c r="A5" i="4"/>
  <c r="A2" i="4"/>
  <c r="B1" i="4"/>
  <c r="A1" i="4"/>
  <c r="A45" i="2"/>
  <c r="A43" i="2"/>
  <c r="A42" i="2"/>
  <c r="A41" i="2"/>
  <c r="A39" i="2"/>
  <c r="A38" i="2"/>
  <c r="A37" i="2"/>
  <c r="A35" i="2"/>
  <c r="B34" i="2"/>
  <c r="A34" i="2"/>
  <c r="A33" i="2"/>
  <c r="A32" i="2"/>
  <c r="A31" i="2"/>
  <c r="B30" i="2"/>
  <c r="A30" i="2"/>
  <c r="A29" i="2"/>
  <c r="A27" i="2"/>
  <c r="A26" i="2"/>
  <c r="A25" i="2"/>
  <c r="A24" i="2"/>
  <c r="A23" i="2"/>
  <c r="A20" i="2"/>
  <c r="A19" i="2"/>
  <c r="A18" i="2"/>
  <c r="A16" i="2"/>
  <c r="A15" i="2"/>
  <c r="A14" i="2"/>
  <c r="A13" i="2"/>
  <c r="A12" i="2"/>
  <c r="A11" i="2"/>
  <c r="A10" i="2"/>
  <c r="A9" i="2"/>
  <c r="B6" i="2"/>
  <c r="A6" i="2"/>
  <c r="B5" i="2"/>
  <c r="A5" i="2"/>
  <c r="A4" i="2"/>
  <c r="B3" i="2"/>
  <c r="A3" i="2"/>
  <c r="A2" i="2"/>
  <c r="A1" i="2"/>
</calcChain>
</file>

<file path=xl/sharedStrings.xml><?xml version="1.0" encoding="utf-8"?>
<sst xmlns="http://schemas.openxmlformats.org/spreadsheetml/2006/main" count="75" uniqueCount="60">
  <si>
    <t>ENLACES</t>
  </si>
  <si>
    <t>Puntaje</t>
  </si>
  <si>
    <t>https://ayearofai.com/rohan-4-the-vanishing-gradient-problem-ec68f76ffb9b</t>
  </si>
  <si>
    <t>https://www.youtube.com/watch?v=SGZ6BttHMPw&amp;list=PL6Xpj9I5qXYEcOhn7TqghAJ6NAPrNmUBH</t>
  </si>
  <si>
    <t>https://www.youtube.com/watch?v=OGxgnH8y2NM&amp;list=PLQVvvaa0QuDfKTOs3Keq_kaG2P55YRn5v</t>
  </si>
  <si>
    <t>http://www.deeplearningbook.org/</t>
  </si>
  <si>
    <t>https://www.youtube.com/channel/UCKJNzy_GuvX3SAg3ipaGa8A/playlists</t>
  </si>
  <si>
    <t>https://www.youtube.com/watch?list=PLw5h0DiJ-9PD3Y6WWRxgJaL3zbf2zQjeJ&amp;v=mbyG85GZ0PI</t>
  </si>
  <si>
    <t>https://www.youtube.com/playlist?list=PLE6Wd9FR--EfW8dtjAuPoTuPcqmOV53Fu</t>
  </si>
  <si>
    <t>http://archive.ics.uci.edu/ml/datasets.html</t>
  </si>
  <si>
    <t>https://arxiv.org/search/?query=deep+learning&amp;searchtype=all&amp;source=header</t>
  </si>
  <si>
    <t>down in the link</t>
  </si>
  <si>
    <t>https://www.toptal.com/machine-learning/an-introduction-to-deep-learning-from-perceptrons-to-deep-networks</t>
  </si>
  <si>
    <t>https://www.coursera.org/learn/linear-algebra-machine-learning/home/welcome</t>
  </si>
  <si>
    <t>https://www.coursera.org/learn/intro-to-deep-learning</t>
  </si>
  <si>
    <t>https://www.edx.org/es/course/introduction-to-computer-science-and-programming-using-python</t>
  </si>
  <si>
    <t>http://www0.cs.ucl.ac.uk/staff/d.silver/web/Teaching.html</t>
  </si>
  <si>
    <t>Course Name</t>
  </si>
  <si>
    <t>Comments</t>
  </si>
  <si>
    <t>Deep Learning</t>
  </si>
  <si>
    <t>Machine Learning</t>
  </si>
  <si>
    <t>Bonus: Python (novice level), SciKit Learn</t>
  </si>
  <si>
    <t>https://developer.nvidia.com/deep-learning-courses</t>
  </si>
  <si>
    <t>Neural Networks included and the channel is nice</t>
  </si>
  <si>
    <t>Neural Network</t>
  </si>
  <si>
    <t>Chapter 10</t>
  </si>
  <si>
    <t>Artificial Intelligence</t>
  </si>
  <si>
    <t>Linear Algebra</t>
  </si>
  <si>
    <t>the link is given by Instructor David</t>
  </si>
  <si>
    <t>Some linear algebra prereq</t>
  </si>
  <si>
    <t>1.2 GB Download - it's about vectors not included Matrix Multiplication</t>
  </si>
  <si>
    <t>Computer Vision</t>
  </si>
  <si>
    <t>Calculus</t>
  </si>
  <si>
    <t>Robotics</t>
  </si>
  <si>
    <t>I liked it the professor is an old man with a lot of knowledge "youtube list size 1.7 gb"</t>
  </si>
  <si>
    <t>Statistics</t>
  </si>
  <si>
    <t>udacity intro to Statistics Requirements mean, median and mode of a set of numbers</t>
  </si>
  <si>
    <t>200 Mb download - 1h:36m Videos</t>
  </si>
  <si>
    <t>OpenCV</t>
  </si>
  <si>
    <t>1 chapter in this topic</t>
  </si>
  <si>
    <t>Videos</t>
  </si>
  <si>
    <t xml:space="preserve">Note from SDC ND Instructor </t>
  </si>
  <si>
    <t>TensorFlow</t>
  </si>
  <si>
    <t>it's 3 articles</t>
  </si>
  <si>
    <t>Python</t>
  </si>
  <si>
    <t>ROS</t>
  </si>
  <si>
    <t>Keras</t>
  </si>
  <si>
    <t>Cover Basics like classes, methods and inheritance.</t>
  </si>
  <si>
    <t>1.2 GB Download</t>
  </si>
  <si>
    <t xml:space="preserve">Basics - Numpy - Blot with matplotlib - Histograms </t>
  </si>
  <si>
    <t>400 MB Download</t>
  </si>
  <si>
    <t>SoloLearn Learn Python - Android or IOS or Web</t>
  </si>
  <si>
    <t>use it while you going to work</t>
  </si>
  <si>
    <t>C++</t>
  </si>
  <si>
    <t>from 2015</t>
  </si>
  <si>
    <t>from 2011- advanced and include allocation/deallocation procedures</t>
  </si>
  <si>
    <t xml:space="preserve">Carefully curated list of C++ books (non free) </t>
  </si>
  <si>
    <t>SoloLearn Learn C++ - Android or IOS or Web</t>
  </si>
  <si>
    <t>Algorithms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</si>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</sst>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</font>
    <font>
      <b/>
      <sz val="14"/>
      <color rgb="FFFFFFFF"/>
      <name val="Arial"/>
    </font>
    <font>
      <b/>
      <u/>
      <sz val="12"/>
      <color rgb="FFFFFFFF"/>
      <name val="Arial"/>
    </font>
    <font>
      <u/>
      <sz val="10"/>
      <color rgb="FF0000FF"/>
      <name val="Arial"/>
    </font>
    <font>
      <sz val="10"/>
      <name val="Arial"/>
    </font>
    <font>
      <u/>
      <sz val="12"/>
      <color rgb="FF3C78D8"/>
      <name val="Arial"/>
    </font>
    <font>
      <sz val="12"/>
      <color rgb="FF3C78D8"/>
      <name val="Arial"/>
    </font>
    <font>
      <sz val="12"/>
      <name val="Arial"/>
    </font>
    <font>
      <u/>
      <sz val="12"/>
      <color rgb="FF3C78D8"/>
      <name val="Arial"/>
    </font>
    <font>
      <b/>
      <sz val="12"/>
      <color rgb="FFFFFF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b/>
      <sz val="14"/>
      <color rgb="FF000000"/>
      <name val="Arial"/>
    </font>
    <font>
      <b/>
      <u/>
      <sz val="12"/>
      <color rgb="FF0000FF"/>
      <name val="Arial"/>
    </font>
    <font>
      <b/>
      <sz val="12"/>
      <name val="Arial"/>
    </font>
    <font>
      <b/>
      <u/>
      <sz val="12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8F0FE"/>
        <bgColor rgb="FFE8F0F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4" fillId="4" borderId="1" xfId="0" applyFont="1" applyFill="1" applyBorder="1"/>
    <xf numFmtId="0" fontId="4" fillId="4" borderId="1" xfId="0" applyFont="1" applyFill="1" applyBorder="1" applyAlignment="1"/>
    <xf numFmtId="0" fontId="5" fillId="5" borderId="0" xfId="0" applyFont="1" applyFill="1"/>
    <xf numFmtId="0" fontId="6" fillId="5" borderId="0" xfId="0" applyFont="1" applyFill="1"/>
    <xf numFmtId="0" fontId="7" fillId="0" borderId="0" xfId="0" applyFont="1"/>
    <xf numFmtId="0" fontId="8" fillId="5" borderId="0" xfId="0" applyFont="1" applyFill="1"/>
    <xf numFmtId="0" fontId="9" fillId="6" borderId="0" xfId="0" applyFont="1" applyFill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4" fillId="0" borderId="0" xfId="0" applyFont="1"/>
    <xf numFmtId="0" fontId="13" fillId="5" borderId="0" xfId="0" applyFont="1" applyFill="1"/>
    <xf numFmtId="0" fontId="7" fillId="5" borderId="0" xfId="0" applyFont="1" applyFill="1"/>
    <xf numFmtId="0" fontId="14" fillId="7" borderId="0" xfId="0" applyFont="1" applyFill="1"/>
    <xf numFmtId="0" fontId="7" fillId="7" borderId="0" xfId="0" applyFont="1" applyFill="1"/>
    <xf numFmtId="0" fontId="15" fillId="7" borderId="0" xfId="0" applyFont="1" applyFill="1" applyAlignment="1">
      <alignment horizontal="center"/>
    </xf>
    <xf numFmtId="0" fontId="16" fillId="0" borderId="0" xfId="0" applyFont="1"/>
    <xf numFmtId="0" fontId="9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7" fillId="5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12">
    <tableStyle name="Deep Learning-style" pivot="0" count="2" xr9:uid="{00000000-0011-0000-FFFF-FFFF00000000}">
      <tableStyleElement type="firstRowStripe" dxfId="23"/>
      <tableStyleElement type="secondRowStripe" dxfId="22"/>
    </tableStyle>
    <tableStyle name="Deep Learning-style 2" pivot="0" count="2" xr9:uid="{00000000-0011-0000-FFFF-FFFF01000000}">
      <tableStyleElement type="firstRowStripe" dxfId="21"/>
      <tableStyleElement type="secondRowStripe" dxfId="20"/>
    </tableStyle>
    <tableStyle name="Deep Learning-style 3" pivot="0" count="2" xr9:uid="{00000000-0011-0000-FFFF-FFFF02000000}">
      <tableStyleElement type="firstRowStripe" dxfId="19"/>
      <tableStyleElement type="secondRowStripe" dxfId="18"/>
    </tableStyle>
    <tableStyle name="Deep Learning-style 4" pivot="0" count="2" xr9:uid="{00000000-0011-0000-FFFF-FFFF03000000}">
      <tableStyleElement type="firstRowStripe" dxfId="17"/>
      <tableStyleElement type="secondRowStripe" dxfId="16"/>
    </tableStyle>
    <tableStyle name="Math-style" pivot="0" count="2" xr9:uid="{00000000-0011-0000-FFFF-FFFF04000000}">
      <tableStyleElement type="firstRowStripe" dxfId="15"/>
      <tableStyleElement type="secondRowStripe" dxfId="14"/>
    </tableStyle>
    <tableStyle name="Math-style 2" pivot="0" count="2" xr9:uid="{00000000-0011-0000-FFFF-FFFF05000000}">
      <tableStyleElement type="firstRowStripe" dxfId="13"/>
      <tableStyleElement type="secondRowStripe" dxfId="12"/>
    </tableStyle>
    <tableStyle name="Math-style 3" pivot="0" count="2" xr9:uid="{00000000-0011-0000-FFFF-FFFF06000000}">
      <tableStyleElement type="firstRowStripe" dxfId="11"/>
      <tableStyleElement type="secondRowStripe" dxfId="10"/>
    </tableStyle>
    <tableStyle name="Physics-style" pivot="0" count="2" xr9:uid="{00000000-0011-0000-FFFF-FFFF07000000}">
      <tableStyleElement type="firstRowStripe" dxfId="9"/>
      <tableStyleElement type="secondRowStripe" dxfId="8"/>
    </tableStyle>
    <tableStyle name="Frameworks-style" pivot="0" count="2" xr9:uid="{00000000-0011-0000-FFFF-FFFF08000000}">
      <tableStyleElement type="firstRowStripe" dxfId="7"/>
      <tableStyleElement type="secondRowStripe" dxfId="6"/>
    </tableStyle>
    <tableStyle name="Frameworks-style 2" pivot="0" count="2" xr9:uid="{00000000-0011-0000-FFFF-FFFF09000000}">
      <tableStyleElement type="firstRowStripe" dxfId="5"/>
      <tableStyleElement type="secondRowStripe" dxfId="4"/>
    </tableStyle>
    <tableStyle name="Prgramming Language-style" pivot="0" count="2" xr9:uid="{00000000-0011-0000-FFFF-FFFF0A000000}">
      <tableStyleElement type="firstRowStripe" dxfId="3"/>
      <tableStyleElement type="secondRowStripe" dxfId="2"/>
    </tableStyle>
    <tableStyle name="Prgramming Language-style 2" pivot="0" count="2" xr9:uid="{00000000-0011-0000-FFFF-FFFF0B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3343275</xdr:colOff>
      <xdr:row>5</xdr:row>
      <xdr:rowOff>180975</xdr:rowOff>
    </xdr:from>
    <xdr:ext cx="4267200" cy="2828925"/>
    <xdr:pic>
      <xdr:nvPicPr>
        <xdr:cNvPr id="2" name="image1.png" title="صورة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9:B27" headerRowCount="0">
  <tableColumns count="2">
    <tableColumn id="1" xr3:uid="{00000000-0010-0000-0000-000001000000}" name="Column1"/>
    <tableColumn id="2" xr3:uid="{00000000-0010-0000-0000-000002000000}" name="Column2"/>
  </tableColumns>
  <tableStyleInfo name="Deep Learning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4:B7" headerRowCount="0">
  <tableColumns count="2">
    <tableColumn id="1" xr3:uid="{00000000-0010-0000-0900-000001000000}" name="Column1"/>
    <tableColumn id="2" xr3:uid="{00000000-0010-0000-0900-000002000000}" name="Column2"/>
  </tableColumns>
  <tableStyleInfo name="Frameworks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6:C10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Prgramming Language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1:B12" headerRowCount="0">
  <tableColumns count="2">
    <tableColumn id="1" xr3:uid="{00000000-0010-0000-0B00-000001000000}" name="Column1"/>
    <tableColumn id="2" xr3:uid="{00000000-0010-0000-0B00-000002000000}" name="Column2"/>
  </tableColumns>
  <tableStyleInfo name="Prgramming Language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9:B35" headerRowCount="0">
  <tableColumns count="2">
    <tableColumn id="1" xr3:uid="{00000000-0010-0000-0100-000001000000}" name="Column1"/>
    <tableColumn id="2" xr3:uid="{00000000-0010-0000-0100-000002000000}" name="Column2"/>
  </tableColumns>
  <tableStyleInfo name="Deep Learning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:B16" headerRowCount="0">
  <tableColumns count="2">
    <tableColumn id="1" xr3:uid="{00000000-0010-0000-0200-000001000000}" name="Column1"/>
    <tableColumn id="2" xr3:uid="{00000000-0010-0000-0200-000002000000}" name="Column2"/>
  </tableColumns>
  <tableStyleInfo name="Deep Learning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4:B6" headerRowCount="0">
  <tableColumns count="1">
    <tableColumn id="1" xr3:uid="{00000000-0010-0000-0300-000001000000}" name="Column1"/>
  </tableColumns>
  <tableStyleInfo name="Deep Learning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3:B27" headerRowCount="0">
  <tableColumns count="2">
    <tableColumn id="1" xr3:uid="{00000000-0010-0000-0400-000001000000}" name="Column1"/>
    <tableColumn id="2" xr3:uid="{00000000-0010-0000-0400-000002000000}" name="Column2"/>
  </tableColumns>
  <tableStyleInfo name="Math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4:B20" headerRowCount="0">
  <tableColumns count="2">
    <tableColumn id="1" xr3:uid="{00000000-0010-0000-0500-000001000000}" name="Column1"/>
    <tableColumn id="2" xr3:uid="{00000000-0010-0000-0500-000002000000}" name="Column2"/>
  </tableColumns>
  <tableStyleInfo name="Math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6:B11" headerRowCount="0">
  <tableColumns count="2">
    <tableColumn id="1" xr3:uid="{00000000-0010-0000-0600-000001000000}" name="Column1"/>
    <tableColumn id="2" xr3:uid="{00000000-0010-0000-0600-000002000000}" name="Column2"/>
  </tableColumns>
  <tableStyleInfo name="Math-style 3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:B5" headerRowCount="0">
  <tableColumns count="2">
    <tableColumn id="1" xr3:uid="{00000000-0010-0000-0700-000001000000}" name="Column1"/>
    <tableColumn id="2" xr3:uid="{00000000-0010-0000-0700-000002000000}" name="Column2"/>
  </tableColumns>
  <tableStyleInfo name="Physic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9:B11" headerRowCount="0">
  <tableColumns count="2">
    <tableColumn id="1" xr3:uid="{00000000-0010-0000-0800-000001000000}" name="Column1"/>
    <tableColumn id="2" xr3:uid="{00000000-0010-0000-0800-000002000000}" name="Column2"/>
  </tableColumns>
  <tableStyleInfo name="Framework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rchive.ics.uci.edu/ml/datasets.html" TargetMode="External"/><Relationship Id="rId13" Type="http://schemas.openxmlformats.org/officeDocument/2006/relationships/hyperlink" Target="https://www.edx.org/es/course/introduction-to-computer-science-and-programming-using-python" TargetMode="External"/><Relationship Id="rId3" Type="http://schemas.openxmlformats.org/officeDocument/2006/relationships/hyperlink" Target="https://www.youtube.com/watch?v=OGxgnH8y2NM&amp;list=PLQVvvaa0QuDfKTOs3Keq_kaG2P55YRn5v" TargetMode="External"/><Relationship Id="rId7" Type="http://schemas.openxmlformats.org/officeDocument/2006/relationships/hyperlink" Target="https://www.youtube.com/playlist?list=PLE6Wd9FR--EfW8dtjAuPoTuPcqmOV53Fu" TargetMode="External"/><Relationship Id="rId12" Type="http://schemas.openxmlformats.org/officeDocument/2006/relationships/hyperlink" Target="https://www.coursera.org/learn/intro-to-deep-learning" TargetMode="External"/><Relationship Id="rId2" Type="http://schemas.openxmlformats.org/officeDocument/2006/relationships/hyperlink" Target="https://www.youtube.com/watch?v=SGZ6BttHMPw&amp;list=PL6Xpj9I5qXYEcOhn7TqghAJ6NAPrNmUBH" TargetMode="External"/><Relationship Id="rId1" Type="http://schemas.openxmlformats.org/officeDocument/2006/relationships/hyperlink" Target="https://ayearofai.com/rohan-4-the-vanishing-gradient-problem-ec68f76ffb9b" TargetMode="External"/><Relationship Id="rId6" Type="http://schemas.openxmlformats.org/officeDocument/2006/relationships/hyperlink" Target="https://www.youtube.com/watch?list=PLw5h0DiJ-9PD3Y6WWRxgJaL3zbf2zQjeJ&amp;v=mbyG85GZ0PI" TargetMode="External"/><Relationship Id="rId11" Type="http://schemas.openxmlformats.org/officeDocument/2006/relationships/hyperlink" Target="https://www.coursera.org/learn/linear-algebra-machine-learning/home/welcome" TargetMode="External"/><Relationship Id="rId5" Type="http://schemas.openxmlformats.org/officeDocument/2006/relationships/hyperlink" Target="https://www.youtube.com/channel/UCKJNzy_GuvX3SAg3ipaGa8A/playlists" TargetMode="External"/><Relationship Id="rId15" Type="http://schemas.openxmlformats.org/officeDocument/2006/relationships/hyperlink" Target="http://www0.cs.ucl.ac.uk/staff/d.silver/web/Teaching.html" TargetMode="External"/><Relationship Id="rId10" Type="http://schemas.openxmlformats.org/officeDocument/2006/relationships/hyperlink" Target="https://www.toptal.com/machine-learning/an-introduction-to-deep-learning-from-perceptrons-to-deep-networks" TargetMode="External"/><Relationship Id="rId4" Type="http://schemas.openxmlformats.org/officeDocument/2006/relationships/hyperlink" Target="http://www.deeplearningbook.org/" TargetMode="External"/><Relationship Id="rId9" Type="http://schemas.openxmlformats.org/officeDocument/2006/relationships/hyperlink" Target="https://arxiv.org/search/?query=deep+learning&amp;searchtype=all&amp;source=header" TargetMode="External"/><Relationship Id="rId14" Type="http://schemas.openxmlformats.org/officeDocument/2006/relationships/hyperlink" Target="https://www.coursera.org/learn/intro-to-deep-learn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hyperlink" Target="https://developer.nvidia.com/deep-learning-courses" TargetMode="External"/><Relationship Id="rId1" Type="http://schemas.openxmlformats.org/officeDocument/2006/relationships/hyperlink" Target="http://www.deeplearningbook.org/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31"/>
  <sheetViews>
    <sheetView tabSelected="1" workbookViewId="0">
      <selection activeCell="C8" sqref="C8"/>
    </sheetView>
  </sheetViews>
  <sheetFormatPr baseColWidth="10" defaultColWidth="14.5" defaultRowHeight="15" customHeight="1" x14ac:dyDescent="0.15"/>
  <cols>
    <col min="1" max="1" width="98" customWidth="1"/>
    <col min="2" max="2" width="22.5" customWidth="1"/>
  </cols>
  <sheetData>
    <row r="2" spans="1:2" x14ac:dyDescent="0.2">
      <c r="A2" s="1" t="s">
        <v>0</v>
      </c>
      <c r="B2" s="1" t="s">
        <v>1</v>
      </c>
    </row>
    <row r="3" spans="1:2" ht="15" customHeight="1" x14ac:dyDescent="0.15">
      <c r="A3" s="2" t="s">
        <v>2</v>
      </c>
      <c r="B3" s="3"/>
    </row>
    <row r="4" spans="1:2" ht="15" customHeight="1" x14ac:dyDescent="0.15">
      <c r="A4" s="3"/>
      <c r="B4" s="3"/>
    </row>
    <row r="5" spans="1:2" ht="15" customHeight="1" x14ac:dyDescent="0.15">
      <c r="A5" s="2" t="s">
        <v>3</v>
      </c>
      <c r="B5" s="3"/>
    </row>
    <row r="6" spans="1:2" ht="15" customHeight="1" x14ac:dyDescent="0.15">
      <c r="A6" s="3"/>
      <c r="B6" s="3"/>
    </row>
    <row r="7" spans="1:2" ht="15" customHeight="1" x14ac:dyDescent="0.15">
      <c r="A7" s="2" t="s">
        <v>4</v>
      </c>
      <c r="B7" s="3"/>
    </row>
    <row r="8" spans="1:2" ht="15" customHeight="1" x14ac:dyDescent="0.15">
      <c r="A8" s="3"/>
      <c r="B8" s="3"/>
    </row>
    <row r="9" spans="1:2" ht="15" customHeight="1" x14ac:dyDescent="0.15">
      <c r="A9" s="2" t="s">
        <v>5</v>
      </c>
      <c r="B9" s="3"/>
    </row>
    <row r="10" spans="1:2" ht="15" customHeight="1" x14ac:dyDescent="0.15">
      <c r="A10" s="3"/>
      <c r="B10" s="3"/>
    </row>
    <row r="11" spans="1:2" ht="15" customHeight="1" x14ac:dyDescent="0.15">
      <c r="A11" s="2" t="s">
        <v>6</v>
      </c>
      <c r="B11" s="3"/>
    </row>
    <row r="12" spans="1:2" ht="15" customHeight="1" x14ac:dyDescent="0.15">
      <c r="A12" s="3"/>
      <c r="B12" s="3"/>
    </row>
    <row r="13" spans="1:2" ht="15" customHeight="1" x14ac:dyDescent="0.15">
      <c r="A13" s="2" t="s">
        <v>7</v>
      </c>
      <c r="B13" s="3"/>
    </row>
    <row r="14" spans="1:2" ht="15" customHeight="1" x14ac:dyDescent="0.15">
      <c r="A14" s="3" t="s">
        <v>59</v>
      </c>
      <c r="B14" s="3"/>
    </row>
    <row r="15" spans="1:2" ht="15" customHeight="1" x14ac:dyDescent="0.15">
      <c r="A15" s="2" t="s">
        <v>8</v>
      </c>
      <c r="B15" s="3"/>
    </row>
    <row r="16" spans="1:2" ht="15" customHeight="1" x14ac:dyDescent="0.15">
      <c r="A16" s="3"/>
      <c r="B16" s="3"/>
    </row>
    <row r="17" spans="1:2" ht="15" customHeight="1" x14ac:dyDescent="0.15">
      <c r="A17" s="2" t="s">
        <v>9</v>
      </c>
      <c r="B17" s="3"/>
    </row>
    <row r="18" spans="1:2" ht="15" customHeight="1" x14ac:dyDescent="0.15">
      <c r="A18" s="3"/>
      <c r="B18" s="3"/>
    </row>
    <row r="19" spans="1:2" ht="15" customHeight="1" x14ac:dyDescent="0.15">
      <c r="A19" s="2" t="s">
        <v>10</v>
      </c>
      <c r="B19" s="3"/>
    </row>
    <row r="20" spans="1:2" ht="15" customHeight="1" x14ac:dyDescent="0.15">
      <c r="A20" s="3"/>
      <c r="B20" s="3"/>
    </row>
    <row r="21" spans="1:2" ht="15" customHeight="1" x14ac:dyDescent="0.15">
      <c r="A21" s="2" t="s">
        <v>12</v>
      </c>
      <c r="B21" s="3"/>
    </row>
    <row r="22" spans="1:2" ht="15" customHeight="1" x14ac:dyDescent="0.15">
      <c r="A22" s="3"/>
      <c r="B22" s="3"/>
    </row>
    <row r="23" spans="1:2" ht="15" customHeight="1" x14ac:dyDescent="0.15">
      <c r="A23" s="2" t="s">
        <v>13</v>
      </c>
      <c r="B23" s="3"/>
    </row>
    <row r="24" spans="1:2" ht="15" customHeight="1" x14ac:dyDescent="0.15">
      <c r="A24" s="3"/>
      <c r="B24" s="3"/>
    </row>
    <row r="25" spans="1:2" ht="15" customHeight="1" x14ac:dyDescent="0.15">
      <c r="A25" s="2" t="s">
        <v>14</v>
      </c>
      <c r="B25" s="3"/>
    </row>
    <row r="26" spans="1:2" ht="15" customHeight="1" x14ac:dyDescent="0.15">
      <c r="A26" s="3"/>
      <c r="B26" s="3"/>
    </row>
    <row r="27" spans="1:2" ht="15" customHeight="1" x14ac:dyDescent="0.15">
      <c r="A27" s="2" t="s">
        <v>15</v>
      </c>
      <c r="B27" s="3"/>
    </row>
    <row r="28" spans="1:2" ht="15" customHeight="1" x14ac:dyDescent="0.15">
      <c r="A28" s="3"/>
      <c r="B28" s="3"/>
    </row>
    <row r="29" spans="1:2" ht="15" customHeight="1" x14ac:dyDescent="0.15">
      <c r="A29" s="2" t="s">
        <v>14</v>
      </c>
      <c r="B29" s="3"/>
    </row>
    <row r="30" spans="1:2" ht="15" customHeight="1" x14ac:dyDescent="0.15">
      <c r="A30" s="3"/>
      <c r="B30" s="3"/>
    </row>
    <row r="31" spans="1:2" ht="15" customHeight="1" x14ac:dyDescent="0.15">
      <c r="A31" s="2" t="s">
        <v>16</v>
      </c>
      <c r="B31" s="3"/>
    </row>
  </sheetData>
  <hyperlinks>
    <hyperlink ref="A3" r:id="rId1" xr:uid="{00000000-0004-0000-0000-000000000000}"/>
    <hyperlink ref="A5" r:id="rId2" xr:uid="{00000000-0004-0000-0000-000001000000}"/>
    <hyperlink ref="A7" r:id="rId3" xr:uid="{00000000-0004-0000-0000-000002000000}"/>
    <hyperlink ref="A9" r:id="rId4" xr:uid="{00000000-0004-0000-0000-000003000000}"/>
    <hyperlink ref="A11" r:id="rId5" xr:uid="{00000000-0004-0000-0000-000004000000}"/>
    <hyperlink ref="A13" r:id="rId6" xr:uid="{00000000-0004-0000-0000-000005000000}"/>
    <hyperlink ref="A15" r:id="rId7" xr:uid="{00000000-0004-0000-0000-000006000000}"/>
    <hyperlink ref="A17" r:id="rId8" xr:uid="{00000000-0004-0000-0000-000007000000}"/>
    <hyperlink ref="A19" r:id="rId9" xr:uid="{00000000-0004-0000-0000-000008000000}"/>
    <hyperlink ref="A21" r:id="rId10" xr:uid="{00000000-0004-0000-0000-000009000000}"/>
    <hyperlink ref="A23" r:id="rId11" xr:uid="{00000000-0004-0000-0000-00000A000000}"/>
    <hyperlink ref="A25" r:id="rId12" xr:uid="{00000000-0004-0000-0000-00000B000000}"/>
    <hyperlink ref="A27" r:id="rId13" xr:uid="{00000000-0004-0000-0000-00000C000000}"/>
    <hyperlink ref="A29" r:id="rId14" xr:uid="{00000000-0004-0000-0000-00000D000000}"/>
    <hyperlink ref="A31" r:id="rId15" xr:uid="{00000000-0004-0000-0000-00000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 x14ac:dyDescent="0.15"/>
  <cols>
    <col min="1" max="1" width="64" customWidth="1"/>
    <col min="2" max="2" width="50.1640625" customWidth="1"/>
    <col min="3" max="6" width="14.5" customWidth="1"/>
  </cols>
  <sheetData>
    <row r="1" spans="1:2" ht="15.75" customHeight="1" x14ac:dyDescent="0.2">
      <c r="A1" s="27" t="str">
        <f>HYPERLINK("https://github.com/ZuzooVn/machine-learning-for-software-engineers","The daily plan for studying to become a machine learning engineer")</f>
        <v>The daily plan for studying to become a machine learning engineer</v>
      </c>
      <c r="B1" s="26"/>
    </row>
    <row r="2" spans="1:2" ht="15.75" customHeight="1" x14ac:dyDescent="0.2">
      <c r="A2" s="5" t="str">
        <f>HYPERLINK("https://github.com/josephmisiti/awesome-machine-learning","Awesome Machine Learning")</f>
        <v>Awesome Machine Learning</v>
      </c>
      <c r="B2" s="6"/>
    </row>
    <row r="3" spans="1:2" ht="15.75" customHeight="1" x14ac:dyDescent="0.2">
      <c r="A3" s="5" t="str">
        <f>HYPERLINK("https://github.com/ujjwalkarn/Machine-Learning-Tutorials","Machine Learning Tutorials")</f>
        <v>Machine Learning Tutorials</v>
      </c>
      <c r="B3" s="5" t="str">
        <f>HYPERLINK("https://github.com/songrotek/Deep-Learning-Papers-Reading-Roadmap","Deep Learning papers reading roadmap")</f>
        <v>Deep Learning papers reading roadmap</v>
      </c>
    </row>
    <row r="4" spans="1:2" ht="15.75" customHeight="1" x14ac:dyDescent="0.2">
      <c r="A4" s="5" t="str">
        <f>HYPERLINK("https://github.com/rasbt/python-machine-learning-book","Questions about the Machine Learning Field")</f>
        <v>Questions about the Machine Learning Field</v>
      </c>
      <c r="B4" s="7" t="s">
        <v>11</v>
      </c>
    </row>
    <row r="5" spans="1:2" ht="15.75" customHeight="1" x14ac:dyDescent="0.2">
      <c r="A5" s="5" t="str">
        <f>HYPERLINK("https://github.com/takeitallsource/awesome-autonomous-vehicles","Autonomous Vehicles Resources")</f>
        <v>Autonomous Vehicles Resources</v>
      </c>
      <c r="B5" s="8" t="str">
        <f>HYPERLINK("https://github.com/off99555/machine-learning-curriculum","Machine Learning - The Ultimate List Curriculum")</f>
        <v>Machine Learning - The Ultimate List Curriculum</v>
      </c>
    </row>
    <row r="6" spans="1:2" ht="15.75" customHeight="1" x14ac:dyDescent="0.2">
      <c r="A6" s="5" t="str">
        <f>HYPERLINK("http://selfdrivingcars.mit.edu/","MIT - 6.S094: Deep Learning for Self-Driving Cars")</f>
        <v>MIT - 6.S094: Deep Learning for Self-Driving Cars</v>
      </c>
      <c r="B6" s="8" t="str">
        <f>HYPERLINK("http://blog.deepgram.com/how-to-get-a-job-in-deep-learning/","How to Get a Job In Deep Learning")</f>
        <v>How to Get a Job In Deep Learning</v>
      </c>
    </row>
    <row r="7" spans="1:2" ht="15.75" customHeight="1" x14ac:dyDescent="0.2">
      <c r="A7" s="9" t="s">
        <v>17</v>
      </c>
      <c r="B7" s="9" t="s">
        <v>18</v>
      </c>
    </row>
    <row r="8" spans="1:2" ht="15.75" customHeight="1" x14ac:dyDescent="0.2">
      <c r="A8" s="25" t="s">
        <v>19</v>
      </c>
      <c r="B8" s="26"/>
    </row>
    <row r="9" spans="1:2" ht="15.75" customHeight="1" x14ac:dyDescent="0.2">
      <c r="A9" s="10" t="str">
        <f>HYPERLINK("https://www.coursera.org/specializations/deep-learning","Coursera Deep Learning Specialization")</f>
        <v>Coursera Deep Learning Specialization</v>
      </c>
      <c r="B9" s="11"/>
    </row>
    <row r="10" spans="1:2" ht="15.75" customHeight="1" x14ac:dyDescent="0.2">
      <c r="A10" s="12" t="str">
        <f>HYPERLINK("https://www.udacity.com/course/deep-learning--ud730","Deep Learning - Udacity")</f>
        <v>Deep Learning - Udacity</v>
      </c>
      <c r="B10" s="7"/>
    </row>
    <row r="11" spans="1:2" ht="15.75" customHeight="1" x14ac:dyDescent="0.2">
      <c r="A11" s="12" t="str">
        <f>HYPERLINK("http://www.deeplearningweekly.com/pages/open_source_deep_learning_curriculum","Open Source Deep Learning Curriculum")</f>
        <v>Open Source Deep Learning Curriculum</v>
      </c>
      <c r="B11" s="7"/>
    </row>
    <row r="12" spans="1:2" ht="15.75" customHeight="1" x14ac:dyDescent="0.2">
      <c r="A12" s="12" t="str">
        <f>HYPERLINK("http://course.fast.ai/start.html","Practical Deep Learning For Coders")</f>
        <v>Practical Deep Learning For Coders</v>
      </c>
      <c r="B12" s="7"/>
    </row>
    <row r="13" spans="1:2" ht="15.75" customHeight="1" x14ac:dyDescent="0.2">
      <c r="A13" s="12" t="str">
        <f>HYPERLINK("http://yerevann.com/a-guide-to-deep-learning/","A Guide to Deep Learning")</f>
        <v>A Guide to Deep Learning</v>
      </c>
      <c r="B13" s="7"/>
    </row>
    <row r="14" spans="1:2" ht="15.75" customHeight="1" x14ac:dyDescent="0.2">
      <c r="A14" s="12" t="str">
        <f>HYPERLINK("http://rll.berkeley.edu/deeprlcourse/","CS 294: Deep Reinforcement Learning, Spring 2017")</f>
        <v>CS 294: Deep Reinforcement Learning, Spring 2017</v>
      </c>
      <c r="B14" s="7"/>
    </row>
    <row r="15" spans="1:2" ht="15.75" customHeight="1" x14ac:dyDescent="0.2">
      <c r="A15" s="12" t="str">
        <f>HYPERLINK("https://github.com/oxford-cs-deepnlp-2017/lectures","Oxford Deep NLP 2017 course")</f>
        <v>Oxford Deep NLP 2017 course</v>
      </c>
      <c r="B15" s="7"/>
    </row>
    <row r="16" spans="1:2" ht="15.75" customHeight="1" x14ac:dyDescent="0.2">
      <c r="A16" s="12" t="str">
        <f>HYPERLINK("https://www.youtube.com/playlist?list=PL3FW7Lu3i5Jsnh1rnUwq_TcylNr7EkRe6","Stanford Natural Language Processing")</f>
        <v>Stanford Natural Language Processing</v>
      </c>
      <c r="B16" s="7"/>
    </row>
    <row r="17" spans="1:3" ht="15.75" customHeight="1" x14ac:dyDescent="0.2">
      <c r="A17" s="25" t="s">
        <v>20</v>
      </c>
      <c r="B17" s="26"/>
    </row>
    <row r="18" spans="1:3" ht="15.75" customHeight="1" x14ac:dyDescent="0.2">
      <c r="A18" s="10" t="str">
        <f>HYPERLINK("https://www.gitbook.com/book/leonardoaraujosantos/artificial-inteligence/details","Gitbook Machine learning")</f>
        <v>Gitbook Machine learning</v>
      </c>
      <c r="B18" s="11"/>
      <c r="C18" s="11"/>
    </row>
    <row r="19" spans="1:3" ht="15.75" customHeight="1" x14ac:dyDescent="0.2">
      <c r="A19" s="12" t="str">
        <f>HYPERLINK("https://www.udacity.com/course/intro-to-machine-learning--ud120","Intro to Machine Learning - Udacity")</f>
        <v>Intro to Machine Learning - Udacity</v>
      </c>
      <c r="B19" s="7" t="s">
        <v>21</v>
      </c>
      <c r="C19" s="11"/>
    </row>
    <row r="20" spans="1:3" ht="15.75" customHeight="1" x14ac:dyDescent="0.2">
      <c r="A20" s="12" t="str">
        <f>HYPERLINK("https://www.coursera.org/learn/machine-learning","Coursera Machine Learning")</f>
        <v>Coursera Machine Learning</v>
      </c>
      <c r="B20" s="7"/>
    </row>
    <row r="21" spans="1:3" ht="15.75" customHeight="1" x14ac:dyDescent="0.2">
      <c r="A21" s="12" t="s">
        <v>5</v>
      </c>
      <c r="B21" s="7"/>
    </row>
    <row r="22" spans="1:3" ht="15.75" customHeight="1" x14ac:dyDescent="0.2">
      <c r="A22" s="12" t="s">
        <v>22</v>
      </c>
      <c r="B22" s="7"/>
    </row>
    <row r="23" spans="1:3" ht="15.75" customHeight="1" x14ac:dyDescent="0.2">
      <c r="A23" s="12" t="str">
        <f>HYPERLINK("https://www.udacity.com/course/deep-learning--ud730","Deep Learning - Udacity")</f>
        <v>Deep Learning - Udacity</v>
      </c>
      <c r="B23" s="7"/>
    </row>
    <row r="24" spans="1:3" ht="15.75" customHeight="1" x14ac:dyDescent="0.2">
      <c r="A24" s="12" t="str">
        <f>HYPERLINK("https://www.youtube.com/playlist?list=PLAwxTw4SYaPknYBrOQx6UCyq67kprqXe3","Friendly Introduction to Machine Learning - Udacity")</f>
        <v>Friendly Introduction to Machine Learning - Udacity</v>
      </c>
      <c r="B24" s="7"/>
    </row>
    <row r="25" spans="1:3" ht="15.75" customHeight="1" x14ac:dyDescent="0.2">
      <c r="A25" s="12" t="str">
        <f>HYPERLINK("https://www.youtube.com/playlist?list=PLQVvvaa0QuDfKTOs3Keq_kaG2P55YRn5v","Machine Learning with Python Youtube Playlist")</f>
        <v>Machine Learning with Python Youtube Playlist</v>
      </c>
      <c r="B25" s="7" t="s">
        <v>23</v>
      </c>
    </row>
    <row r="26" spans="1:3" ht="15.75" customHeight="1" x14ac:dyDescent="0.2">
      <c r="A26" s="12" t="str">
        <f>HYPERLINK("https://www.youtube.com/playlist?list=PLD63A284B7615313A","Caltech Machine Learning Course - CS 156")</f>
        <v>Caltech Machine Learning Course - CS 156</v>
      </c>
      <c r="B26" s="7"/>
    </row>
    <row r="27" spans="1:3" ht="15.75" customHeight="1" x14ac:dyDescent="0.2">
      <c r="A27" s="12" t="str">
        <f>HYPERLINK("http://www.cs.toronto.edu/~urtasun/courses/CSC2541/CSC2541_Winter16.html","Toronto - CSC2541 Visual Perception for Autonomous Driving")</f>
        <v>Toronto - CSC2541 Visual Perception for Autonomous Driving</v>
      </c>
      <c r="B27" s="7"/>
    </row>
    <row r="28" spans="1:3" ht="15.75" customHeight="1" x14ac:dyDescent="0.2">
      <c r="A28" s="25" t="s">
        <v>24</v>
      </c>
      <c r="B28" s="26"/>
    </row>
    <row r="29" spans="1:3" ht="15.75" customHeight="1" x14ac:dyDescent="0.2">
      <c r="A29" s="12" t="str">
        <f>HYPERLINK("https://www.youtube.com/watch?v=xFu1_2K2D2U","7 Minutes From Udacity")</f>
        <v>7 Minutes From Udacity</v>
      </c>
      <c r="B29" s="7"/>
    </row>
    <row r="30" spans="1:3" ht="15.75" customHeight="1" x14ac:dyDescent="0.2">
      <c r="A30" s="12" t="str">
        <f>HYPERLINK("https://www.youtube.com/playlist?list=PLiaHhY2iBX9hdHaRr6b7XevZtgZRa1PoU","Neural Networks Demystified")</f>
        <v>Neural Networks Demystified</v>
      </c>
      <c r="B30" s="12" t="str">
        <f>HYPERLINK("https://www.udacity.com/wiki/nd009?nocache#!#preliminary-resources","Machine Learning ND Preliminary Resources")</f>
        <v>Machine Learning ND Preliminary Resources</v>
      </c>
    </row>
    <row r="31" spans="1:3" ht="15.75" customHeight="1" x14ac:dyDescent="0.2">
      <c r="A31" s="12" t="str">
        <f>HYPERLINK("http://natureofcode.com/book/","Nature Of Code Book")</f>
        <v>Nature Of Code Book</v>
      </c>
      <c r="B31" s="13" t="s">
        <v>25</v>
      </c>
    </row>
    <row r="32" spans="1:3" ht="15.75" customHeight="1" x14ac:dyDescent="0.2">
      <c r="A32" s="12" t="str">
        <f>HYPERLINK("http://neuralnetworksanddeeplearning.com/index.html","Neural Networks and Deep Learning Book")</f>
        <v>Neural Networks and Deep Learning Book</v>
      </c>
      <c r="B32" s="14"/>
    </row>
    <row r="33" spans="1:2" ht="15.75" customHeight="1" x14ac:dyDescent="0.2">
      <c r="A33" s="12" t="str">
        <f>HYPERLINK("http://www.deeplearningbook.org/"," Deep Learning Book MIT Press")</f>
        <v xml:space="preserve"> Deep Learning Book MIT Press</v>
      </c>
      <c r="B33" s="7"/>
    </row>
    <row r="34" spans="1:2" ht="15.75" customHeight="1" x14ac:dyDescent="0.2">
      <c r="A34" s="12" t="str">
        <f>HYPERLINK("https://www.youtube.com/playlist?list=PLwQyV9I_3POsyBPRNUU_ryNfXzgfkiw2p","Stanford - CNN for Visual Recognition 2016")</f>
        <v>Stanford - CNN for Visual Recognition 2016</v>
      </c>
      <c r="B34" s="12" t="str">
        <f>HYPERLINK("http://cs231n.stanford.edu/syllabus.html","Stanford CS231 Syllabus")</f>
        <v>Stanford CS231 Syllabus</v>
      </c>
    </row>
    <row r="35" spans="1:2" ht="15.75" customHeight="1" x14ac:dyDescent="0.2">
      <c r="A35" s="12" t="str">
        <f>HYPERLINK("https://www.youtube.com/playlist?list=PL3FW7Lu3i5JvHM8ljYj-zLfQRF3EO8sYv","Stanford - CNN for Visual Recognition 2017")</f>
        <v>Stanford - CNN for Visual Recognition 2017</v>
      </c>
      <c r="B35" s="7"/>
    </row>
    <row r="36" spans="1:2" ht="15.75" customHeight="1" x14ac:dyDescent="0.2">
      <c r="A36" s="25" t="s">
        <v>26</v>
      </c>
      <c r="B36" s="26"/>
    </row>
    <row r="37" spans="1:2" ht="15.75" customHeight="1" x14ac:dyDescent="0.2">
      <c r="A37" s="15" t="str">
        <f>HYPERLINK("https://www.udacity.com/course/intro-to-artificial-intelligence--cs271","Intro to AI - Udacity")</f>
        <v>Intro to AI - Udacity</v>
      </c>
      <c r="B37" s="16"/>
    </row>
    <row r="38" spans="1:2" ht="15.75" customHeight="1" x14ac:dyDescent="0.2">
      <c r="A38" s="17" t="str">
        <f>HYPERLINK("https://www.udacity.com/course/artificial-intelligence-for-robotics--cs373","AI for Robotics - Udacity")</f>
        <v>AI for Robotics - Udacity</v>
      </c>
      <c r="B38" s="18" t="s">
        <v>29</v>
      </c>
    </row>
    <row r="39" spans="1:2" ht="15.75" customHeight="1" x14ac:dyDescent="0.2">
      <c r="A39" s="15" t="str">
        <f>HYPERLINK("http://aiplaybook.a16z.com/docs/reference/links","AI Playbook")</f>
        <v>AI Playbook</v>
      </c>
      <c r="B39" s="16"/>
    </row>
    <row r="40" spans="1:2" ht="15.75" customHeight="1" x14ac:dyDescent="0.2">
      <c r="A40" s="25" t="s">
        <v>31</v>
      </c>
      <c r="B40" s="26"/>
    </row>
    <row r="41" spans="1:2" ht="15.75" customHeight="1" x14ac:dyDescent="0.2">
      <c r="A41" s="15" t="str">
        <f>HYPERLINK("https://www.udacity.com/course/introduction-to-computer-vision--ud810","Introduction to Computer Vision - Udacity")</f>
        <v>Introduction to Computer Vision - Udacity</v>
      </c>
      <c r="B41" s="16"/>
    </row>
    <row r="42" spans="1:2" ht="15.75" customHeight="1" x14ac:dyDescent="0.2">
      <c r="A42" s="17" t="str">
        <f>HYPERLINK("https://www.youtube.com/playlist?list=PLd3hlSJsX_Imk_BPmB_H3AQjFKZS9XgZm","UCF Computer Vision Video Lectures 2012")</f>
        <v>UCF Computer Vision Video Lectures 2012</v>
      </c>
      <c r="B42" s="18"/>
    </row>
    <row r="43" spans="1:2" ht="15.75" customHeight="1" x14ac:dyDescent="0.2">
      <c r="A43" s="15" t="str">
        <f>HYPERLINK("https://sites.google.com/site/mostafasibrahim/research/articles/how-to-start","How to start Computer Vision")</f>
        <v>How to start Computer Vision</v>
      </c>
      <c r="B43" s="16"/>
    </row>
    <row r="44" spans="1:2" ht="15.75" customHeight="1" x14ac:dyDescent="0.2">
      <c r="A44" s="25" t="s">
        <v>33</v>
      </c>
      <c r="B44" s="26"/>
    </row>
    <row r="45" spans="1:2" ht="15.75" customHeight="1" x14ac:dyDescent="0.2">
      <c r="A45" s="17" t="str">
        <f>HYPERLINK("https://www.coursera.org/specializations/robotics","Coursera - Robotics Specialization")</f>
        <v>Coursera - Robotics Specialization</v>
      </c>
      <c r="B45" s="19"/>
    </row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7">
    <mergeCell ref="A1:B1"/>
    <mergeCell ref="A8:B8"/>
    <mergeCell ref="A17:B17"/>
    <mergeCell ref="A28:B28"/>
    <mergeCell ref="A36:B36"/>
    <mergeCell ref="A40:B40"/>
    <mergeCell ref="A44:B44"/>
  </mergeCells>
  <hyperlinks>
    <hyperlink ref="A21" r:id="rId1" xr:uid="{00000000-0004-0000-0100-000000000000}"/>
    <hyperlink ref="A22" r:id="rId2" xr:uid="{00000000-0004-0000-0100-000001000000}"/>
  </hyperlinks>
  <pageMargins left="0.7" right="0.7" top="0.75" bottom="0.75" header="0.3" footer="0.3"/>
  <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31"/>
  <sheetViews>
    <sheetView workbookViewId="0"/>
  </sheetViews>
  <sheetFormatPr baseColWidth="10" defaultColWidth="14.5" defaultRowHeight="15" customHeight="1" x14ac:dyDescent="0.15"/>
  <cols>
    <col min="1" max="1" width="98" customWidth="1"/>
    <col min="2" max="2" width="22.5" customWidth="1"/>
  </cols>
  <sheetData>
    <row r="2" spans="1:2" x14ac:dyDescent="0.2">
      <c r="A2" s="1" t="s">
        <v>0</v>
      </c>
      <c r="B2" s="1" t="s">
        <v>1</v>
      </c>
    </row>
    <row r="3" spans="1:2" ht="15" customHeight="1" x14ac:dyDescent="0.15">
      <c r="A3" s="4"/>
      <c r="B3" s="3"/>
    </row>
    <row r="4" spans="1:2" ht="15" customHeight="1" x14ac:dyDescent="0.15">
      <c r="A4" s="3"/>
      <c r="B4" s="3"/>
    </row>
    <row r="5" spans="1:2" ht="15" customHeight="1" x14ac:dyDescent="0.15">
      <c r="A5" s="4"/>
      <c r="B5" s="3"/>
    </row>
    <row r="6" spans="1:2" ht="15" customHeight="1" x14ac:dyDescent="0.15">
      <c r="A6" s="3"/>
      <c r="B6" s="3"/>
    </row>
    <row r="7" spans="1:2" ht="15" customHeight="1" x14ac:dyDescent="0.15">
      <c r="A7" s="4"/>
      <c r="B7" s="3"/>
    </row>
    <row r="8" spans="1:2" ht="15" customHeight="1" x14ac:dyDescent="0.15">
      <c r="A8" s="3"/>
      <c r="B8" s="3"/>
    </row>
    <row r="9" spans="1:2" ht="15" customHeight="1" x14ac:dyDescent="0.15">
      <c r="A9" s="4"/>
      <c r="B9" s="3"/>
    </row>
    <row r="10" spans="1:2" ht="15" customHeight="1" x14ac:dyDescent="0.15">
      <c r="A10" s="3"/>
      <c r="B10" s="3"/>
    </row>
    <row r="11" spans="1:2" ht="15" customHeight="1" x14ac:dyDescent="0.15">
      <c r="A11" s="4"/>
      <c r="B11" s="3"/>
    </row>
    <row r="12" spans="1:2" ht="15" customHeight="1" x14ac:dyDescent="0.15">
      <c r="A12" s="3"/>
      <c r="B12" s="3"/>
    </row>
    <row r="13" spans="1:2" ht="15" customHeight="1" x14ac:dyDescent="0.15">
      <c r="A13" s="4"/>
      <c r="B13" s="3"/>
    </row>
    <row r="14" spans="1:2" ht="15" customHeight="1" x14ac:dyDescent="0.15">
      <c r="A14" s="3"/>
      <c r="B14" s="3"/>
    </row>
    <row r="15" spans="1:2" ht="15" customHeight="1" x14ac:dyDescent="0.15">
      <c r="A15" s="4"/>
      <c r="B15" s="3"/>
    </row>
    <row r="16" spans="1:2" ht="15" customHeight="1" x14ac:dyDescent="0.15">
      <c r="A16" s="3"/>
      <c r="B16" s="3"/>
    </row>
    <row r="17" spans="1:2" ht="15" customHeight="1" x14ac:dyDescent="0.15">
      <c r="A17" s="4"/>
      <c r="B17" s="3"/>
    </row>
    <row r="18" spans="1:2" ht="15" customHeight="1" x14ac:dyDescent="0.15">
      <c r="A18" s="3"/>
      <c r="B18" s="3"/>
    </row>
    <row r="19" spans="1:2" ht="15" customHeight="1" x14ac:dyDescent="0.15">
      <c r="A19" s="4"/>
      <c r="B19" s="3"/>
    </row>
    <row r="20" spans="1:2" ht="15" customHeight="1" x14ac:dyDescent="0.15">
      <c r="A20" s="3"/>
      <c r="B20" s="3"/>
    </row>
    <row r="21" spans="1:2" ht="15" customHeight="1" x14ac:dyDescent="0.15">
      <c r="A21" s="4"/>
      <c r="B21" s="3"/>
    </row>
    <row r="22" spans="1:2" ht="15" customHeight="1" x14ac:dyDescent="0.15">
      <c r="A22" s="3"/>
      <c r="B22" s="3"/>
    </row>
    <row r="23" spans="1:2" ht="15" customHeight="1" x14ac:dyDescent="0.15">
      <c r="A23" s="4"/>
      <c r="B23" s="3"/>
    </row>
    <row r="24" spans="1:2" ht="15" customHeight="1" x14ac:dyDescent="0.15">
      <c r="A24" s="3"/>
      <c r="B24" s="3"/>
    </row>
    <row r="25" spans="1:2" ht="15" customHeight="1" x14ac:dyDescent="0.15">
      <c r="A25" s="4"/>
      <c r="B25" s="3"/>
    </row>
    <row r="26" spans="1:2" ht="15" customHeight="1" x14ac:dyDescent="0.15">
      <c r="A26" s="3"/>
      <c r="B26" s="3"/>
    </row>
    <row r="27" spans="1:2" ht="15" customHeight="1" x14ac:dyDescent="0.15">
      <c r="A27" s="4"/>
      <c r="B27" s="3"/>
    </row>
    <row r="28" spans="1:2" ht="15" customHeight="1" x14ac:dyDescent="0.15">
      <c r="A28" s="3"/>
      <c r="B28" s="3"/>
    </row>
    <row r="29" spans="1:2" ht="15" customHeight="1" x14ac:dyDescent="0.15">
      <c r="A29" s="4"/>
      <c r="B29" s="3"/>
    </row>
    <row r="30" spans="1:2" ht="15" customHeight="1" x14ac:dyDescent="0.15">
      <c r="A30" s="3"/>
      <c r="B30" s="3"/>
    </row>
    <row r="31" spans="1:2" ht="15" customHeight="1" x14ac:dyDescent="0.15">
      <c r="A31" s="4"/>
      <c r="B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 x14ac:dyDescent="0.15"/>
  <cols>
    <col min="1" max="1" width="52.6640625" customWidth="1"/>
    <col min="2" max="2" width="84.5" customWidth="1"/>
    <col min="3" max="3" width="31.33203125" customWidth="1"/>
    <col min="4" max="6" width="14.5" customWidth="1"/>
  </cols>
  <sheetData>
    <row r="1" spans="1:2" ht="15.75" customHeight="1" x14ac:dyDescent="0.2">
      <c r="A1" s="10" t="str">
        <f>HYPERLINK("https://www.udacity.com/wiki/nd009?nocache#!#preliminary-resources","Machine Learning ND Preliminary Resources")</f>
        <v>Machine Learning ND Preliminary Resources</v>
      </c>
      <c r="B1" s="10" t="str">
        <f>HYPERLINK("www.rootmath.org","rootmath similar to khanacademy")</f>
        <v>rootmath similar to khanacademy</v>
      </c>
    </row>
    <row r="2" spans="1:2" ht="15.75" customHeight="1" x14ac:dyDescent="0.2">
      <c r="A2" s="10" t="str">
        <f>HYPERLINK("https://github.com/open-source-society/data-science"," Path to a free self-taught education in Data Science")</f>
        <v xml:space="preserve"> Path to a free self-taught education in Data Science</v>
      </c>
      <c r="B2" s="11"/>
    </row>
    <row r="3" spans="1:2" ht="15.75" customHeight="1" x14ac:dyDescent="0.2">
      <c r="A3" s="9" t="s">
        <v>17</v>
      </c>
      <c r="B3" s="9" t="s">
        <v>18</v>
      </c>
    </row>
    <row r="4" spans="1:2" ht="15.75" customHeight="1" x14ac:dyDescent="0.2">
      <c r="A4" s="25" t="s">
        <v>27</v>
      </c>
      <c r="B4" s="26"/>
    </row>
    <row r="5" spans="1:2" ht="15.75" customHeight="1" x14ac:dyDescent="0.2">
      <c r="A5" s="10" t="str">
        <f>HYPERLINK("https://www.khanacademy.org/math/precalculus/precalc-matrices/multiplying-matrices-by-matrices/v/matrix-multiplication-intro","Khan Academy - Intro to matrix multiplication")</f>
        <v>Khan Academy - Intro to matrix multiplication</v>
      </c>
      <c r="B5" s="11" t="s">
        <v>28</v>
      </c>
    </row>
    <row r="6" spans="1:2" ht="15.75" customHeight="1" x14ac:dyDescent="0.2">
      <c r="A6" s="12" t="str">
        <f>HYPERLINK("https://www.udacity.com/course/linear-algebra-refresher-course--ud953","Udacity Linear Algebra Refresher Course")</f>
        <v>Udacity Linear Algebra Refresher Course</v>
      </c>
      <c r="B6" s="7" t="s">
        <v>30</v>
      </c>
    </row>
    <row r="7" spans="1:2" ht="15.75" customHeight="1" x14ac:dyDescent="0.2">
      <c r="A7" s="12" t="str">
        <f>HYPERLINK("https://www.khanacademy.org/math/linear-algebra","Khan Academy - Linear Algebra")</f>
        <v>Khan Academy - Linear Algebra</v>
      </c>
      <c r="B7" s="7"/>
    </row>
    <row r="8" spans="1:2" ht="15.75" customHeight="1" x14ac:dyDescent="0.2">
      <c r="A8" s="12" t="str">
        <f>HYPERLINK("http://ocw.mit.edu/courses/mathematics/18-06-linear-algebra-spring-2010/","MIT - Linear Algebra")</f>
        <v>MIT - Linear Algebra</v>
      </c>
      <c r="B8" s="7"/>
    </row>
    <row r="9" spans="1:2" ht="15.75" customHeight="1" x14ac:dyDescent="0.2">
      <c r="A9" s="12" t="str">
        <f>HYPERLINK("http://matrixmultiplication.xyz/","Matrix Multiplication Calculator")</f>
        <v>Matrix Multiplication Calculator</v>
      </c>
      <c r="B9" s="7"/>
    </row>
    <row r="10" spans="1:2" ht="15.75" customHeight="1" x14ac:dyDescent="0.2">
      <c r="A10" s="12" t="str">
        <f>HYPERLINK("https://www.youtube.com/playlist?list=PLZHQObOWTQDPD3MizzM2xVFitgF8hE_ab","Essence of linear algebra")</f>
        <v>Essence of linear algebra</v>
      </c>
      <c r="B10" s="7"/>
    </row>
    <row r="11" spans="1:2" ht="15.75" customHeight="1" x14ac:dyDescent="0.2">
      <c r="A11" s="12" t="str">
        <f>HYPERLINK("https://github.com/fastai/numerical-linear-algebra","Computational Linear Algebra for Coders")</f>
        <v>Computational Linear Algebra for Coders</v>
      </c>
      <c r="B11" s="7"/>
    </row>
    <row r="12" spans="1:2" ht="15.75" customHeight="1" x14ac:dyDescent="0.2">
      <c r="A12" s="25" t="s">
        <v>32</v>
      </c>
      <c r="B12" s="26"/>
    </row>
    <row r="13" spans="1:2" ht="15.75" customHeight="1" x14ac:dyDescent="0.2">
      <c r="A13" s="10" t="str">
        <f>HYPERLINK("https://ocw.mit.edu/resources/res-18-005-highlights-of-calculus-spring-2010/","MIT - Highlights of Calculus")</f>
        <v>MIT - Highlights of Calculus</v>
      </c>
      <c r="B13" s="11" t="s">
        <v>34</v>
      </c>
    </row>
    <row r="14" spans="1:2" ht="15.75" customHeight="1" x14ac:dyDescent="0.2">
      <c r="A14" s="12" t="str">
        <f>HYPERLINK("http://ocw.mit.edu/courses/mathematics/18-01-single-variable-calculus-fall-2006/","MIT Single Variable Calculus")</f>
        <v>MIT Single Variable Calculus</v>
      </c>
      <c r="B14" s="7"/>
    </row>
    <row r="15" spans="1:2" ht="15.75" customHeight="1" x14ac:dyDescent="0.2">
      <c r="A15" s="12" t="str">
        <f>HYPERLINK("https://ocw.mit.edu/courses/mathematics/18-02-multivariable-calculus-fall-2007/","MIT Multivariable Calculus")</f>
        <v>MIT Multivariable Calculus</v>
      </c>
      <c r="B15" s="7"/>
    </row>
    <row r="16" spans="1:2" ht="15.75" customHeight="1" x14ac:dyDescent="0.2">
      <c r="A16" s="12" t="str">
        <f>HYPERLINK("https://www.khanacademy.org/math/differential-calculus","Khan Academy - Differential Calculus")</f>
        <v>Khan Academy - Differential Calculus</v>
      </c>
      <c r="B16" s="7"/>
    </row>
    <row r="17" spans="1:3" ht="15.75" customHeight="1" x14ac:dyDescent="0.2">
      <c r="A17" s="12" t="str">
        <f>HYPERLINK("https://www.khanacademy.org/math/integral-calculus","Khan Academy - Integral Calculus")</f>
        <v>Khan Academy - Integral Calculus</v>
      </c>
      <c r="B17" s="7"/>
    </row>
    <row r="18" spans="1:3" ht="15.75" customHeight="1" x14ac:dyDescent="0.2">
      <c r="A18" s="12" t="str">
        <f>HYPERLINK("https://www.khanacademy.org/math/multivariable-calculus","Khan Academy - Multivariable Calculus")</f>
        <v>Khan Academy - Multivariable Calculus</v>
      </c>
      <c r="B18" s="7"/>
    </row>
    <row r="19" spans="1:3" ht="15.75" customHeight="1" x14ac:dyDescent="0.2">
      <c r="A19" s="12" t="str">
        <f>HYPERLINK("https://www.khanacademy.org/math/differential-equations","Khan Academy - Differential Equations")</f>
        <v>Khan Academy - Differential Equations</v>
      </c>
      <c r="B19" s="7"/>
    </row>
    <row r="20" spans="1:3" ht="15.75" customHeight="1" x14ac:dyDescent="0.2">
      <c r="A20" s="12" t="str">
        <f>HYPERLINK("http://www.gutenberg.org/ebooks/33283","Calculus Made Easy by Silvanus P. Thompson")</f>
        <v>Calculus Made Easy by Silvanus P. Thompson</v>
      </c>
      <c r="B20" s="7"/>
    </row>
    <row r="21" spans="1:3" ht="15.75" customHeight="1" x14ac:dyDescent="0.2">
      <c r="A21" s="25" t="s">
        <v>35</v>
      </c>
      <c r="B21" s="26"/>
    </row>
    <row r="22" spans="1:3" ht="15.75" customHeight="1" x14ac:dyDescent="0.2">
      <c r="A22" s="10" t="str">
        <f>HYPERLINK("https://www.khanacademy.org/math/probability/data-distributions-a1","Khan Academy - Data distributions")</f>
        <v>Khan Academy - Data distributions</v>
      </c>
      <c r="B22" s="11" t="s">
        <v>36</v>
      </c>
      <c r="C22" t="s">
        <v>37</v>
      </c>
    </row>
    <row r="23" spans="1:3" ht="15.75" customHeight="1" x14ac:dyDescent="0.2">
      <c r="A23" s="12" t="str">
        <f>HYPERLINK("https://www.udacity.com/course/intro-to-statistics--st101","Udacity Intro to Statistics")</f>
        <v>Udacity Intro to Statistics</v>
      </c>
      <c r="B23" s="7"/>
    </row>
    <row r="24" spans="1:3" ht="15.75" customHeight="1" x14ac:dyDescent="0.2">
      <c r="A24" s="12" t="str">
        <f>HYPERLINK("https://www.udacity.com/course/intro-to-inferential-statistics--ud201","Udacity Intro to Inferential Statistics")</f>
        <v>Udacity Intro to Inferential Statistics</v>
      </c>
      <c r="B24" s="7"/>
    </row>
    <row r="25" spans="1:3" ht="15.75" customHeight="1" x14ac:dyDescent="0.2">
      <c r="A25" s="12" t="str">
        <f>HYPERLINK("https://www.udacity.com/course/intro-to-descriptive-statistics--ud827","Udacity Intro to Descriptive Statistics")</f>
        <v>Udacity Intro to Descriptive Statistics</v>
      </c>
      <c r="B25" s="7"/>
    </row>
    <row r="26" spans="1:3" ht="15.75" customHeight="1" x14ac:dyDescent="0.2">
      <c r="A26" s="12" t="str">
        <f>HYPERLINK("https://www.khanacademy.org/math/statistics-probability","Khan Academy Statistics Probability")</f>
        <v>Khan Academy Statistics Probability</v>
      </c>
      <c r="B26" s="14"/>
    </row>
    <row r="27" spans="1:3" ht="15.75" customHeight="1" x14ac:dyDescent="0.2">
      <c r="A27" s="20" t="str">
        <f>HYPERLINK("https://www.youtube.com/user/FCIHOCW/playlists","Arabic MIT")</f>
        <v>Arabic MIT</v>
      </c>
      <c r="B27" s="14"/>
    </row>
    <row r="28" spans="1:3" ht="15.75" customHeight="1" x14ac:dyDescent="0.15"/>
    <row r="29" spans="1:3" ht="15.75" customHeight="1" x14ac:dyDescent="0.15"/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">
    <mergeCell ref="A4:B4"/>
    <mergeCell ref="A12:B12"/>
    <mergeCell ref="A21:B2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4.5" defaultRowHeight="15" customHeight="1" x14ac:dyDescent="0.15"/>
  <cols>
    <col min="1" max="1" width="54" customWidth="1"/>
    <col min="2" max="2" width="76.83203125" customWidth="1"/>
    <col min="3" max="6" width="14.5" customWidth="1"/>
  </cols>
  <sheetData>
    <row r="1" spans="1:2" ht="15.75" customHeight="1" x14ac:dyDescent="0.2">
      <c r="A1" s="9" t="s">
        <v>17</v>
      </c>
      <c r="B1" s="9" t="s">
        <v>18</v>
      </c>
    </row>
    <row r="2" spans="1:2" ht="15.75" customHeight="1" x14ac:dyDescent="0.2">
      <c r="A2" s="12" t="str">
        <f>HYPERLINK("http://natureofcode.com/book/chapter-2-forces/","The Nature of Code - Forces Book")</f>
        <v>The Nature of Code - Forces Book</v>
      </c>
      <c r="B2" s="7" t="s">
        <v>39</v>
      </c>
    </row>
    <row r="3" spans="1:2" ht="15.75" customHeight="1" x14ac:dyDescent="0.2">
      <c r="A3" s="12" t="str">
        <f>HYPERLINK("https://www.khanacademy.org/science/physics/forces-newtons-laws","Khan Academy - Forces and Newton's laws of motion")</f>
        <v>Khan Academy - Forces and Newton's laws of motion</v>
      </c>
      <c r="B3" s="7" t="s">
        <v>40</v>
      </c>
    </row>
    <row r="4" spans="1:2" ht="15.75" customHeight="1" x14ac:dyDescent="0.2">
      <c r="A4" s="12" t="str">
        <f>HYPERLINK("https://www.khanacademy.org/science/physics/torque-angular-momentum","Khan Academy - Torque and angular momentum")</f>
        <v>Khan Academy - Torque and angular momentum</v>
      </c>
      <c r="B4" s="7" t="s">
        <v>40</v>
      </c>
    </row>
    <row r="5" spans="1:2" ht="15.75" customHeight="1" x14ac:dyDescent="0.2">
      <c r="A5" s="12" t="str">
        <f>HYPERLINK("https://www.udacity.com/course/intro-to-physics--ph100","Udacity - Intro to Physics")</f>
        <v>Udacity - Intro to Physics</v>
      </c>
      <c r="B5" s="7"/>
    </row>
    <row r="6" spans="1:2" ht="15.75" customHeight="1" x14ac:dyDescent="0.2">
      <c r="A6" s="11"/>
      <c r="B6" s="11"/>
    </row>
    <row r="7" spans="1:2" ht="15.75" customHeight="1" x14ac:dyDescent="0.15"/>
    <row r="8" spans="1:2" ht="15.75" customHeight="1" x14ac:dyDescent="0.15"/>
    <row r="9" spans="1:2" ht="15.75" customHeight="1" x14ac:dyDescent="0.15"/>
    <row r="10" spans="1:2" ht="15.75" customHeight="1" x14ac:dyDescent="0.15"/>
    <row r="11" spans="1:2" ht="15.75" customHeight="1" x14ac:dyDescent="0.15"/>
    <row r="12" spans="1:2" ht="15.75" customHeight="1" x14ac:dyDescent="0.15"/>
    <row r="13" spans="1:2" ht="15.75" customHeight="1" x14ac:dyDescent="0.15"/>
    <row r="14" spans="1:2" ht="15.75" customHeight="1" x14ac:dyDescent="0.15"/>
    <row r="15" spans="1:2" ht="15.75" customHeight="1" x14ac:dyDescent="0.15"/>
    <row r="16" spans="1: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000"/>
  <sheetViews>
    <sheetView workbookViewId="0"/>
  </sheetViews>
  <sheetFormatPr baseColWidth="10" defaultColWidth="14.5" defaultRowHeight="15" customHeight="1" x14ac:dyDescent="0.15"/>
  <cols>
    <col min="1" max="1" width="64.6640625" customWidth="1"/>
    <col min="2" max="2" width="77.83203125" customWidth="1"/>
    <col min="3" max="6" width="14.5" customWidth="1"/>
  </cols>
  <sheetData>
    <row r="1" spans="1:2" ht="15.75" customHeight="1" x14ac:dyDescent="0.2">
      <c r="A1" s="9" t="s">
        <v>17</v>
      </c>
      <c r="B1" s="9" t="s">
        <v>18</v>
      </c>
    </row>
    <row r="2" spans="1:2" ht="15.75" customHeight="1" x14ac:dyDescent="0.2">
      <c r="A2" s="25" t="s">
        <v>38</v>
      </c>
      <c r="B2" s="26"/>
    </row>
    <row r="3" spans="1:2" ht="15.75" customHeight="1" x14ac:dyDescent="0.2">
      <c r="A3" s="10" t="str">
        <f>HYPERLINK("https://medium.com/@amorenew/opencv-installation-on-ubuntu-15-04-98792046e3e1#.d8begb26p","OpenCV Installation on Ubuntu 15.04")</f>
        <v>OpenCV Installation on Ubuntu 15.04</v>
      </c>
      <c r="B3" s="11"/>
    </row>
    <row r="4" spans="1:2" ht="15.75" customHeight="1" x14ac:dyDescent="0.2">
      <c r="A4" s="12" t="str">
        <f>HYPERLINK("https://www.youtube.com/playlist?list=PLQVvvaa0QuDdttJXlLtAJxJetJcqmqlQq&amp;app=desktop","OpenCV with Python for Image and Video Analysis")</f>
        <v>OpenCV with Python for Image and Video Analysis</v>
      </c>
      <c r="B4" s="7"/>
    </row>
    <row r="5" spans="1:2" ht="15.75" customHeight="1" x14ac:dyDescent="0.2">
      <c r="A5" s="12" t="str">
        <f>HYPERLINK("http://sdc.autojazari.com/lane-detection/","Simple Lane Detection")</f>
        <v>Simple Lane Detection</v>
      </c>
      <c r="B5" s="7"/>
    </row>
    <row r="6" spans="1:2" ht="15.75" customHeight="1" x14ac:dyDescent="0.2">
      <c r="A6" s="12" t="str">
        <f>HYPERLINK("https://www.packtpub.com/mapt/book/All%20Books/9781849513241","OpenCV 2 Computer Vision Application Programming Cookbook")</f>
        <v>OpenCV 2 Computer Vision Application Programming Cookbook</v>
      </c>
      <c r="B6" s="7"/>
    </row>
    <row r="7" spans="1:2" ht="15.75" customHeight="1" x14ac:dyDescent="0.2">
      <c r="A7" s="12" t="str">
        <f>HYPERLINK("https://www.youtube.com/watch?v=4zHbI-fFIlI","Project 1 - Image Hough Transform")</f>
        <v>Project 1 - Image Hough Transform</v>
      </c>
      <c r="B7" s="21"/>
    </row>
    <row r="8" spans="1:2" ht="15.75" customHeight="1" x14ac:dyDescent="0.2">
      <c r="A8" s="25" t="s">
        <v>42</v>
      </c>
      <c r="B8" s="26"/>
    </row>
    <row r="9" spans="1:2" ht="15.75" customHeight="1" x14ac:dyDescent="0.2">
      <c r="A9" s="12" t="str">
        <f>HYPERLINK("http://camron.xyz/index.php/2016/08/22/in_a_nutshell_part_one/","TensorFlow in a Nutshell — Part One: Basics")</f>
        <v>TensorFlow in a Nutshell — Part One: Basics</v>
      </c>
      <c r="B9" s="7" t="s">
        <v>43</v>
      </c>
    </row>
    <row r="10" spans="1:2" ht="15.75" customHeight="1" x14ac:dyDescent="0.2">
      <c r="A10" s="12" t="str">
        <f>HYPERLINK("https://www.youtube.com/playlist?list=PLOU2XLYxmsIIuiBfYad6rFYQU_jL2ryal","Machine Learning Recipes by TensorFlow - Google Developers")</f>
        <v>Machine Learning Recipes by TensorFlow - Google Developers</v>
      </c>
      <c r="B10" s="7"/>
    </row>
    <row r="11" spans="1:2" ht="15.75" customHeight="1" x14ac:dyDescent="0.2">
      <c r="A11" s="12" t="str">
        <f>HYPERLINK("https://www.youtube.com/playlist?list=PL9Hr9sNUjfsmEu1ZniY0XpHSzl5uihcXZ","TensorFlow Hvass Laboratories")</f>
        <v>TensorFlow Hvass Laboratories</v>
      </c>
      <c r="B11" s="7"/>
    </row>
    <row r="12" spans="1:2" ht="15.75" customHeight="1" x14ac:dyDescent="0.2">
      <c r="A12" s="25" t="s">
        <v>45</v>
      </c>
      <c r="B12" s="26"/>
    </row>
    <row r="13" spans="1:2" ht="15.75" customHeight="1" x14ac:dyDescent="0.2">
      <c r="A13" s="16"/>
      <c r="B13" s="16"/>
    </row>
    <row r="14" spans="1:2" ht="15.75" customHeight="1" x14ac:dyDescent="0.2">
      <c r="A14" s="18"/>
      <c r="B14" s="18"/>
    </row>
    <row r="15" spans="1:2" ht="15.75" customHeight="1" x14ac:dyDescent="0.2">
      <c r="A15" s="25" t="s">
        <v>46</v>
      </c>
      <c r="B15" s="26"/>
    </row>
    <row r="16" spans="1:2" ht="15.75" customHeight="1" x14ac:dyDescent="0.2">
      <c r="A16" s="18"/>
      <c r="B16" s="18"/>
    </row>
    <row r="17" spans="1:2" ht="15.75" customHeight="1" x14ac:dyDescent="0.2">
      <c r="A17" s="16"/>
      <c r="B17" s="16"/>
    </row>
    <row r="18" spans="1:2" ht="15.75" customHeight="1" x14ac:dyDescent="0.15"/>
    <row r="19" spans="1:2" ht="15.75" customHeight="1" x14ac:dyDescent="0.15"/>
    <row r="20" spans="1:2" ht="15.75" customHeight="1" x14ac:dyDescent="0.15"/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4">
    <mergeCell ref="A2:B2"/>
    <mergeCell ref="A8:B8"/>
    <mergeCell ref="A12:B12"/>
    <mergeCell ref="A15:B15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 x14ac:dyDescent="0.15"/>
  <cols>
    <col min="1" max="1" width="78.1640625" customWidth="1"/>
    <col min="2" max="2" width="69" customWidth="1"/>
    <col min="3" max="3" width="23.1640625" customWidth="1"/>
    <col min="4" max="6" width="14.5" customWidth="1"/>
  </cols>
  <sheetData>
    <row r="1" spans="1:3" ht="15.75" customHeight="1" x14ac:dyDescent="0.2">
      <c r="A1" s="27" t="str">
        <f>HYPERLINK("https://github.com/jwasham/google-interview-university","The daily plan for studying to become a Google software engineer")</f>
        <v>The daily plan for studying to become a Google software engineer</v>
      </c>
      <c r="B1" s="26"/>
    </row>
    <row r="2" spans="1:3" ht="15.75" customHeight="1" x14ac:dyDescent="0.2">
      <c r="A2" s="22" t="s">
        <v>41</v>
      </c>
      <c r="B2" s="23" t="str">
        <f>HYPERLINK("https://medium.com/self-driving-cars/c-vs-python-for-automotive-software-40211536a4ad#.xirkyross","C++ vs. Python for Automotive Software")</f>
        <v>C++ vs. Python for Automotive Software</v>
      </c>
    </row>
    <row r="3" spans="1:3" ht="15.75" customHeight="1" x14ac:dyDescent="0.2">
      <c r="A3" s="9" t="s">
        <v>17</v>
      </c>
      <c r="B3" s="9" t="s">
        <v>18</v>
      </c>
    </row>
    <row r="4" spans="1:3" ht="15.75" customHeight="1" x14ac:dyDescent="0.2">
      <c r="A4" s="25" t="s">
        <v>44</v>
      </c>
      <c r="B4" s="26"/>
    </row>
    <row r="5" spans="1:3" ht="15.75" customHeight="1" x14ac:dyDescent="0.2">
      <c r="A5" s="10" t="str">
        <f>HYPERLINK("https://medium.com/@amorenew/python-libraries-and-ide-preparation-for-self-driving-cars-nano-degree-eabcaefc0b15#.vwjd4jnrs","Python Libraries and IDE Preparation for Self Driving Cars Nano Degree")</f>
        <v>Python Libraries and IDE Preparation for Self Driving Cars Nano Degree</v>
      </c>
      <c r="B5" s="11"/>
      <c r="C5" s="11"/>
    </row>
    <row r="6" spans="1:3" ht="15.75" customHeight="1" x14ac:dyDescent="0.2">
      <c r="A6" s="12" t="str">
        <f>HYPERLINK("https://www.udacity.com/course/programming-foundations-with-python--ud036","Udacity Programming Foundations with Python")</f>
        <v>Udacity Programming Foundations with Python</v>
      </c>
      <c r="B6" s="7" t="s">
        <v>47</v>
      </c>
      <c r="C6" s="7" t="s">
        <v>48</v>
      </c>
    </row>
    <row r="7" spans="1:3" ht="15.75" customHeight="1" x14ac:dyDescent="0.2">
      <c r="A7" s="12" t="str">
        <f>HYPERLINK("https://courses.edx.org/courses/course-v1:Microsoft+DAT208x+6T2016/","EDX &amp; Microsoft Introduction to Python for Data Science DAT208x")</f>
        <v>EDX &amp; Microsoft Introduction to Python for Data Science DAT208x</v>
      </c>
      <c r="B7" s="7" t="s">
        <v>49</v>
      </c>
      <c r="C7" s="24" t="s">
        <v>50</v>
      </c>
    </row>
    <row r="8" spans="1:3" ht="15.75" customHeight="1" x14ac:dyDescent="0.2">
      <c r="A8" s="12" t="str">
        <f>HYPERLINK("https://www.coursera.org/learn/python","Coursera Python For Everybody")</f>
        <v>Coursera Python For Everybody</v>
      </c>
      <c r="B8" s="7"/>
      <c r="C8" s="7"/>
    </row>
    <row r="9" spans="1:3" ht="15.75" customHeight="1" x14ac:dyDescent="0.2">
      <c r="A9" s="12" t="str">
        <f>HYPERLINK("https://developers.google.com/edu/python/","Google's Python Class")</f>
        <v>Google's Python Class</v>
      </c>
      <c r="B9" s="7"/>
      <c r="C9" s="24"/>
    </row>
    <row r="10" spans="1:3" ht="15.75" customHeight="1" x14ac:dyDescent="0.2">
      <c r="A10" s="7" t="s">
        <v>51</v>
      </c>
      <c r="B10" s="7" t="s">
        <v>52</v>
      </c>
      <c r="C10" s="24"/>
    </row>
    <row r="11" spans="1:3" ht="15.75" customHeight="1" x14ac:dyDescent="0.2">
      <c r="A11" s="12" t="str">
        <f>HYPERLINK("https://www.jetbrains.com/pycharm/download/","Free IDE to write python code in it")</f>
        <v>Free IDE to write python code in it</v>
      </c>
      <c r="B11" s="7"/>
    </row>
    <row r="12" spans="1:3" ht="15.75" customHeight="1" x14ac:dyDescent="0.2">
      <c r="A12" s="12" t="str">
        <f>HYPERLINK("http://pythontutor.com/","Visualize Python Code")</f>
        <v>Visualize Python Code</v>
      </c>
      <c r="B12" s="7"/>
    </row>
    <row r="13" spans="1:3" ht="15.75" customHeight="1" x14ac:dyDescent="0.2">
      <c r="A13" s="25" t="s">
        <v>53</v>
      </c>
      <c r="B13" s="26"/>
    </row>
    <row r="14" spans="1:3" ht="15.75" customHeight="1" x14ac:dyDescent="0.2">
      <c r="A14" s="15" t="str">
        <f>HYPERLINK("https://www.edx.org/course/introduction-c-microsoft-dev210x-1","Edx &amp; Microsoft Introduction C++ dev210x")</f>
        <v>Edx &amp; Microsoft Introduction C++ dev210x</v>
      </c>
      <c r="B14" s="16" t="s">
        <v>54</v>
      </c>
    </row>
    <row r="15" spans="1:3" ht="15.75" customHeight="1" x14ac:dyDescent="0.2">
      <c r="A15" s="17" t="str">
        <f>HYPERLINK("https://ocw.mit.edu/courses/electrical-engineering-and-computer-science/6-096-introduction-to-c-january-iap-2011/","MIT Introduction to C++")</f>
        <v>MIT Introduction to C++</v>
      </c>
      <c r="B15" s="18" t="s">
        <v>55</v>
      </c>
    </row>
    <row r="16" spans="1:3" ht="15.75" customHeight="1" x14ac:dyDescent="0.2">
      <c r="A16" s="15" t="str">
        <f>HYPERLINK("http://stackoverflow.com/questions/388242/the-definitive-c-book-guide-and-list","The Definitive C++ Book Guide and List")</f>
        <v>The Definitive C++ Book Guide and List</v>
      </c>
      <c r="B16" s="16" t="s">
        <v>56</v>
      </c>
    </row>
    <row r="17" spans="1:2" ht="15.75" customHeight="1" x14ac:dyDescent="0.2">
      <c r="A17" s="17" t="str">
        <f>HYPERLINK("https://developers.google.com/edu/c++/","Google's C++ Class")</f>
        <v>Google's C++ Class</v>
      </c>
      <c r="B17" s="18"/>
    </row>
    <row r="18" spans="1:2" ht="15.75" customHeight="1" x14ac:dyDescent="0.2">
      <c r="A18" s="16" t="s">
        <v>57</v>
      </c>
      <c r="B18" s="16" t="s">
        <v>52</v>
      </c>
    </row>
    <row r="19" spans="1:2" ht="15.75" customHeight="1" x14ac:dyDescent="0.2">
      <c r="A19" s="25" t="s">
        <v>58</v>
      </c>
      <c r="B19" s="26"/>
    </row>
    <row r="20" spans="1:2" ht="15.75" customHeight="1" x14ac:dyDescent="0.2">
      <c r="A20" s="15" t="str">
        <f>HYPERLINK("https://www.khanacademy.org/computing/computer-science/algorithms","Khan Academy - Algorithms")</f>
        <v>Khan Academy - Algorithms</v>
      </c>
      <c r="B20" s="16"/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4">
    <mergeCell ref="A4:B4"/>
    <mergeCell ref="A13:B13"/>
    <mergeCell ref="A1:B1"/>
    <mergeCell ref="A19:B19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30"/>
  <sheetViews>
    <sheetView workbookViewId="0"/>
  </sheetViews>
  <sheetFormatPr baseColWidth="10" defaultColWidth="14.5" defaultRowHeight="15" customHeight="1" x14ac:dyDescent="0.15"/>
  <cols>
    <col min="1" max="1" width="76" customWidth="1"/>
    <col min="2" max="2" width="26" customWidth="1"/>
  </cols>
  <sheetData>
    <row r="1" spans="1:2" x14ac:dyDescent="0.2">
      <c r="A1" s="1" t="s">
        <v>0</v>
      </c>
      <c r="B1" s="1"/>
    </row>
    <row r="2" spans="1:2" ht="15" customHeight="1" x14ac:dyDescent="0.15">
      <c r="A2" s="4"/>
      <c r="B2" s="3"/>
    </row>
    <row r="3" spans="1:2" ht="15" customHeight="1" x14ac:dyDescent="0.15">
      <c r="A3" s="3"/>
      <c r="B3" s="3"/>
    </row>
    <row r="4" spans="1:2" ht="15" customHeight="1" x14ac:dyDescent="0.15">
      <c r="A4" s="4"/>
      <c r="B4" s="3"/>
    </row>
    <row r="5" spans="1:2" ht="15" customHeight="1" x14ac:dyDescent="0.15">
      <c r="A5" s="3"/>
      <c r="B5" s="3"/>
    </row>
    <row r="6" spans="1:2" ht="15" customHeight="1" x14ac:dyDescent="0.15">
      <c r="A6" s="4"/>
      <c r="B6" s="3"/>
    </row>
    <row r="7" spans="1:2" ht="15" customHeight="1" x14ac:dyDescent="0.15">
      <c r="A7" s="3"/>
      <c r="B7" s="3"/>
    </row>
    <row r="8" spans="1:2" ht="15" customHeight="1" x14ac:dyDescent="0.15">
      <c r="A8" s="4"/>
      <c r="B8" s="3"/>
    </row>
    <row r="9" spans="1:2" ht="15" customHeight="1" x14ac:dyDescent="0.15">
      <c r="A9" s="3"/>
      <c r="B9" s="3"/>
    </row>
    <row r="10" spans="1:2" ht="15" customHeight="1" x14ac:dyDescent="0.15">
      <c r="A10" s="4"/>
      <c r="B10" s="3"/>
    </row>
    <row r="11" spans="1:2" ht="15" customHeight="1" x14ac:dyDescent="0.15">
      <c r="A11" s="3"/>
      <c r="B11" s="3"/>
    </row>
    <row r="12" spans="1:2" ht="15" customHeight="1" x14ac:dyDescent="0.15">
      <c r="A12" s="4"/>
      <c r="B12" s="3"/>
    </row>
    <row r="13" spans="1:2" ht="15" customHeight="1" x14ac:dyDescent="0.15">
      <c r="A13" s="3"/>
      <c r="B13" s="3"/>
    </row>
    <row r="14" spans="1:2" ht="15" customHeight="1" x14ac:dyDescent="0.15">
      <c r="A14" s="4"/>
      <c r="B14" s="3"/>
    </row>
    <row r="15" spans="1:2" ht="15" customHeight="1" x14ac:dyDescent="0.15">
      <c r="A15" s="3"/>
      <c r="B15" s="3"/>
    </row>
    <row r="16" spans="1:2" ht="15" customHeight="1" x14ac:dyDescent="0.15">
      <c r="A16" s="4"/>
      <c r="B16" s="3"/>
    </row>
    <row r="17" spans="1:2" ht="15" customHeight="1" x14ac:dyDescent="0.15">
      <c r="A17" s="3"/>
      <c r="B17" s="3"/>
    </row>
    <row r="18" spans="1:2" ht="15" customHeight="1" x14ac:dyDescent="0.15">
      <c r="A18" s="4"/>
      <c r="B18" s="3"/>
    </row>
    <row r="19" spans="1:2" ht="15" customHeight="1" x14ac:dyDescent="0.15">
      <c r="A19" s="3"/>
      <c r="B19" s="3"/>
    </row>
    <row r="20" spans="1:2" ht="15" customHeight="1" x14ac:dyDescent="0.15">
      <c r="A20" s="4"/>
      <c r="B20" s="3"/>
    </row>
    <row r="21" spans="1:2" ht="15" customHeight="1" x14ac:dyDescent="0.15">
      <c r="A21" s="3"/>
      <c r="B21" s="3"/>
    </row>
    <row r="22" spans="1:2" ht="15" customHeight="1" x14ac:dyDescent="0.15">
      <c r="A22" s="4"/>
      <c r="B22" s="3"/>
    </row>
    <row r="23" spans="1:2" ht="15" customHeight="1" x14ac:dyDescent="0.15">
      <c r="A23" s="3"/>
      <c r="B23" s="3"/>
    </row>
    <row r="24" spans="1:2" ht="15" customHeight="1" x14ac:dyDescent="0.15">
      <c r="A24" s="4"/>
      <c r="B24" s="3"/>
    </row>
    <row r="25" spans="1:2" ht="15" customHeight="1" x14ac:dyDescent="0.15">
      <c r="A25" s="3"/>
      <c r="B25" s="3"/>
    </row>
    <row r="26" spans="1:2" ht="15" customHeight="1" x14ac:dyDescent="0.15">
      <c r="A26" s="4"/>
      <c r="B26" s="3"/>
    </row>
    <row r="27" spans="1:2" ht="15" customHeight="1" x14ac:dyDescent="0.15">
      <c r="A27" s="3"/>
      <c r="B27" s="3"/>
    </row>
    <row r="28" spans="1:2" ht="15" customHeight="1" x14ac:dyDescent="0.15">
      <c r="A28" s="4"/>
      <c r="B28" s="3"/>
    </row>
    <row r="29" spans="1:2" ht="15" customHeight="1" x14ac:dyDescent="0.15">
      <c r="A29" s="3"/>
      <c r="B29" s="3"/>
    </row>
    <row r="30" spans="1:2" ht="15" customHeight="1" x14ac:dyDescent="0.15">
      <c r="A30" s="4"/>
      <c r="B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Grupo Estudio Deep Learning</vt:lpstr>
      <vt:lpstr>Deep Learning</vt:lpstr>
      <vt:lpstr>Grupo Estudio Machine Learning</vt:lpstr>
      <vt:lpstr>Math</vt:lpstr>
      <vt:lpstr>Physics</vt:lpstr>
      <vt:lpstr>Frameworks</vt:lpstr>
      <vt:lpstr>Prgramming Language</vt:lpstr>
      <vt:lpstr>Promociones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u201501129 (Cuicapuza Antonio, Javier Richard)</cp:lastModifiedBy>
  <dcterms:modified xsi:type="dcterms:W3CDTF">2019-02-10T15:19:07Z</dcterms:modified>
</cp:coreProperties>
</file>