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XiaXY-L-1\Desktop\新建文件夹\2+设备设施完整性管理评级工具研究科技项目\"/>
    </mc:Choice>
  </mc:AlternateContent>
  <bookViews>
    <workbookView xWindow="600" yWindow="60" windowWidth="19395" windowHeight="7155" tabRatio="780"/>
  </bookViews>
  <sheets>
    <sheet name="项目总预算" sheetId="5" r:id="rId1"/>
    <sheet name="第二年预算" sheetId="4" r:id="rId2"/>
    <sheet name="第三年预算" sheetId="7" r:id="rId3"/>
    <sheet name="第一年决算" sheetId="3" r:id="rId4"/>
    <sheet name="第二年决算" sheetId="6" r:id="rId5"/>
    <sheet name="第三年决算" sheetId="8" r:id="rId6"/>
    <sheet name="项目总决算" sheetId="2" r:id="rId7"/>
  </sheets>
  <calcPr calcId="152511"/>
</workbook>
</file>

<file path=xl/calcChain.xml><?xml version="1.0" encoding="utf-8"?>
<calcChain xmlns="http://schemas.openxmlformats.org/spreadsheetml/2006/main">
  <c r="D7" i="7" l="1"/>
  <c r="D8" i="7"/>
  <c r="D9" i="7"/>
  <c r="D11" i="7"/>
  <c r="D12" i="7"/>
  <c r="D13" i="7"/>
  <c r="D15" i="7"/>
  <c r="D16" i="7"/>
  <c r="D18" i="7"/>
  <c r="D22" i="7"/>
  <c r="D23" i="7"/>
  <c r="D24" i="7"/>
  <c r="D25" i="7"/>
  <c r="D26" i="7"/>
  <c r="D27" i="7"/>
  <c r="D28" i="7"/>
  <c r="D29" i="7"/>
  <c r="D30" i="7"/>
  <c r="D31" i="7"/>
  <c r="D34" i="7"/>
  <c r="D35" i="7"/>
  <c r="D36" i="7"/>
  <c r="D37" i="7"/>
  <c r="D39" i="7"/>
  <c r="D42" i="7"/>
  <c r="C7" i="7"/>
  <c r="C8" i="7"/>
  <c r="C9" i="7"/>
  <c r="C10" i="7"/>
  <c r="C10" i="8" s="1"/>
  <c r="C11" i="7"/>
  <c r="C12" i="7"/>
  <c r="C13" i="7"/>
  <c r="C14" i="7"/>
  <c r="C14" i="8" s="1"/>
  <c r="C15" i="7"/>
  <c r="C16" i="7"/>
  <c r="C17" i="7"/>
  <c r="C18" i="7"/>
  <c r="C18" i="8" s="1"/>
  <c r="C19" i="7"/>
  <c r="C20" i="7"/>
  <c r="C21" i="7"/>
  <c r="C22" i="7"/>
  <c r="C22" i="8" s="1"/>
  <c r="C23" i="7"/>
  <c r="C24" i="7"/>
  <c r="C25" i="7"/>
  <c r="C26" i="7"/>
  <c r="C26" i="8" s="1"/>
  <c r="C27" i="7"/>
  <c r="C28" i="7"/>
  <c r="C29" i="7"/>
  <c r="C30" i="7"/>
  <c r="C30" i="8" s="1"/>
  <c r="C31" i="7"/>
  <c r="C32" i="7"/>
  <c r="C32" i="8" s="1"/>
  <c r="C33" i="7"/>
  <c r="C34" i="7"/>
  <c r="C34" i="8" s="1"/>
  <c r="C35" i="7"/>
  <c r="C36" i="7"/>
  <c r="C37" i="7"/>
  <c r="C38" i="7"/>
  <c r="C38" i="8" s="1"/>
  <c r="C39" i="7"/>
  <c r="C40" i="7"/>
  <c r="C41" i="7"/>
  <c r="C42" i="7"/>
  <c r="C42" i="8" s="1"/>
  <c r="C6" i="7"/>
  <c r="D7" i="4"/>
  <c r="D8" i="4"/>
  <c r="D9" i="4"/>
  <c r="D11" i="4"/>
  <c r="D12" i="4"/>
  <c r="D13" i="4"/>
  <c r="D15" i="4"/>
  <c r="D16" i="4"/>
  <c r="D18" i="4"/>
  <c r="D22" i="4"/>
  <c r="D23" i="4"/>
  <c r="D24" i="4"/>
  <c r="D25" i="4"/>
  <c r="D26" i="4"/>
  <c r="D27" i="4"/>
  <c r="D28" i="4"/>
  <c r="D29" i="4"/>
  <c r="D30" i="4"/>
  <c r="D31" i="4"/>
  <c r="D34" i="4"/>
  <c r="D35" i="4"/>
  <c r="D36" i="4"/>
  <c r="D37" i="4"/>
  <c r="D39" i="4"/>
  <c r="D42" i="4"/>
  <c r="C7" i="4"/>
  <c r="C8" i="4"/>
  <c r="C9" i="4"/>
  <c r="C11" i="4"/>
  <c r="C12" i="4"/>
  <c r="C13" i="4"/>
  <c r="C14" i="4"/>
  <c r="C14" i="6" s="1"/>
  <c r="C15" i="4"/>
  <c r="C16" i="4"/>
  <c r="C17" i="4"/>
  <c r="C17" i="6" s="1"/>
  <c r="C18" i="4"/>
  <c r="C18" i="6" s="1"/>
  <c r="D18" i="6" s="1"/>
  <c r="C19" i="4"/>
  <c r="C19" i="6" s="1"/>
  <c r="C21" i="4"/>
  <c r="C21" i="6" s="1"/>
  <c r="C22" i="4"/>
  <c r="C22" i="6" s="1"/>
  <c r="D22" i="6" s="1"/>
  <c r="C23" i="4"/>
  <c r="C24" i="4"/>
  <c r="C25" i="4"/>
  <c r="C26" i="4"/>
  <c r="C26" i="6" s="1"/>
  <c r="D26" i="6" s="1"/>
  <c r="C27" i="4"/>
  <c r="C28" i="4"/>
  <c r="C29" i="4"/>
  <c r="C30" i="4"/>
  <c r="C30" i="6" s="1"/>
  <c r="D30" i="6" s="1"/>
  <c r="C31" i="4"/>
  <c r="C32" i="4"/>
  <c r="C32" i="6" s="1"/>
  <c r="C33" i="4"/>
  <c r="C33" i="6" s="1"/>
  <c r="C34" i="4"/>
  <c r="C34" i="6" s="1"/>
  <c r="D34" i="6" s="1"/>
  <c r="C35" i="4"/>
  <c r="C36" i="4"/>
  <c r="C37" i="4"/>
  <c r="C39" i="4"/>
  <c r="C40" i="4"/>
  <c r="C40" i="6" s="1"/>
  <c r="C41" i="4"/>
  <c r="C42" i="4"/>
  <c r="C42" i="6" s="1"/>
  <c r="D42" i="6" s="1"/>
  <c r="C6" i="4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6" i="8"/>
  <c r="C7" i="8"/>
  <c r="C8" i="8"/>
  <c r="C9" i="8"/>
  <c r="C11" i="8"/>
  <c r="C12" i="8"/>
  <c r="C13" i="8"/>
  <c r="C15" i="8"/>
  <c r="C16" i="8"/>
  <c r="C17" i="8"/>
  <c r="C19" i="8"/>
  <c r="C20" i="8"/>
  <c r="C21" i="8"/>
  <c r="C23" i="8"/>
  <c r="C24" i="8"/>
  <c r="C25" i="8"/>
  <c r="C27" i="8"/>
  <c r="C28" i="8"/>
  <c r="C29" i="8"/>
  <c r="C31" i="8"/>
  <c r="C33" i="8"/>
  <c r="C35" i="8"/>
  <c r="C36" i="8"/>
  <c r="C37" i="8"/>
  <c r="C39" i="8"/>
  <c r="C40" i="8"/>
  <c r="C41" i="8"/>
  <c r="C6" i="8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6" i="6"/>
  <c r="D9" i="6"/>
  <c r="D13" i="6"/>
  <c r="D25" i="6"/>
  <c r="D29" i="6"/>
  <c r="D37" i="6"/>
  <c r="C7" i="6"/>
  <c r="D7" i="6" s="1"/>
  <c r="C8" i="6"/>
  <c r="D8" i="6" s="1"/>
  <c r="C9" i="6"/>
  <c r="C11" i="6"/>
  <c r="D11" i="6" s="1"/>
  <c r="C12" i="6"/>
  <c r="D12" i="6" s="1"/>
  <c r="C13" i="6"/>
  <c r="C15" i="6"/>
  <c r="D15" i="6" s="1"/>
  <c r="C16" i="6"/>
  <c r="D16" i="6" s="1"/>
  <c r="C23" i="6"/>
  <c r="D23" i="6" s="1"/>
  <c r="C24" i="6"/>
  <c r="D24" i="6" s="1"/>
  <c r="C25" i="6"/>
  <c r="C27" i="6"/>
  <c r="D27" i="6" s="1"/>
  <c r="C28" i="6"/>
  <c r="D28" i="6" s="1"/>
  <c r="C29" i="6"/>
  <c r="C31" i="6"/>
  <c r="D31" i="6" s="1"/>
  <c r="C35" i="6"/>
  <c r="D35" i="6" s="1"/>
  <c r="C36" i="6"/>
  <c r="D36" i="6" s="1"/>
  <c r="C37" i="6"/>
  <c r="C39" i="6"/>
  <c r="D39" i="6" s="1"/>
  <c r="C41" i="6"/>
  <c r="C6" i="6"/>
  <c r="D6" i="6" s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6" i="3"/>
  <c r="B7" i="3"/>
  <c r="B8" i="3"/>
  <c r="B9" i="3"/>
  <c r="B11" i="3"/>
  <c r="B12" i="3"/>
  <c r="B13" i="3"/>
  <c r="B14" i="3"/>
  <c r="B15" i="3"/>
  <c r="B16" i="3"/>
  <c r="B17" i="3"/>
  <c r="B18" i="3"/>
  <c r="B19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9" i="3"/>
  <c r="B40" i="3"/>
  <c r="B40" i="4" s="1"/>
  <c r="B41" i="3"/>
  <c r="B41" i="4" s="1"/>
  <c r="D41" i="4" s="1"/>
  <c r="B42" i="3"/>
  <c r="D42" i="3" s="1"/>
  <c r="B6" i="3"/>
  <c r="B7" i="2"/>
  <c r="B8" i="2"/>
  <c r="B9" i="2"/>
  <c r="B11" i="2"/>
  <c r="B12" i="2"/>
  <c r="B13" i="2"/>
  <c r="B15" i="2"/>
  <c r="B16" i="2"/>
  <c r="B18" i="2"/>
  <c r="B22" i="2"/>
  <c r="B23" i="2"/>
  <c r="B24" i="2"/>
  <c r="B25" i="2"/>
  <c r="B26" i="2"/>
  <c r="B27" i="2"/>
  <c r="B28" i="2"/>
  <c r="B29" i="2"/>
  <c r="B30" i="2"/>
  <c r="B31" i="2"/>
  <c r="B34" i="2"/>
  <c r="B35" i="2"/>
  <c r="B36" i="2"/>
  <c r="B37" i="2"/>
  <c r="B39" i="2"/>
  <c r="B42" i="2"/>
  <c r="B6" i="2"/>
  <c r="A41" i="2"/>
  <c r="A42" i="2"/>
  <c r="A43" i="2"/>
  <c r="D39" i="3"/>
  <c r="B39" i="4"/>
  <c r="C38" i="5"/>
  <c r="B38" i="3" s="1"/>
  <c r="M38" i="6"/>
  <c r="H38" i="6"/>
  <c r="I38" i="6"/>
  <c r="J38" i="6"/>
  <c r="K38" i="6"/>
  <c r="L38" i="6"/>
  <c r="N38" i="6"/>
  <c r="O38" i="6"/>
  <c r="P38" i="6"/>
  <c r="Q38" i="6"/>
  <c r="R38" i="6"/>
  <c r="G38" i="6"/>
  <c r="G38" i="8"/>
  <c r="H38" i="8"/>
  <c r="I38" i="8"/>
  <c r="J38" i="8"/>
  <c r="K38" i="8"/>
  <c r="L38" i="8"/>
  <c r="M38" i="8"/>
  <c r="N38" i="8"/>
  <c r="O38" i="8"/>
  <c r="P38" i="8"/>
  <c r="Q38" i="8"/>
  <c r="R38" i="8"/>
  <c r="A41" i="8"/>
  <c r="A42" i="8"/>
  <c r="A43" i="8"/>
  <c r="A41" i="6"/>
  <c r="A42" i="6"/>
  <c r="A43" i="6"/>
  <c r="P43" i="3"/>
  <c r="P38" i="3"/>
  <c r="F38" i="3"/>
  <c r="G38" i="3"/>
  <c r="H38" i="3"/>
  <c r="H43" i="3" s="1"/>
  <c r="I38" i="3"/>
  <c r="I43" i="3" s="1"/>
  <c r="J38" i="3"/>
  <c r="K38" i="3"/>
  <c r="L38" i="3"/>
  <c r="L43" i="3" s="1"/>
  <c r="M38" i="3"/>
  <c r="M43" i="3" s="1"/>
  <c r="N38" i="3"/>
  <c r="O38" i="3"/>
  <c r="E38" i="3"/>
  <c r="A43" i="3"/>
  <c r="E43" i="3"/>
  <c r="F43" i="3"/>
  <c r="G43" i="3"/>
  <c r="J43" i="3"/>
  <c r="K43" i="3"/>
  <c r="N43" i="3"/>
  <c r="O43" i="3"/>
  <c r="A41" i="3"/>
  <c r="A42" i="3"/>
  <c r="A40" i="7"/>
  <c r="A41" i="7"/>
  <c r="A42" i="7"/>
  <c r="A43" i="7"/>
  <c r="A42" i="4"/>
  <c r="A41" i="4"/>
  <c r="D40" i="4" l="1"/>
  <c r="D41" i="3"/>
  <c r="D40" i="3"/>
  <c r="B42" i="4"/>
  <c r="B41" i="6"/>
  <c r="B39" i="6"/>
  <c r="F39" i="6" s="1"/>
  <c r="B40" i="6"/>
  <c r="D41" i="6" l="1"/>
  <c r="B41" i="7" s="1"/>
  <c r="D40" i="6"/>
  <c r="F40" i="6" s="1"/>
  <c r="B42" i="6"/>
  <c r="F42" i="6" s="1"/>
  <c r="C8" i="2"/>
  <c r="C11" i="2"/>
  <c r="C12" i="2"/>
  <c r="C13" i="2"/>
  <c r="C14" i="2"/>
  <c r="C15" i="2"/>
  <c r="C16" i="2"/>
  <c r="C17" i="2"/>
  <c r="C18" i="2"/>
  <c r="C19" i="2"/>
  <c r="C21" i="2"/>
  <c r="C22" i="2"/>
  <c r="C23" i="2"/>
  <c r="C24" i="2"/>
  <c r="C26" i="2"/>
  <c r="C27" i="2"/>
  <c r="C28" i="2"/>
  <c r="C29" i="2"/>
  <c r="C30" i="2"/>
  <c r="C31" i="2"/>
  <c r="C32" i="2"/>
  <c r="C33" i="2"/>
  <c r="C34" i="2"/>
  <c r="C35" i="2"/>
  <c r="C36" i="2"/>
  <c r="C37" i="2"/>
  <c r="C39" i="2"/>
  <c r="C40" i="2"/>
  <c r="C41" i="2"/>
  <c r="R25" i="8"/>
  <c r="Q25" i="8"/>
  <c r="P25" i="8"/>
  <c r="O25" i="8"/>
  <c r="N25" i="8"/>
  <c r="M25" i="8"/>
  <c r="L25" i="8"/>
  <c r="K25" i="8"/>
  <c r="J25" i="8"/>
  <c r="I25" i="8"/>
  <c r="H25" i="8"/>
  <c r="G25" i="8"/>
  <c r="R20" i="8"/>
  <c r="Q20" i="8"/>
  <c r="P20" i="8"/>
  <c r="O20" i="8"/>
  <c r="N20" i="8"/>
  <c r="M20" i="8"/>
  <c r="L20" i="8"/>
  <c r="K20" i="8"/>
  <c r="J20" i="8"/>
  <c r="I20" i="8"/>
  <c r="H20" i="8"/>
  <c r="G20" i="8"/>
  <c r="R10" i="8"/>
  <c r="Q10" i="8"/>
  <c r="P10" i="8"/>
  <c r="O10" i="8"/>
  <c r="N10" i="8"/>
  <c r="M10" i="8"/>
  <c r="L10" i="8"/>
  <c r="K10" i="8"/>
  <c r="J10" i="8"/>
  <c r="I10" i="8"/>
  <c r="H10" i="8"/>
  <c r="G10" i="8"/>
  <c r="R6" i="8"/>
  <c r="R43" i="8" s="1"/>
  <c r="Q6" i="8"/>
  <c r="Q43" i="8" s="1"/>
  <c r="P6" i="8"/>
  <c r="P43" i="8" s="1"/>
  <c r="O6" i="8"/>
  <c r="O43" i="8" s="1"/>
  <c r="N6" i="8"/>
  <c r="N43" i="8" s="1"/>
  <c r="M6" i="8"/>
  <c r="M43" i="8" s="1"/>
  <c r="L6" i="8"/>
  <c r="L43" i="8" s="1"/>
  <c r="K6" i="8"/>
  <c r="K43" i="8" s="1"/>
  <c r="J6" i="8"/>
  <c r="J43" i="8" s="1"/>
  <c r="I6" i="8"/>
  <c r="I43" i="8" s="1"/>
  <c r="H6" i="8"/>
  <c r="H43" i="8" s="1"/>
  <c r="G6" i="8"/>
  <c r="G43" i="8" s="1"/>
  <c r="R25" i="6"/>
  <c r="Q25" i="6"/>
  <c r="P25" i="6"/>
  <c r="O25" i="6"/>
  <c r="N25" i="6"/>
  <c r="M25" i="6"/>
  <c r="L25" i="6"/>
  <c r="K25" i="6"/>
  <c r="J25" i="6"/>
  <c r="I25" i="6"/>
  <c r="H25" i="6"/>
  <c r="G25" i="6"/>
  <c r="R20" i="6"/>
  <c r="Q20" i="6"/>
  <c r="P20" i="6"/>
  <c r="O20" i="6"/>
  <c r="N20" i="6"/>
  <c r="M20" i="6"/>
  <c r="L20" i="6"/>
  <c r="K20" i="6"/>
  <c r="J20" i="6"/>
  <c r="I20" i="6"/>
  <c r="H20" i="6"/>
  <c r="G20" i="6"/>
  <c r="R10" i="6"/>
  <c r="Q10" i="6"/>
  <c r="P10" i="6"/>
  <c r="O10" i="6"/>
  <c r="N10" i="6"/>
  <c r="M10" i="6"/>
  <c r="L10" i="6"/>
  <c r="K10" i="6"/>
  <c r="J10" i="6"/>
  <c r="I10" i="6"/>
  <c r="H10" i="6"/>
  <c r="G10" i="6"/>
  <c r="R6" i="6"/>
  <c r="R43" i="6" s="1"/>
  <c r="Q6" i="6"/>
  <c r="Q43" i="6" s="1"/>
  <c r="P6" i="6"/>
  <c r="P43" i="6" s="1"/>
  <c r="O6" i="6"/>
  <c r="O43" i="6" s="1"/>
  <c r="N6" i="6"/>
  <c r="N43" i="6" s="1"/>
  <c r="M6" i="6"/>
  <c r="M43" i="6" s="1"/>
  <c r="L6" i="6"/>
  <c r="L43" i="6" s="1"/>
  <c r="K6" i="6"/>
  <c r="K43" i="6" s="1"/>
  <c r="J6" i="6"/>
  <c r="J43" i="6" s="1"/>
  <c r="I6" i="6"/>
  <c r="I43" i="6" s="1"/>
  <c r="H6" i="6"/>
  <c r="H43" i="6" s="1"/>
  <c r="G6" i="6"/>
  <c r="G43" i="6" s="1"/>
  <c r="P25" i="3"/>
  <c r="O25" i="3"/>
  <c r="N25" i="3"/>
  <c r="M25" i="3"/>
  <c r="L25" i="3"/>
  <c r="K25" i="3"/>
  <c r="J25" i="3"/>
  <c r="I25" i="3"/>
  <c r="H25" i="3"/>
  <c r="G25" i="3"/>
  <c r="F25" i="3"/>
  <c r="E25" i="3"/>
  <c r="P20" i="3"/>
  <c r="O20" i="3"/>
  <c r="N20" i="3"/>
  <c r="M20" i="3"/>
  <c r="L20" i="3"/>
  <c r="K20" i="3"/>
  <c r="J20" i="3"/>
  <c r="I20" i="3"/>
  <c r="H20" i="3"/>
  <c r="G20" i="3"/>
  <c r="F20" i="3"/>
  <c r="E20" i="3"/>
  <c r="P10" i="3"/>
  <c r="O10" i="3"/>
  <c r="N10" i="3"/>
  <c r="M10" i="3"/>
  <c r="L10" i="3"/>
  <c r="K10" i="3"/>
  <c r="J10" i="3"/>
  <c r="I10" i="3"/>
  <c r="H10" i="3"/>
  <c r="G10" i="3"/>
  <c r="F10" i="3"/>
  <c r="E10" i="3"/>
  <c r="P6" i="3"/>
  <c r="O6" i="3"/>
  <c r="N6" i="3"/>
  <c r="M6" i="3"/>
  <c r="L6" i="3"/>
  <c r="K6" i="3"/>
  <c r="J6" i="3"/>
  <c r="I6" i="3"/>
  <c r="H6" i="3"/>
  <c r="G6" i="3"/>
  <c r="F6" i="3"/>
  <c r="E6" i="3"/>
  <c r="F41" i="6" l="1"/>
  <c r="D41" i="7"/>
  <c r="B41" i="8"/>
  <c r="D41" i="8" s="1"/>
  <c r="F41" i="8" s="1"/>
  <c r="B40" i="7"/>
  <c r="D40" i="7" s="1"/>
  <c r="C10" i="2"/>
  <c r="C7" i="2"/>
  <c r="C9" i="2"/>
  <c r="B41" i="5"/>
  <c r="B41" i="2" s="1"/>
  <c r="C38" i="2"/>
  <c r="C25" i="2"/>
  <c r="C20" i="2"/>
  <c r="B7" i="5"/>
  <c r="B8" i="5"/>
  <c r="B9" i="5"/>
  <c r="B11" i="5"/>
  <c r="B12" i="5"/>
  <c r="B13" i="5"/>
  <c r="B14" i="5"/>
  <c r="B14" i="2" s="1"/>
  <c r="B15" i="5"/>
  <c r="B16" i="5"/>
  <c r="B17" i="5"/>
  <c r="B17" i="2" s="1"/>
  <c r="B18" i="5"/>
  <c r="B19" i="5"/>
  <c r="B19" i="2" s="1"/>
  <c r="B21" i="5"/>
  <c r="B21" i="2" s="1"/>
  <c r="B22" i="5"/>
  <c r="B23" i="5"/>
  <c r="B24" i="5"/>
  <c r="B26" i="5"/>
  <c r="B27" i="5"/>
  <c r="B28" i="5"/>
  <c r="B29" i="5"/>
  <c r="B30" i="5"/>
  <c r="B31" i="5"/>
  <c r="B32" i="5"/>
  <c r="B32" i="2" s="1"/>
  <c r="B33" i="5"/>
  <c r="B33" i="2" s="1"/>
  <c r="B34" i="5"/>
  <c r="B35" i="5"/>
  <c r="B36" i="5"/>
  <c r="B37" i="5"/>
  <c r="B39" i="5"/>
  <c r="B40" i="5"/>
  <c r="B40" i="2" s="1"/>
  <c r="B42" i="5"/>
  <c r="E38" i="5"/>
  <c r="D38" i="5"/>
  <c r="C38" i="4" s="1"/>
  <c r="C38" i="6" s="1"/>
  <c r="E25" i="5"/>
  <c r="D25" i="5"/>
  <c r="B25" i="5" s="1"/>
  <c r="E20" i="5"/>
  <c r="D20" i="5"/>
  <c r="C20" i="4" s="1"/>
  <c r="C20" i="6" s="1"/>
  <c r="E10" i="5"/>
  <c r="D10" i="5"/>
  <c r="C10" i="4" s="1"/>
  <c r="C10" i="6" s="1"/>
  <c r="E6" i="5"/>
  <c r="E43" i="5" s="1"/>
  <c r="C43" i="7" s="1"/>
  <c r="C43" i="8" s="1"/>
  <c r="D6" i="5"/>
  <c r="C6" i="5"/>
  <c r="C10" i="5"/>
  <c r="B10" i="3" s="1"/>
  <c r="C25" i="5"/>
  <c r="B38" i="5"/>
  <c r="B38" i="2" s="1"/>
  <c r="B40" i="8" l="1"/>
  <c r="D40" i="8" s="1"/>
  <c r="F40" i="8" s="1"/>
  <c r="D43" i="5"/>
  <c r="C43" i="4" s="1"/>
  <c r="C43" i="6" s="1"/>
  <c r="C6" i="2"/>
  <c r="C43" i="2"/>
  <c r="B10" i="5"/>
  <c r="B10" i="2" s="1"/>
  <c r="C20" i="5"/>
  <c r="B6" i="5"/>
  <c r="B20" i="3" l="1"/>
  <c r="B20" i="5"/>
  <c r="B20" i="2" s="1"/>
  <c r="D34" i="2"/>
  <c r="D35" i="2"/>
  <c r="D36" i="2"/>
  <c r="D37" i="2"/>
  <c r="D38" i="2"/>
  <c r="D39" i="2"/>
  <c r="D40" i="2"/>
  <c r="A34" i="2"/>
  <c r="A35" i="2"/>
  <c r="A36" i="2"/>
  <c r="A37" i="2"/>
  <c r="A38" i="2"/>
  <c r="A39" i="2"/>
  <c r="A40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12" i="2"/>
  <c r="A7" i="2"/>
  <c r="A8" i="2"/>
  <c r="A9" i="2"/>
  <c r="A10" i="2"/>
  <c r="A11" i="2"/>
  <c r="A40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6" i="8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6" i="7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6" i="6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3" i="4"/>
  <c r="A6" i="4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6" i="3"/>
  <c r="D7" i="3"/>
  <c r="D8" i="3"/>
  <c r="D9" i="3"/>
  <c r="D34" i="3" l="1"/>
  <c r="B34" i="4"/>
  <c r="D22" i="3"/>
  <c r="B22" i="4"/>
  <c r="D14" i="3"/>
  <c r="B14" i="4"/>
  <c r="D14" i="4" s="1"/>
  <c r="B39" i="7"/>
  <c r="D35" i="3"/>
  <c r="B35" i="4"/>
  <c r="D31" i="3"/>
  <c r="B31" i="4"/>
  <c r="D27" i="3"/>
  <c r="B27" i="4"/>
  <c r="D23" i="3"/>
  <c r="B23" i="4"/>
  <c r="D19" i="3"/>
  <c r="B19" i="4"/>
  <c r="D19" i="4" s="1"/>
  <c r="D15" i="3"/>
  <c r="B15" i="4"/>
  <c r="D11" i="3"/>
  <c r="B11" i="4"/>
  <c r="D38" i="3"/>
  <c r="B38" i="4"/>
  <c r="D26" i="3"/>
  <c r="B26" i="4"/>
  <c r="D37" i="3"/>
  <c r="B37" i="4"/>
  <c r="D33" i="3"/>
  <c r="B33" i="4"/>
  <c r="D33" i="4" s="1"/>
  <c r="D29" i="3"/>
  <c r="B29" i="4"/>
  <c r="D25" i="3"/>
  <c r="B25" i="4"/>
  <c r="D21" i="3"/>
  <c r="B21" i="4"/>
  <c r="D21" i="4" s="1"/>
  <c r="D17" i="3"/>
  <c r="B17" i="4"/>
  <c r="D17" i="4" s="1"/>
  <c r="D13" i="3"/>
  <c r="B13" i="4"/>
  <c r="D30" i="3"/>
  <c r="B30" i="4"/>
  <c r="D18" i="3"/>
  <c r="B18" i="4"/>
  <c r="D10" i="3"/>
  <c r="B10" i="4"/>
  <c r="D10" i="4" s="1"/>
  <c r="D36" i="3"/>
  <c r="B36" i="4"/>
  <c r="D32" i="3"/>
  <c r="B32" i="4"/>
  <c r="D32" i="4" s="1"/>
  <c r="D28" i="3"/>
  <c r="B28" i="4"/>
  <c r="D24" i="3"/>
  <c r="B24" i="4"/>
  <c r="D20" i="3"/>
  <c r="B20" i="4"/>
  <c r="D20" i="4" s="1"/>
  <c r="D16" i="3"/>
  <c r="B16" i="4"/>
  <c r="D12" i="3"/>
  <c r="B12" i="4"/>
  <c r="B8" i="4"/>
  <c r="B9" i="4"/>
  <c r="D6" i="3"/>
  <c r="B6" i="4"/>
  <c r="B7" i="4"/>
  <c r="D41" i="2"/>
  <c r="B38" i="6" l="1"/>
  <c r="D38" i="6" s="1"/>
  <c r="F38" i="6" s="1"/>
  <c r="D38" i="4"/>
  <c r="B39" i="8"/>
  <c r="D39" i="8" l="1"/>
  <c r="F39" i="8" s="1"/>
  <c r="B38" i="7"/>
  <c r="D38" i="7" s="1"/>
  <c r="C5" i="5" l="1"/>
  <c r="A1" i="3" s="1"/>
  <c r="B5" i="6" l="1"/>
  <c r="B5" i="4"/>
  <c r="D5" i="5"/>
  <c r="A4" i="7"/>
  <c r="C3" i="7"/>
  <c r="A3" i="7"/>
  <c r="B5" i="8" l="1"/>
  <c r="B5" i="7"/>
  <c r="C5" i="6"/>
  <c r="D5" i="6" s="1"/>
  <c r="A1" i="6"/>
  <c r="A1" i="4"/>
  <c r="C5" i="4"/>
  <c r="D5" i="4" s="1"/>
  <c r="E5" i="5"/>
  <c r="C5" i="8" l="1"/>
  <c r="D5" i="8" s="1"/>
  <c r="A1" i="7"/>
  <c r="A1" i="8"/>
  <c r="C5" i="7"/>
  <c r="D5" i="7" s="1"/>
  <c r="A1" i="2" l="1"/>
  <c r="D13" i="2"/>
  <c r="D14" i="2"/>
  <c r="D18" i="2"/>
  <c r="D25" i="2"/>
  <c r="D26" i="2"/>
  <c r="D27" i="2"/>
  <c r="D28" i="2"/>
  <c r="D29" i="2"/>
  <c r="D30" i="2"/>
  <c r="D31" i="2"/>
  <c r="D33" i="2"/>
  <c r="D12" i="2"/>
  <c r="D7" i="2"/>
  <c r="D8" i="2"/>
  <c r="D9" i="2"/>
  <c r="D11" i="2"/>
  <c r="A4" i="4"/>
  <c r="C3" i="4"/>
  <c r="A3" i="4"/>
  <c r="D32" i="2"/>
  <c r="D24" i="2"/>
  <c r="D23" i="2"/>
  <c r="D22" i="2"/>
  <c r="D21" i="2"/>
  <c r="D20" i="2"/>
  <c r="D19" i="2"/>
  <c r="D17" i="2"/>
  <c r="D16" i="2"/>
  <c r="D15" i="2"/>
  <c r="D10" i="2"/>
  <c r="D6" i="2"/>
  <c r="B37" i="6" l="1"/>
  <c r="B37" i="7" s="1"/>
  <c r="B11" i="6"/>
  <c r="B11" i="7" s="1"/>
  <c r="B31" i="6"/>
  <c r="B31" i="7" s="1"/>
  <c r="B15" i="6"/>
  <c r="B15" i="7" s="1"/>
  <c r="B36" i="6"/>
  <c r="B36" i="7" s="1"/>
  <c r="B24" i="6"/>
  <c r="B24" i="7" s="1"/>
  <c r="B28" i="6"/>
  <c r="B28" i="7" s="1"/>
  <c r="B16" i="6"/>
  <c r="B16" i="7" s="1"/>
  <c r="B26" i="6"/>
  <c r="B26" i="7" s="1"/>
  <c r="B10" i="6"/>
  <c r="D10" i="6" s="1"/>
  <c r="B32" i="6"/>
  <c r="D32" i="6" s="1"/>
  <c r="B20" i="6"/>
  <c r="D20" i="6" s="1"/>
  <c r="B12" i="6"/>
  <c r="B12" i="7" s="1"/>
  <c r="B33" i="6"/>
  <c r="B29" i="6"/>
  <c r="B29" i="7" s="1"/>
  <c r="B25" i="6"/>
  <c r="B21" i="6"/>
  <c r="B17" i="6"/>
  <c r="B13" i="6"/>
  <c r="B13" i="7" s="1"/>
  <c r="B9" i="6"/>
  <c r="C43" i="5"/>
  <c r="B43" i="3" s="1"/>
  <c r="D33" i="6" l="1"/>
  <c r="B33" i="7" s="1"/>
  <c r="D21" i="6"/>
  <c r="B21" i="7" s="1"/>
  <c r="D21" i="7" s="1"/>
  <c r="D17" i="6"/>
  <c r="B17" i="7" s="1"/>
  <c r="D17" i="7" s="1"/>
  <c r="B43" i="4"/>
  <c r="D43" i="3"/>
  <c r="F11" i="6"/>
  <c r="B43" i="5"/>
  <c r="B43" i="2" s="1"/>
  <c r="D43" i="2" s="1"/>
  <c r="B26" i="8"/>
  <c r="B31" i="8"/>
  <c r="B29" i="8"/>
  <c r="B16" i="8"/>
  <c r="B13" i="8"/>
  <c r="B11" i="8"/>
  <c r="B27" i="6"/>
  <c r="B27" i="7" s="1"/>
  <c r="B8" i="6"/>
  <c r="B8" i="7" s="1"/>
  <c r="B35" i="6"/>
  <c r="B35" i="7" s="1"/>
  <c r="F37" i="6"/>
  <c r="B37" i="8"/>
  <c r="F9" i="6"/>
  <c r="F28" i="6"/>
  <c r="B28" i="8"/>
  <c r="F36" i="6"/>
  <c r="B36" i="8"/>
  <c r="B23" i="6"/>
  <c r="B23" i="7" s="1"/>
  <c r="B19" i="6"/>
  <c r="F10" i="6"/>
  <c r="F24" i="6"/>
  <c r="B24" i="8"/>
  <c r="B7" i="6"/>
  <c r="F13" i="6"/>
  <c r="F21" i="6"/>
  <c r="F12" i="6"/>
  <c r="F32" i="6"/>
  <c r="F26" i="6"/>
  <c r="F16" i="6"/>
  <c r="F31" i="6"/>
  <c r="F25" i="6"/>
  <c r="F29" i="6"/>
  <c r="F15" i="6"/>
  <c r="F35" i="6"/>
  <c r="F20" i="6"/>
  <c r="B14" i="6"/>
  <c r="B34" i="6"/>
  <c r="B34" i="7" s="1"/>
  <c r="B18" i="6"/>
  <c r="B18" i="7" s="1"/>
  <c r="B30" i="6"/>
  <c r="B30" i="7" s="1"/>
  <c r="D6" i="4"/>
  <c r="B6" i="6"/>
  <c r="B22" i="6"/>
  <c r="B22" i="7" s="1"/>
  <c r="F33" i="6" l="1"/>
  <c r="F17" i="6"/>
  <c r="D33" i="7"/>
  <c r="B33" i="8"/>
  <c r="D33" i="8" s="1"/>
  <c r="F33" i="8" s="1"/>
  <c r="D19" i="6"/>
  <c r="B19" i="7" s="1"/>
  <c r="D14" i="6"/>
  <c r="B14" i="7" s="1"/>
  <c r="D43" i="4"/>
  <c r="B43" i="6"/>
  <c r="D31" i="8"/>
  <c r="F31" i="8" s="1"/>
  <c r="D13" i="8"/>
  <c r="F13" i="8" s="1"/>
  <c r="D26" i="8"/>
  <c r="F26" i="8" s="1"/>
  <c r="D28" i="8"/>
  <c r="F28" i="8" s="1"/>
  <c r="D16" i="8"/>
  <c r="F16" i="8" s="1"/>
  <c r="D36" i="8"/>
  <c r="F36" i="8" s="1"/>
  <c r="D24" i="8"/>
  <c r="F24" i="8" s="1"/>
  <c r="D37" i="8"/>
  <c r="F37" i="8" s="1"/>
  <c r="D11" i="8"/>
  <c r="F11" i="8" s="1"/>
  <c r="D29" i="8"/>
  <c r="F29" i="8" s="1"/>
  <c r="F27" i="6"/>
  <c r="B32" i="7"/>
  <c r="D32" i="7" s="1"/>
  <c r="B25" i="7"/>
  <c r="B20" i="7"/>
  <c r="D20" i="7" s="1"/>
  <c r="B10" i="7"/>
  <c r="D10" i="7" s="1"/>
  <c r="F8" i="6"/>
  <c r="B9" i="7"/>
  <c r="B9" i="8" s="1"/>
  <c r="B34" i="8"/>
  <c r="B30" i="8"/>
  <c r="B27" i="8"/>
  <c r="B23" i="8"/>
  <c r="B12" i="8"/>
  <c r="F23" i="6"/>
  <c r="F7" i="6"/>
  <c r="F22" i="6"/>
  <c r="F30" i="6"/>
  <c r="F34" i="6"/>
  <c r="F6" i="6"/>
  <c r="F18" i="6"/>
  <c r="F19" i="6" l="1"/>
  <c r="F14" i="6"/>
  <c r="D19" i="7"/>
  <c r="B19" i="8"/>
  <c r="D19" i="8" s="1"/>
  <c r="F19" i="8" s="1"/>
  <c r="D14" i="7"/>
  <c r="B14" i="8"/>
  <c r="D14" i="8" s="1"/>
  <c r="F14" i="8" s="1"/>
  <c r="D43" i="6"/>
  <c r="F43" i="6" s="1"/>
  <c r="D30" i="8"/>
  <c r="F30" i="8" s="1"/>
  <c r="D23" i="8"/>
  <c r="F23" i="8" s="1"/>
  <c r="D12" i="8"/>
  <c r="F12" i="8" s="1"/>
  <c r="D34" i="8"/>
  <c r="F34" i="8" s="1"/>
  <c r="D27" i="8"/>
  <c r="F27" i="8" s="1"/>
  <c r="D9" i="8"/>
  <c r="F9" i="8" s="1"/>
  <c r="B42" i="7"/>
  <c r="B6" i="7"/>
  <c r="B7" i="7"/>
  <c r="B35" i="8"/>
  <c r="B22" i="8"/>
  <c r="B15" i="8"/>
  <c r="B17" i="8"/>
  <c r="B8" i="8"/>
  <c r="B21" i="8"/>
  <c r="B25" i="8"/>
  <c r="B10" i="8"/>
  <c r="B38" i="8"/>
  <c r="B32" i="8"/>
  <c r="B20" i="8"/>
  <c r="B43" i="7" l="1"/>
  <c r="B43" i="8" s="1"/>
  <c r="D43" i="8" s="1"/>
  <c r="F43" i="8" s="1"/>
  <c r="D10" i="8"/>
  <c r="F10" i="8" s="1"/>
  <c r="D22" i="8"/>
  <c r="F22" i="8" s="1"/>
  <c r="D32" i="8"/>
  <c r="F32" i="8" s="1"/>
  <c r="D35" i="8"/>
  <c r="F35" i="8" s="1"/>
  <c r="D25" i="8"/>
  <c r="F25" i="8" s="1"/>
  <c r="D21" i="8"/>
  <c r="F21" i="8" s="1"/>
  <c r="D17" i="8"/>
  <c r="F17" i="8" s="1"/>
  <c r="D38" i="8"/>
  <c r="F38" i="8" s="1"/>
  <c r="D8" i="8"/>
  <c r="F8" i="8" s="1"/>
  <c r="D15" i="8"/>
  <c r="F15" i="8" s="1"/>
  <c r="D20" i="8"/>
  <c r="F20" i="8" s="1"/>
  <c r="B42" i="8"/>
  <c r="B7" i="8"/>
  <c r="B18" i="8"/>
  <c r="B6" i="8"/>
  <c r="D6" i="8" s="1"/>
  <c r="F6" i="8" s="1"/>
  <c r="D6" i="7"/>
  <c r="D43" i="7" l="1"/>
  <c r="D42" i="8"/>
  <c r="F42" i="8" s="1"/>
  <c r="D18" i="8"/>
  <c r="F18" i="8" s="1"/>
  <c r="D7" i="8"/>
  <c r="F7" i="8" s="1"/>
</calcChain>
</file>

<file path=xl/sharedStrings.xml><?xml version="1.0" encoding="utf-8"?>
<sst xmlns="http://schemas.openxmlformats.org/spreadsheetml/2006/main" count="118" uniqueCount="74">
  <si>
    <t>分  项  内  容</t>
  </si>
  <si>
    <t>年度费用</t>
    <phoneticPr fontId="3" type="noConversion"/>
  </si>
  <si>
    <t>当年完成率</t>
    <phoneticPr fontId="3" type="noConversion"/>
  </si>
  <si>
    <t>1、新技术引进费</t>
  </si>
  <si>
    <t>2、设备购置费（1万元以上设备）</t>
  </si>
  <si>
    <t>3、试制费</t>
  </si>
  <si>
    <t>二、业务费</t>
  </si>
  <si>
    <t>三、国内合作与国内学术交流费</t>
  </si>
  <si>
    <t>2、外送化验\技术鉴定</t>
  </si>
  <si>
    <t>3、外送资料处理</t>
  </si>
  <si>
    <t>4、国内学术交流费</t>
  </si>
  <si>
    <t>四、国际合作与国际、国际学术交流费</t>
  </si>
  <si>
    <t>1、项目组成员出国考察费用</t>
  </si>
  <si>
    <t>2、外国专家费用</t>
  </si>
  <si>
    <t>3、国际学术交流费</t>
  </si>
  <si>
    <t>4、联合资助研究(SPONSOR)费用</t>
  </si>
  <si>
    <t>五、依托工程配套预算</t>
  </si>
  <si>
    <t>（添加行1、2、3、……进行明细）</t>
  </si>
  <si>
    <t>六、人员费</t>
  </si>
  <si>
    <t>1、工资／薪金</t>
  </si>
  <si>
    <t>2、奖金</t>
  </si>
  <si>
    <t>2、津贴／补贴等</t>
  </si>
  <si>
    <t>八、其他费用</t>
  </si>
  <si>
    <t>总预算</t>
    <phoneticPr fontId="3" type="noConversion"/>
  </si>
  <si>
    <t>总共完成</t>
    <phoneticPr fontId="3" type="noConversion"/>
  </si>
  <si>
    <t>完成率</t>
    <phoneticPr fontId="3" type="noConversion"/>
  </si>
  <si>
    <t>当年预算</t>
    <phoneticPr fontId="3" type="noConversion"/>
  </si>
  <si>
    <t>当年完成</t>
    <phoneticPr fontId="3" type="noConversion"/>
  </si>
  <si>
    <t>年度费用（单位：元）</t>
    <phoneticPr fontId="3" type="noConversion"/>
  </si>
  <si>
    <t>一、技术引进费（包括设备购置\试制费）</t>
    <phoneticPr fontId="3" type="noConversion"/>
  </si>
  <si>
    <t>1、材料费</t>
    <phoneticPr fontId="3" type="noConversion"/>
  </si>
  <si>
    <t>2、实验\试验费</t>
    <phoneticPr fontId="3" type="noConversion"/>
  </si>
  <si>
    <t>3、燃料及动力费</t>
    <phoneticPr fontId="3" type="noConversion"/>
  </si>
  <si>
    <t>4、资料及文献费</t>
    <phoneticPr fontId="3" type="noConversion"/>
  </si>
  <si>
    <t>5、项目论证\中期检查\评估\验收会议费</t>
    <phoneticPr fontId="3" type="noConversion"/>
  </si>
  <si>
    <t>6、专家咨询\评审费</t>
    <phoneticPr fontId="3" type="noConversion"/>
  </si>
  <si>
    <t>7、差旅费</t>
    <phoneticPr fontId="3" type="noConversion"/>
  </si>
  <si>
    <t>8、聘用专家费</t>
    <phoneticPr fontId="3" type="noConversion"/>
  </si>
  <si>
    <t>9、出版费\知识产权事务费</t>
    <phoneticPr fontId="3" type="noConversion"/>
  </si>
  <si>
    <t>1、外委\外协费</t>
    <phoneticPr fontId="3" type="noConversion"/>
  </si>
  <si>
    <t>七、房屋\设备租赁\折旧费等分摊费用</t>
    <phoneticPr fontId="3" type="noConversion"/>
  </si>
  <si>
    <t>合计</t>
    <phoneticPr fontId="3" type="noConversion"/>
  </si>
  <si>
    <t>分  项  内  容</t>
    <phoneticPr fontId="2" type="noConversion"/>
  </si>
  <si>
    <t>当年预算</t>
    <phoneticPr fontId="3" type="noConversion"/>
  </si>
  <si>
    <t>当年完成</t>
    <phoneticPr fontId="3" type="noConversion"/>
  </si>
  <si>
    <t>当年完成率</t>
    <phoneticPr fontId="3" type="noConversion"/>
  </si>
  <si>
    <t>1、运输费</t>
  </si>
  <si>
    <t xml:space="preserve">科技主管： </t>
    <phoneticPr fontId="3" type="noConversion"/>
  </si>
  <si>
    <t xml:space="preserve">科技主管： </t>
    <phoneticPr fontId="3" type="noConversion"/>
  </si>
  <si>
    <t>项目经理：                        财务审核：                              编制人：</t>
    <phoneticPr fontId="3" type="noConversion"/>
  </si>
  <si>
    <t>2、低值易耗品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</si>
  <si>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</si>
  <si>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</si>
  <si>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</si>
  <si>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</si>
  <si>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</si>
  <si>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</si>
  <si>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</si>
  <si>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</si>
  <si>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</si>
  <si>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</si>
  <si>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</si>
  <si>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</si>
  <si>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月度费用</t>
    <phoneticPr fontId="2" type="noConversion"/>
  </si>
  <si>
    <t>=IF(B7="",(IF(C7="",(IF(D7="","",D7)),(IF(D7="",C7,SUM(C7:D7))))),(IF(C7="",(IF(D7="",B7,SUM(B7,D7))),(IF(D7="",SUM(B7:C7),SUM(B7:D7))))))</t>
    <phoneticPr fontId="2" type="noConversion"/>
  </si>
  <si>
    <t>=IF(第一年决算!C6="",(IF(第二年决算!E6="",(IF(第三年决算!E6="","",第三年决算!E6)),(IF(第三年决算!E6="",第二年决算!E6,SUM(第二年决算!E6,第三年决算!E6))))),(IF(第二年决算!E6="",(IF(第三年决算!E6="",第一年决算!C6,SUM(第一年决算!C6,第三年决算!E6))),(IF(第三年决算!E6="",SUM(第一年决算!C6,第二年决算!E6),SUM(第一年决算!C6,第二年决算!E6,第三年决算!E6))))))</t>
    <phoneticPr fontId="2" type="noConversion"/>
  </si>
  <si>
    <t>所属单位领导：                       项目经理：                        编制人：</t>
    <phoneticPr fontId="3" type="noConversion"/>
  </si>
  <si>
    <t>所属单位领导：                    项目经理：                   编制人：</t>
    <phoneticPr fontId="3" type="noConversion"/>
  </si>
  <si>
    <t>一、技术引进费（包括设备购置\试制费）</t>
  </si>
  <si>
    <r>
      <t>单位（全称）：</t>
    </r>
    <r>
      <rPr>
        <sz val="9"/>
        <color indexed="10"/>
        <rFont val="宋体"/>
        <family val="3"/>
        <charset val="134"/>
      </rPr>
      <t>中海油安全技术服务有限公司-资产完整性中心</t>
    </r>
    <phoneticPr fontId="3" type="noConversion"/>
  </si>
  <si>
    <t>项目期限：2017年8月-2018年12月</t>
    <phoneticPr fontId="3" type="noConversion"/>
  </si>
  <si>
    <t>3、印刷费</t>
    <phoneticPr fontId="2" type="noConversion"/>
  </si>
  <si>
    <t>设备设施完整性管理评级工具研究科研项目预算表</t>
    <phoneticPr fontId="3" type="noConversion"/>
  </si>
  <si>
    <t>项目组成员：胡军，周凌，乔贵民，石帅，夏向阳，周剑涛，张继旭，杨珺，罗茜，赵东红，陈婉如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</si>
</sst>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27">
    <font>
      <sz val="11"/>
      <color theme="1"/>
      <name val="宋体"/>
      <family val="3"/>
      <charset val="134"/>
      <scheme val="minor"/>
    </font>
    <font>
      <b/>
      <sz val="14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8"/>
      <color theme="1"/>
      <name val="华文细黑"/>
      <family val="3"/>
      <charset val="134"/>
    </font>
    <font>
      <b/>
      <sz val="8"/>
      <color indexed="8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theme="1"/>
      <name val="华文细黑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u/>
      <sz val="14"/>
      <color theme="1"/>
      <name val="华文细黑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华文细黑"/>
      <family val="3"/>
      <charset val="134"/>
    </font>
    <font>
      <b/>
      <sz val="9"/>
      <color indexed="8"/>
      <name val="华文细黑"/>
      <family val="3"/>
      <charset val="134"/>
    </font>
    <font>
      <b/>
      <sz val="9"/>
      <color indexed="8"/>
      <name val="宋体"/>
      <family val="3"/>
      <charset val="134"/>
    </font>
    <font>
      <sz val="10"/>
      <color theme="1"/>
      <name val="华文细黑"/>
      <family val="3"/>
      <charset val="134"/>
    </font>
    <font>
      <b/>
      <sz val="9"/>
      <color theme="1"/>
      <name val="Times New Roman"/>
      <family val="1"/>
    </font>
    <font>
      <b/>
      <sz val="10"/>
      <color theme="1"/>
      <name val="华文细黑"/>
      <family val="3"/>
      <charset val="134"/>
    </font>
    <font>
      <b/>
      <sz val="10"/>
      <name val="华文细黑"/>
      <family val="3"/>
      <charset val="134"/>
    </font>
    <font>
      <b/>
      <sz val="1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Times New Roman"/>
      <family val="1"/>
    </font>
    <font>
      <b/>
      <sz val="8"/>
      <color theme="1"/>
      <name val="宋体"/>
      <family val="3"/>
      <charset val="134"/>
      <scheme val="minor"/>
    </font>
    <font>
      <b/>
      <sz val="14"/>
      <color indexed="8"/>
      <name val="华文细黑"/>
      <family val="3"/>
      <charset val="134"/>
    </font>
    <font>
      <b/>
      <sz val="9"/>
      <color indexed="8"/>
      <name val="Times New Roman"/>
      <family val="1"/>
    </font>
    <font>
      <b/>
      <sz val="11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sz val="14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0" fontId="10" fillId="0" borderId="2" xfId="0" applyNumberFormat="1" applyFont="1" applyFill="1" applyBorder="1" applyAlignment="1" applyProtection="1">
      <alignment horizontal="center" vertical="center" wrapText="1"/>
    </xf>
    <xf numFmtId="40" fontId="10" fillId="0" borderId="1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0" fillId="0" borderId="0" xfId="0" applyFont="1" applyFill="1" applyBorder="1" applyAlignment="1" applyProtection="1">
      <alignment vertical="center" wrapText="1"/>
      <protection locked="0"/>
    </xf>
    <xf numFmtId="0" fontId="11" fillId="0" borderId="0" xfId="0" applyFont="1">
      <alignment vertical="center"/>
    </xf>
    <xf numFmtId="0" fontId="12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>
      <alignment vertical="center"/>
    </xf>
    <xf numFmtId="0" fontId="14" fillId="0" borderId="0" xfId="0" applyFont="1">
      <alignment vertical="center"/>
    </xf>
    <xf numFmtId="40" fontId="15" fillId="2" borderId="1" xfId="0" applyNumberFormat="1" applyFont="1" applyFill="1" applyBorder="1" applyAlignment="1" applyProtection="1">
      <alignment horizontal="right" vertical="center" wrapText="1"/>
      <protection hidden="1"/>
    </xf>
    <xf numFmtId="0" fontId="16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>
      <alignment vertical="center"/>
    </xf>
    <xf numFmtId="0" fontId="11" fillId="0" borderId="0" xfId="0" applyFont="1" applyProtection="1">
      <alignment vertical="center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19" fillId="0" borderId="0" xfId="0" applyFont="1" applyFill="1" applyProtection="1">
      <alignment vertical="center"/>
      <protection locked="0"/>
    </xf>
    <xf numFmtId="0" fontId="20" fillId="0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 applyProtection="1">
      <alignment horizontal="left" vertical="center"/>
      <protection locked="0"/>
    </xf>
    <xf numFmtId="0" fontId="24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40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Protection="1">
      <alignment vertical="center"/>
    </xf>
    <xf numFmtId="0" fontId="7" fillId="0" borderId="1" xfId="0" applyFont="1" applyBorder="1" applyProtection="1">
      <alignment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40" fontId="10" fillId="3" borderId="4" xfId="0" applyNumberFormat="1" applyFont="1" applyFill="1" applyBorder="1" applyAlignment="1" applyProtection="1">
      <alignment horizontal="center" vertical="center" wrapText="1"/>
    </xf>
    <xf numFmtId="40" fontId="10" fillId="3" borderId="4" xfId="0" applyNumberFormat="1" applyFont="1" applyFill="1" applyBorder="1" applyAlignment="1" applyProtection="1">
      <alignment horizontal="center" vertical="center" wrapText="1"/>
      <protection locked="0"/>
    </xf>
    <xf numFmtId="176" fontId="10" fillId="0" borderId="2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40" fontId="10" fillId="0" borderId="4" xfId="0" applyNumberFormat="1" applyFont="1" applyFill="1" applyBorder="1" applyAlignment="1" applyProtection="1">
      <alignment horizontal="center" vertical="center" wrapText="1"/>
    </xf>
    <xf numFmtId="40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176" fontId="0" fillId="0" borderId="0" xfId="0" applyNumberFormat="1" applyAlignment="1">
      <alignment horizontal="center" vertical="center"/>
    </xf>
    <xf numFmtId="176" fontId="7" fillId="0" borderId="13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quotePrefix="1">
      <alignment vertical="center"/>
    </xf>
    <xf numFmtId="0" fontId="10" fillId="3" borderId="0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center" vertical="top" wrapText="1"/>
    </xf>
    <xf numFmtId="0" fontId="22" fillId="3" borderId="0" xfId="0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176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21" fillId="0" borderId="4" xfId="0" applyFont="1" applyBorder="1" applyAlignment="1">
      <alignment horizontal="center" vertical="center"/>
    </xf>
    <xf numFmtId="176" fontId="2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50"/>
  <sheetViews>
    <sheetView tabSelected="1" zoomScaleNormal="100" workbookViewId="0">
      <pane ySplit="5" topLeftCell="A26" activePane="bottomLeft" state="frozen"/>
      <selection pane="bottomLeft" activeCell="C33" sqref="C33"/>
    </sheetView>
  </sheetViews>
  <sheetFormatPr defaultColWidth="8.875" defaultRowHeight="13.5"/>
  <cols>
    <col min="1" max="1" width="36.75" style="32" customWidth="1"/>
    <col min="2" max="2" width="19.125" style="32" customWidth="1"/>
    <col min="3" max="4" width="15.125" style="33" customWidth="1"/>
    <col min="5" max="5" width="15.125" style="34" customWidth="1"/>
    <col min="6" max="256" width="8.875" style="34"/>
    <col min="257" max="257" width="46.5" style="34" customWidth="1"/>
    <col min="258" max="260" width="23.5" style="34" customWidth="1"/>
    <col min="261" max="512" width="8.875" style="34"/>
    <col min="513" max="513" width="46.5" style="34" customWidth="1"/>
    <col min="514" max="516" width="23.5" style="34" customWidth="1"/>
    <col min="517" max="768" width="8.875" style="34"/>
    <col min="769" max="769" width="46.5" style="34" customWidth="1"/>
    <col min="770" max="772" width="23.5" style="34" customWidth="1"/>
    <col min="773" max="1024" width="8.875" style="34"/>
    <col min="1025" max="1025" width="46.5" style="34" customWidth="1"/>
    <col min="1026" max="1028" width="23.5" style="34" customWidth="1"/>
    <col min="1029" max="1280" width="8.875" style="34"/>
    <col min="1281" max="1281" width="46.5" style="34" customWidth="1"/>
    <col min="1282" max="1284" width="23.5" style="34" customWidth="1"/>
    <col min="1285" max="1536" width="8.875" style="34"/>
    <col min="1537" max="1537" width="46.5" style="34" customWidth="1"/>
    <col min="1538" max="1540" width="23.5" style="34" customWidth="1"/>
    <col min="1541" max="1792" width="8.875" style="34"/>
    <col min="1793" max="1793" width="46.5" style="34" customWidth="1"/>
    <col min="1794" max="1796" width="23.5" style="34" customWidth="1"/>
    <col min="1797" max="2048" width="8.875" style="34"/>
    <col min="2049" max="2049" width="46.5" style="34" customWidth="1"/>
    <col min="2050" max="2052" width="23.5" style="34" customWidth="1"/>
    <col min="2053" max="2304" width="8.875" style="34"/>
    <col min="2305" max="2305" width="46.5" style="34" customWidth="1"/>
    <col min="2306" max="2308" width="23.5" style="34" customWidth="1"/>
    <col min="2309" max="2560" width="8.875" style="34"/>
    <col min="2561" max="2561" width="46.5" style="34" customWidth="1"/>
    <col min="2562" max="2564" width="23.5" style="34" customWidth="1"/>
    <col min="2565" max="2816" width="8.875" style="34"/>
    <col min="2817" max="2817" width="46.5" style="34" customWidth="1"/>
    <col min="2818" max="2820" width="23.5" style="34" customWidth="1"/>
    <col min="2821" max="3072" width="8.875" style="34"/>
    <col min="3073" max="3073" width="46.5" style="34" customWidth="1"/>
    <col min="3074" max="3076" width="23.5" style="34" customWidth="1"/>
    <col min="3077" max="3328" width="8.875" style="34"/>
    <col min="3329" max="3329" width="46.5" style="34" customWidth="1"/>
    <col min="3330" max="3332" width="23.5" style="34" customWidth="1"/>
    <col min="3333" max="3584" width="8.875" style="34"/>
    <col min="3585" max="3585" width="46.5" style="34" customWidth="1"/>
    <col min="3586" max="3588" width="23.5" style="34" customWidth="1"/>
    <col min="3589" max="3840" width="8.875" style="34"/>
    <col min="3841" max="3841" width="46.5" style="34" customWidth="1"/>
    <col min="3842" max="3844" width="23.5" style="34" customWidth="1"/>
    <col min="3845" max="4096" width="8.875" style="34"/>
    <col min="4097" max="4097" width="46.5" style="34" customWidth="1"/>
    <col min="4098" max="4100" width="23.5" style="34" customWidth="1"/>
    <col min="4101" max="4352" width="8.875" style="34"/>
    <col min="4353" max="4353" width="46.5" style="34" customWidth="1"/>
    <col min="4354" max="4356" width="23.5" style="34" customWidth="1"/>
    <col min="4357" max="4608" width="8.875" style="34"/>
    <col min="4609" max="4609" width="46.5" style="34" customWidth="1"/>
    <col min="4610" max="4612" width="23.5" style="34" customWidth="1"/>
    <col min="4613" max="4864" width="8.875" style="34"/>
    <col min="4865" max="4865" width="46.5" style="34" customWidth="1"/>
    <col min="4866" max="4868" width="23.5" style="34" customWidth="1"/>
    <col min="4869" max="5120" width="8.875" style="34"/>
    <col min="5121" max="5121" width="46.5" style="34" customWidth="1"/>
    <col min="5122" max="5124" width="23.5" style="34" customWidth="1"/>
    <col min="5125" max="5376" width="8.875" style="34"/>
    <col min="5377" max="5377" width="46.5" style="34" customWidth="1"/>
    <col min="5378" max="5380" width="23.5" style="34" customWidth="1"/>
    <col min="5381" max="5632" width="8.875" style="34"/>
    <col min="5633" max="5633" width="46.5" style="34" customWidth="1"/>
    <col min="5634" max="5636" width="23.5" style="34" customWidth="1"/>
    <col min="5637" max="5888" width="8.875" style="34"/>
    <col min="5889" max="5889" width="46.5" style="34" customWidth="1"/>
    <col min="5890" max="5892" width="23.5" style="34" customWidth="1"/>
    <col min="5893" max="6144" width="8.875" style="34"/>
    <col min="6145" max="6145" width="46.5" style="34" customWidth="1"/>
    <col min="6146" max="6148" width="23.5" style="34" customWidth="1"/>
    <col min="6149" max="6400" width="8.875" style="34"/>
    <col min="6401" max="6401" width="46.5" style="34" customWidth="1"/>
    <col min="6402" max="6404" width="23.5" style="34" customWidth="1"/>
    <col min="6405" max="6656" width="8.875" style="34"/>
    <col min="6657" max="6657" width="46.5" style="34" customWidth="1"/>
    <col min="6658" max="6660" width="23.5" style="34" customWidth="1"/>
    <col min="6661" max="6912" width="8.875" style="34"/>
    <col min="6913" max="6913" width="46.5" style="34" customWidth="1"/>
    <col min="6914" max="6916" width="23.5" style="34" customWidth="1"/>
    <col min="6917" max="7168" width="8.875" style="34"/>
    <col min="7169" max="7169" width="46.5" style="34" customWidth="1"/>
    <col min="7170" max="7172" width="23.5" style="34" customWidth="1"/>
    <col min="7173" max="7424" width="8.875" style="34"/>
    <col min="7425" max="7425" width="46.5" style="34" customWidth="1"/>
    <col min="7426" max="7428" width="23.5" style="34" customWidth="1"/>
    <col min="7429" max="7680" width="8.875" style="34"/>
    <col min="7681" max="7681" width="46.5" style="34" customWidth="1"/>
    <col min="7682" max="7684" width="23.5" style="34" customWidth="1"/>
    <col min="7685" max="7936" width="8.875" style="34"/>
    <col min="7937" max="7937" width="46.5" style="34" customWidth="1"/>
    <col min="7938" max="7940" width="23.5" style="34" customWidth="1"/>
    <col min="7941" max="8192" width="8.875" style="34"/>
    <col min="8193" max="8193" width="46.5" style="34" customWidth="1"/>
    <col min="8194" max="8196" width="23.5" style="34" customWidth="1"/>
    <col min="8197" max="8448" width="8.875" style="34"/>
    <col min="8449" max="8449" width="46.5" style="34" customWidth="1"/>
    <col min="8450" max="8452" width="23.5" style="34" customWidth="1"/>
    <col min="8453" max="8704" width="8.875" style="34"/>
    <col min="8705" max="8705" width="46.5" style="34" customWidth="1"/>
    <col min="8706" max="8708" width="23.5" style="34" customWidth="1"/>
    <col min="8709" max="8960" width="8.875" style="34"/>
    <col min="8961" max="8961" width="46.5" style="34" customWidth="1"/>
    <col min="8962" max="8964" width="23.5" style="34" customWidth="1"/>
    <col min="8965" max="9216" width="8.875" style="34"/>
    <col min="9217" max="9217" width="46.5" style="34" customWidth="1"/>
    <col min="9218" max="9220" width="23.5" style="34" customWidth="1"/>
    <col min="9221" max="9472" width="8.875" style="34"/>
    <col min="9473" max="9473" width="46.5" style="34" customWidth="1"/>
    <col min="9474" max="9476" width="23.5" style="34" customWidth="1"/>
    <col min="9477" max="9728" width="8.875" style="34"/>
    <col min="9729" max="9729" width="46.5" style="34" customWidth="1"/>
    <col min="9730" max="9732" width="23.5" style="34" customWidth="1"/>
    <col min="9733" max="9984" width="8.875" style="34"/>
    <col min="9985" max="9985" width="46.5" style="34" customWidth="1"/>
    <col min="9986" max="9988" width="23.5" style="34" customWidth="1"/>
    <col min="9989" max="10240" width="8.875" style="34"/>
    <col min="10241" max="10241" width="46.5" style="34" customWidth="1"/>
    <col min="10242" max="10244" width="23.5" style="34" customWidth="1"/>
    <col min="10245" max="10496" width="8.875" style="34"/>
    <col min="10497" max="10497" width="46.5" style="34" customWidth="1"/>
    <col min="10498" max="10500" width="23.5" style="34" customWidth="1"/>
    <col min="10501" max="10752" width="8.875" style="34"/>
    <col min="10753" max="10753" width="46.5" style="34" customWidth="1"/>
    <col min="10754" max="10756" width="23.5" style="34" customWidth="1"/>
    <col min="10757" max="11008" width="8.875" style="34"/>
    <col min="11009" max="11009" width="46.5" style="34" customWidth="1"/>
    <col min="11010" max="11012" width="23.5" style="34" customWidth="1"/>
    <col min="11013" max="11264" width="8.875" style="34"/>
    <col min="11265" max="11265" width="46.5" style="34" customWidth="1"/>
    <col min="11266" max="11268" width="23.5" style="34" customWidth="1"/>
    <col min="11269" max="11520" width="8.875" style="34"/>
    <col min="11521" max="11521" width="46.5" style="34" customWidth="1"/>
    <col min="11522" max="11524" width="23.5" style="34" customWidth="1"/>
    <col min="11525" max="11776" width="8.875" style="34"/>
    <col min="11777" max="11777" width="46.5" style="34" customWidth="1"/>
    <col min="11778" max="11780" width="23.5" style="34" customWidth="1"/>
    <col min="11781" max="12032" width="8.875" style="34"/>
    <col min="12033" max="12033" width="46.5" style="34" customWidth="1"/>
    <col min="12034" max="12036" width="23.5" style="34" customWidth="1"/>
    <col min="12037" max="12288" width="8.875" style="34"/>
    <col min="12289" max="12289" width="46.5" style="34" customWidth="1"/>
    <col min="12290" max="12292" width="23.5" style="34" customWidth="1"/>
    <col min="12293" max="12544" width="8.875" style="34"/>
    <col min="12545" max="12545" width="46.5" style="34" customWidth="1"/>
    <col min="12546" max="12548" width="23.5" style="34" customWidth="1"/>
    <col min="12549" max="12800" width="8.875" style="34"/>
    <col min="12801" max="12801" width="46.5" style="34" customWidth="1"/>
    <col min="12802" max="12804" width="23.5" style="34" customWidth="1"/>
    <col min="12805" max="13056" width="8.875" style="34"/>
    <col min="13057" max="13057" width="46.5" style="34" customWidth="1"/>
    <col min="13058" max="13060" width="23.5" style="34" customWidth="1"/>
    <col min="13061" max="13312" width="8.875" style="34"/>
    <col min="13313" max="13313" width="46.5" style="34" customWidth="1"/>
    <col min="13314" max="13316" width="23.5" style="34" customWidth="1"/>
    <col min="13317" max="13568" width="8.875" style="34"/>
    <col min="13569" max="13569" width="46.5" style="34" customWidth="1"/>
    <col min="13570" max="13572" width="23.5" style="34" customWidth="1"/>
    <col min="13573" max="13824" width="8.875" style="34"/>
    <col min="13825" max="13825" width="46.5" style="34" customWidth="1"/>
    <col min="13826" max="13828" width="23.5" style="34" customWidth="1"/>
    <col min="13829" max="14080" width="8.875" style="34"/>
    <col min="14081" max="14081" width="46.5" style="34" customWidth="1"/>
    <col min="14082" max="14084" width="23.5" style="34" customWidth="1"/>
    <col min="14085" max="14336" width="8.875" style="34"/>
    <col min="14337" max="14337" width="46.5" style="34" customWidth="1"/>
    <col min="14338" max="14340" width="23.5" style="34" customWidth="1"/>
    <col min="14341" max="14592" width="8.875" style="34"/>
    <col min="14593" max="14593" width="46.5" style="34" customWidth="1"/>
    <col min="14594" max="14596" width="23.5" style="34" customWidth="1"/>
    <col min="14597" max="14848" width="8.875" style="34"/>
    <col min="14849" max="14849" width="46.5" style="34" customWidth="1"/>
    <col min="14850" max="14852" width="23.5" style="34" customWidth="1"/>
    <col min="14853" max="15104" width="8.875" style="34"/>
    <col min="15105" max="15105" width="46.5" style="34" customWidth="1"/>
    <col min="15106" max="15108" width="23.5" style="34" customWidth="1"/>
    <col min="15109" max="15360" width="8.875" style="34"/>
    <col min="15361" max="15361" width="46.5" style="34" customWidth="1"/>
    <col min="15362" max="15364" width="23.5" style="34" customWidth="1"/>
    <col min="15365" max="15616" width="8.875" style="34"/>
    <col min="15617" max="15617" width="46.5" style="34" customWidth="1"/>
    <col min="15618" max="15620" width="23.5" style="34" customWidth="1"/>
    <col min="15621" max="15872" width="8.875" style="34"/>
    <col min="15873" max="15873" width="46.5" style="34" customWidth="1"/>
    <col min="15874" max="15876" width="23.5" style="34" customWidth="1"/>
    <col min="15877" max="16128" width="8.875" style="34"/>
    <col min="16129" max="16129" width="46.5" style="34" customWidth="1"/>
    <col min="16130" max="16132" width="23.5" style="34" customWidth="1"/>
    <col min="16133" max="16384" width="8.875" style="34"/>
  </cols>
  <sheetData>
    <row r="1" spans="1:8" s="28" customFormat="1" ht="33.75" customHeight="1">
      <c r="A1" s="63" t="s">
        <v>72</v>
      </c>
      <c r="B1" s="63"/>
      <c r="C1" s="63"/>
      <c r="D1" s="63"/>
      <c r="E1" s="63"/>
    </row>
    <row r="2" spans="1:8" s="28" customFormat="1" ht="21" customHeight="1">
      <c r="A2" s="60" t="s">
        <v>69</v>
      </c>
      <c r="B2" s="60"/>
      <c r="C2" s="60" t="s">
        <v>70</v>
      </c>
      <c r="D2" s="60"/>
      <c r="E2" s="60"/>
      <c r="F2" s="12"/>
      <c r="G2" s="12"/>
      <c r="H2" s="12"/>
    </row>
    <row r="3" spans="1:8" s="28" customFormat="1" ht="21" customHeight="1">
      <c r="A3" s="64" t="s">
        <v>73</v>
      </c>
      <c r="B3" s="64"/>
      <c r="C3" s="64"/>
      <c r="D3" s="64"/>
      <c r="E3" s="64"/>
      <c r="F3" s="12"/>
      <c r="G3" s="12"/>
      <c r="H3" s="12"/>
    </row>
    <row r="4" spans="1:8" s="29" customFormat="1" ht="14.25">
      <c r="A4" s="61" t="s">
        <v>0</v>
      </c>
      <c r="B4" s="61" t="s">
        <v>23</v>
      </c>
      <c r="C4" s="62" t="s">
        <v>28</v>
      </c>
      <c r="D4" s="62"/>
      <c r="E4" s="62"/>
    </row>
    <row r="5" spans="1:8" s="29" customFormat="1" ht="14.25">
      <c r="A5" s="61"/>
      <c r="B5" s="61"/>
      <c r="C5" s="41" t="str">
        <f>MID(C2,6,5)</f>
        <v>2017年</v>
      </c>
      <c r="D5" s="41" t="str">
        <f>CONCATENATE((LEFT(C5,4)+1),"年")</f>
        <v>2018年</v>
      </c>
      <c r="E5" s="41" t="str">
        <f>CONCATENATE((LEFT(D5,4)+1),"年")</f>
        <v>2019年</v>
      </c>
    </row>
    <row r="6" spans="1:8" s="30" customFormat="1" ht="21.75" customHeight="1">
      <c r="A6" s="44" t="s">
        <v>29</v>
      </c>
      <c r="B6" s="8">
        <f>SUM(C6:E6)</f>
        <v>0</v>
      </c>
      <c r="C6" s="8">
        <f>SUM(C7:C9)</f>
        <v>0</v>
      </c>
      <c r="D6" s="8">
        <f t="shared" ref="D6:E6" si="0">SUM(D7:D9)</f>
        <v>0</v>
      </c>
      <c r="E6" s="8">
        <f t="shared" si="0"/>
        <v>0</v>
      </c>
    </row>
    <row r="7" spans="1:8" s="29" customFormat="1" ht="21.75" customHeight="1">
      <c r="A7" s="45" t="s">
        <v>3</v>
      </c>
      <c r="B7" s="8">
        <f t="shared" ref="B7:B43" si="1">SUM(C7:E7)</f>
        <v>0</v>
      </c>
      <c r="C7" s="40"/>
      <c r="D7" s="40"/>
      <c r="E7" s="40"/>
    </row>
    <row r="8" spans="1:8" s="29" customFormat="1" ht="21.75" customHeight="1">
      <c r="A8" s="45" t="s">
        <v>4</v>
      </c>
      <c r="B8" s="8">
        <f t="shared" si="1"/>
        <v>0</v>
      </c>
      <c r="C8" s="40"/>
      <c r="D8" s="40"/>
      <c r="E8" s="40"/>
    </row>
    <row r="9" spans="1:8" s="29" customFormat="1" ht="21.75" customHeight="1">
      <c r="A9" s="45" t="s">
        <v>5</v>
      </c>
      <c r="B9" s="8">
        <f t="shared" si="1"/>
        <v>0</v>
      </c>
      <c r="C9" s="40"/>
      <c r="D9" s="40"/>
      <c r="E9" s="40"/>
    </row>
    <row r="10" spans="1:8" s="30" customFormat="1" ht="21.75" customHeight="1">
      <c r="A10" s="46" t="s">
        <v>6</v>
      </c>
      <c r="B10" s="8">
        <f t="shared" si="1"/>
        <v>50000</v>
      </c>
      <c r="C10" s="9">
        <f>SUM(C11:C19)</f>
        <v>22000</v>
      </c>
      <c r="D10" s="9">
        <f t="shared" ref="D10:E10" si="2">SUM(D11:D19)</f>
        <v>28000</v>
      </c>
      <c r="E10" s="9">
        <f t="shared" si="2"/>
        <v>0</v>
      </c>
    </row>
    <row r="11" spans="1:8" s="29" customFormat="1" ht="21.75" customHeight="1">
      <c r="A11" s="45" t="s">
        <v>30</v>
      </c>
      <c r="B11" s="8">
        <f t="shared" si="1"/>
        <v>0</v>
      </c>
      <c r="C11" s="40"/>
      <c r="D11" s="40"/>
      <c r="E11" s="40"/>
    </row>
    <row r="12" spans="1:8" s="29" customFormat="1" ht="21.75" customHeight="1">
      <c r="A12" s="45" t="s">
        <v>31</v>
      </c>
      <c r="B12" s="8">
        <f t="shared" si="1"/>
        <v>0</v>
      </c>
      <c r="C12" s="40"/>
      <c r="D12" s="40"/>
      <c r="E12" s="40"/>
    </row>
    <row r="13" spans="1:8" s="29" customFormat="1" ht="21.75" customHeight="1">
      <c r="A13" s="45" t="s">
        <v>32</v>
      </c>
      <c r="B13" s="8">
        <f t="shared" si="1"/>
        <v>0</v>
      </c>
      <c r="C13" s="40"/>
      <c r="D13" s="40"/>
      <c r="E13" s="40"/>
    </row>
    <row r="14" spans="1:8" s="29" customFormat="1" ht="21.75" customHeight="1">
      <c r="A14" s="45" t="s">
        <v>33</v>
      </c>
      <c r="B14" s="8">
        <f t="shared" si="1"/>
        <v>5000</v>
      </c>
      <c r="C14" s="40">
        <v>2000</v>
      </c>
      <c r="D14" s="40">
        <v>3000</v>
      </c>
      <c r="E14" s="40"/>
    </row>
    <row r="15" spans="1:8" s="29" customFormat="1" ht="21.75" customHeight="1">
      <c r="A15" s="45" t="s">
        <v>34</v>
      </c>
      <c r="B15" s="8">
        <f t="shared" si="1"/>
        <v>0</v>
      </c>
      <c r="C15" s="40"/>
      <c r="D15" s="40"/>
      <c r="E15" s="40"/>
    </row>
    <row r="16" spans="1:8" s="29" customFormat="1" ht="21.75" customHeight="1">
      <c r="A16" s="45" t="s">
        <v>35</v>
      </c>
      <c r="B16" s="8">
        <f t="shared" si="1"/>
        <v>0</v>
      </c>
      <c r="C16" s="40"/>
      <c r="D16" s="40"/>
      <c r="E16" s="40"/>
    </row>
    <row r="17" spans="1:5" s="29" customFormat="1" ht="21.75" customHeight="1">
      <c r="A17" s="45" t="s">
        <v>36</v>
      </c>
      <c r="B17" s="8">
        <f t="shared" si="1"/>
        <v>40000</v>
      </c>
      <c r="C17" s="40">
        <v>20000</v>
      </c>
      <c r="D17" s="40">
        <v>20000</v>
      </c>
      <c r="E17" s="40"/>
    </row>
    <row r="18" spans="1:5" s="29" customFormat="1" ht="21.75" customHeight="1">
      <c r="A18" s="45" t="s">
        <v>37</v>
      </c>
      <c r="B18" s="8">
        <f t="shared" si="1"/>
        <v>0</v>
      </c>
      <c r="C18" s="40"/>
      <c r="D18" s="40"/>
      <c r="E18" s="40"/>
    </row>
    <row r="19" spans="1:5" s="29" customFormat="1" ht="21.75" customHeight="1">
      <c r="A19" s="45" t="s">
        <v>38</v>
      </c>
      <c r="B19" s="8">
        <f t="shared" si="1"/>
        <v>5000</v>
      </c>
      <c r="C19" s="40">
        <v>0</v>
      </c>
      <c r="D19" s="40">
        <v>5000</v>
      </c>
      <c r="E19" s="40"/>
    </row>
    <row r="20" spans="1:5" s="30" customFormat="1" ht="21.75" customHeight="1">
      <c r="A20" s="46" t="s">
        <v>7</v>
      </c>
      <c r="B20" s="8">
        <f t="shared" si="1"/>
        <v>250000</v>
      </c>
      <c r="C20" s="9">
        <f>SUM(C21:C24)</f>
        <v>0</v>
      </c>
      <c r="D20" s="9">
        <f t="shared" ref="D20:E20" si="3">SUM(D21:D24)</f>
        <v>250000</v>
      </c>
      <c r="E20" s="9">
        <f t="shared" si="3"/>
        <v>0</v>
      </c>
    </row>
    <row r="21" spans="1:5" s="29" customFormat="1" ht="21.75" customHeight="1">
      <c r="A21" s="45" t="s">
        <v>39</v>
      </c>
      <c r="B21" s="8">
        <f t="shared" si="1"/>
        <v>250000</v>
      </c>
      <c r="C21" s="40">
        <v>0</v>
      </c>
      <c r="D21" s="40">
        <v>250000</v>
      </c>
      <c r="E21" s="40"/>
    </row>
    <row r="22" spans="1:5" s="29" customFormat="1" ht="21.75" customHeight="1">
      <c r="A22" s="45" t="s">
        <v>8</v>
      </c>
      <c r="B22" s="8">
        <f t="shared" si="1"/>
        <v>0</v>
      </c>
      <c r="C22" s="40"/>
      <c r="D22" s="40"/>
      <c r="E22" s="40"/>
    </row>
    <row r="23" spans="1:5" s="30" customFormat="1" ht="21.75" customHeight="1">
      <c r="A23" s="45" t="s">
        <v>9</v>
      </c>
      <c r="B23" s="8">
        <f t="shared" si="1"/>
        <v>0</v>
      </c>
      <c r="C23" s="40"/>
      <c r="D23" s="40"/>
      <c r="E23" s="40"/>
    </row>
    <row r="24" spans="1:5" s="29" customFormat="1" ht="21.75" customHeight="1">
      <c r="A24" s="45" t="s">
        <v>10</v>
      </c>
      <c r="B24" s="8">
        <f t="shared" si="1"/>
        <v>0</v>
      </c>
      <c r="C24" s="40"/>
      <c r="D24" s="40"/>
      <c r="E24" s="40"/>
    </row>
    <row r="25" spans="1:5" s="30" customFormat="1" ht="21.75" customHeight="1">
      <c r="A25" s="46" t="s">
        <v>11</v>
      </c>
      <c r="B25" s="8">
        <f t="shared" si="1"/>
        <v>0</v>
      </c>
      <c r="C25" s="9">
        <f>SUM(C26:C29)</f>
        <v>0</v>
      </c>
      <c r="D25" s="9">
        <f t="shared" ref="D25:E25" si="4">SUM(D26:D29)</f>
        <v>0</v>
      </c>
      <c r="E25" s="9">
        <f t="shared" si="4"/>
        <v>0</v>
      </c>
    </row>
    <row r="26" spans="1:5" s="29" customFormat="1" ht="21.75" customHeight="1">
      <c r="A26" s="45" t="s">
        <v>12</v>
      </c>
      <c r="B26" s="8">
        <f t="shared" si="1"/>
        <v>0</v>
      </c>
      <c r="C26" s="40"/>
      <c r="D26" s="40"/>
      <c r="E26" s="40"/>
    </row>
    <row r="27" spans="1:5" s="29" customFormat="1" ht="21.75" customHeight="1">
      <c r="A27" s="45" t="s">
        <v>13</v>
      </c>
      <c r="B27" s="8">
        <f t="shared" si="1"/>
        <v>0</v>
      </c>
      <c r="C27" s="40"/>
      <c r="D27" s="40"/>
      <c r="E27" s="40"/>
    </row>
    <row r="28" spans="1:5" s="30" customFormat="1" ht="21.75" customHeight="1">
      <c r="A28" s="45" t="s">
        <v>14</v>
      </c>
      <c r="B28" s="8">
        <f t="shared" si="1"/>
        <v>0</v>
      </c>
      <c r="C28" s="40"/>
      <c r="D28" s="40"/>
      <c r="E28" s="40"/>
    </row>
    <row r="29" spans="1:5" s="29" customFormat="1" ht="21.75" customHeight="1">
      <c r="A29" s="45" t="s">
        <v>15</v>
      </c>
      <c r="B29" s="8">
        <f t="shared" si="1"/>
        <v>0</v>
      </c>
      <c r="C29" s="40"/>
      <c r="D29" s="40"/>
      <c r="E29" s="40"/>
    </row>
    <row r="30" spans="1:5" s="30" customFormat="1" ht="21.75" customHeight="1">
      <c r="A30" s="46" t="s">
        <v>16</v>
      </c>
      <c r="B30" s="8">
        <f t="shared" si="1"/>
        <v>0</v>
      </c>
      <c r="C30" s="40"/>
      <c r="D30" s="40"/>
      <c r="E30" s="40"/>
    </row>
    <row r="31" spans="1:5" s="29" customFormat="1" ht="21.75" customHeight="1">
      <c r="A31" s="45" t="s">
        <v>17</v>
      </c>
      <c r="B31" s="8">
        <f t="shared" si="1"/>
        <v>0</v>
      </c>
      <c r="C31" s="40"/>
      <c r="D31" s="40"/>
      <c r="E31" s="40"/>
    </row>
    <row r="32" spans="1:5" s="30" customFormat="1" ht="21.75" customHeight="1">
      <c r="A32" s="46" t="s">
        <v>18</v>
      </c>
      <c r="B32" s="8">
        <f t="shared" si="1"/>
        <v>540000</v>
      </c>
      <c r="C32" s="40">
        <v>350000</v>
      </c>
      <c r="D32" s="40">
        <v>190000</v>
      </c>
      <c r="E32" s="40"/>
    </row>
    <row r="33" spans="1:5" s="30" customFormat="1" ht="21.75" customHeight="1">
      <c r="A33" s="45" t="s">
        <v>19</v>
      </c>
      <c r="B33" s="8">
        <f t="shared" si="1"/>
        <v>0</v>
      </c>
      <c r="C33" s="40"/>
      <c r="D33" s="40"/>
      <c r="E33" s="40"/>
    </row>
    <row r="34" spans="1:5" s="29" customFormat="1" ht="21.75" customHeight="1">
      <c r="A34" s="45" t="s">
        <v>20</v>
      </c>
      <c r="B34" s="8">
        <f t="shared" si="1"/>
        <v>0</v>
      </c>
      <c r="C34" s="40"/>
      <c r="D34" s="40"/>
      <c r="E34" s="40"/>
    </row>
    <row r="35" spans="1:5" s="30" customFormat="1" ht="21.75" customHeight="1">
      <c r="A35" s="45" t="s">
        <v>21</v>
      </c>
      <c r="B35" s="8">
        <f t="shared" si="1"/>
        <v>0</v>
      </c>
      <c r="C35" s="40"/>
      <c r="D35" s="40"/>
      <c r="E35" s="40"/>
    </row>
    <row r="36" spans="1:5" s="30" customFormat="1" ht="21.75" customHeight="1">
      <c r="A36" s="46" t="s">
        <v>40</v>
      </c>
      <c r="B36" s="8">
        <f t="shared" si="1"/>
        <v>0</v>
      </c>
      <c r="C36" s="40"/>
      <c r="D36" s="40"/>
      <c r="E36" s="40"/>
    </row>
    <row r="37" spans="1:5" s="29" customFormat="1" ht="21.75" customHeight="1">
      <c r="A37" s="45" t="s">
        <v>17</v>
      </c>
      <c r="B37" s="8">
        <f t="shared" si="1"/>
        <v>0</v>
      </c>
      <c r="C37" s="40"/>
      <c r="D37" s="40"/>
      <c r="E37" s="40"/>
    </row>
    <row r="38" spans="1:5" s="30" customFormat="1" ht="21.75" customHeight="1">
      <c r="A38" s="46" t="s">
        <v>22</v>
      </c>
      <c r="B38" s="8">
        <f t="shared" si="1"/>
        <v>22000</v>
      </c>
      <c r="C38" s="9">
        <f>SUM(C39:C42)</f>
        <v>7000</v>
      </c>
      <c r="D38" s="9">
        <f t="shared" ref="D38:E38" si="5">SUM(D39:D42)</f>
        <v>15000</v>
      </c>
      <c r="E38" s="9">
        <f t="shared" si="5"/>
        <v>0</v>
      </c>
    </row>
    <row r="39" spans="1:5" s="30" customFormat="1" ht="21.75" customHeight="1">
      <c r="A39" s="47" t="s">
        <v>46</v>
      </c>
      <c r="B39" s="8">
        <f t="shared" si="1"/>
        <v>0</v>
      </c>
      <c r="C39" s="40"/>
      <c r="D39" s="40"/>
      <c r="E39" s="40"/>
    </row>
    <row r="40" spans="1:5" s="30" customFormat="1" ht="21.75" customHeight="1">
      <c r="A40" s="47" t="s">
        <v>50</v>
      </c>
      <c r="B40" s="8">
        <f t="shared" si="1"/>
        <v>7000</v>
      </c>
      <c r="C40" s="40">
        <v>2000</v>
      </c>
      <c r="D40" s="40">
        <v>5000</v>
      </c>
      <c r="E40" s="40"/>
    </row>
    <row r="41" spans="1:5" s="30" customFormat="1" ht="21.75" customHeight="1">
      <c r="A41" s="47" t="s">
        <v>71</v>
      </c>
      <c r="B41" s="8">
        <f t="shared" ref="B41" si="6">SUM(C41:E41)</f>
        <v>15000</v>
      </c>
      <c r="C41" s="40">
        <v>5000</v>
      </c>
      <c r="D41" s="40">
        <v>10000</v>
      </c>
      <c r="E41" s="40"/>
    </row>
    <row r="42" spans="1:5" s="30" customFormat="1" ht="21.75" customHeight="1">
      <c r="A42" s="47" t="s">
        <v>17</v>
      </c>
      <c r="B42" s="8">
        <f t="shared" si="1"/>
        <v>0</v>
      </c>
      <c r="C42" s="40"/>
      <c r="D42" s="40"/>
      <c r="E42" s="40"/>
    </row>
    <row r="43" spans="1:5" s="31" customFormat="1" ht="21.75" customHeight="1">
      <c r="A43" s="48" t="s">
        <v>41</v>
      </c>
      <c r="B43" s="8">
        <f t="shared" si="1"/>
        <v>862000</v>
      </c>
      <c r="C43" s="9">
        <f>SUM(C6,C10,C20,C25,C30,C32,C36,C38)</f>
        <v>379000</v>
      </c>
      <c r="D43" s="9">
        <f t="shared" ref="D43:E43" si="7">SUM(D6,D10,D20,D25,D30,D32,D36,D38)</f>
        <v>483000</v>
      </c>
      <c r="E43" s="9">
        <f t="shared" si="7"/>
        <v>0</v>
      </c>
    </row>
    <row r="44" spans="1:5" s="31" customFormat="1"/>
    <row r="45" spans="1:5">
      <c r="A45" s="31"/>
    </row>
    <row r="47" spans="1:5" ht="26.25" customHeight="1">
      <c r="A47" s="35" t="s">
        <v>66</v>
      </c>
      <c r="B47" s="36"/>
      <c r="C47" s="36"/>
      <c r="D47" s="36"/>
    </row>
    <row r="50" spans="1:3" ht="22.5" customHeight="1">
      <c r="A50" s="24" t="s">
        <v>47</v>
      </c>
      <c r="C50" s="37"/>
    </row>
  </sheetData>
  <sheetProtection algorithmName="SHA-512" hashValue="mDq6WGjz6lMEXws81rrz9oVUebj1O54HL79UvcUeSZc/4ceWQkp4qnNeZPifZM/2Mr8x/XeQX6xDTEKiSoZwVA==" saltValue="gMxEXssVxTbFzN6Yr4sLkg==" spinCount="100000" sheet="1" objects="1" scenarios="1"/>
  <mergeCells count="7">
    <mergeCell ref="A2:B2"/>
    <mergeCell ref="A4:A5"/>
    <mergeCell ref="B4:B5"/>
    <mergeCell ref="C4:E4"/>
    <mergeCell ref="A1:E1"/>
    <mergeCell ref="C2:E2"/>
    <mergeCell ref="A3:E3"/>
  </mergeCells>
  <phoneticPr fontId="2" type="noConversion"/>
  <pageMargins left="0.7" right="0.7" top="0.75" bottom="0.75" header="0.3" footer="0.3"/>
  <pageSetup paperSize="9" scale="71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workbookViewId="0">
      <pane ySplit="5" topLeftCell="A6" activePane="bottomLeft" state="frozen"/>
      <selection pane="bottomLeft" sqref="A1:XFD1048576"/>
    </sheetView>
  </sheetViews>
  <sheetFormatPr defaultColWidth="8.875" defaultRowHeight="13.5"/>
  <cols>
    <col min="1" max="1" width="34" style="25" bestFit="1" customWidth="1"/>
    <col min="2" max="4" width="21.125" style="26" customWidth="1"/>
    <col min="5" max="6" width="9" style="6" customWidth="1"/>
  </cols>
  <sheetData>
    <row r="1" spans="1:8" s="11" customFormat="1" ht="18">
      <c r="A1" s="68" t="str">
        <f>CONCATENATE(MID(项目总预算!A1,1,FIND("科研项目",项目总预算!A1,1)-1),"项目",项目总预算!D5,"项目预算表")</f>
        <v>设备设施完整性管理评级工具研究项目2018年项目预算表</v>
      </c>
      <c r="B1" s="68"/>
      <c r="C1" s="68"/>
      <c r="D1" s="68"/>
      <c r="E1" s="10"/>
      <c r="F1" s="10"/>
    </row>
    <row r="2" spans="1:8" s="11" customFormat="1" ht="18">
      <c r="A2" s="68"/>
      <c r="B2" s="68"/>
      <c r="C2" s="68"/>
      <c r="D2" s="68"/>
      <c r="E2" s="10"/>
      <c r="F2" s="10"/>
    </row>
    <row r="3" spans="1:8" s="11" customFormat="1" ht="21" customHeight="1">
      <c r="A3" s="65" t="str">
        <f>项目总预算!A2</f>
        <v>单位（全称）：中海油安全技术服务有限公司-资产完整性中心</v>
      </c>
      <c r="B3" s="65"/>
      <c r="C3" s="66" t="str">
        <f>项目总预算!C2</f>
        <v>项目期限：2017年8月-2018年12月</v>
      </c>
      <c r="D3" s="66"/>
      <c r="F3" s="12"/>
      <c r="G3" s="12"/>
      <c r="H3" s="12"/>
    </row>
    <row r="4" spans="1:8" s="13" customFormat="1" ht="21" customHeight="1">
      <c r="A4" s="67" t="str">
        <f>项目总预算!A3</f>
        <v>项目组成员：胡军，周凌，乔贵民，石帅，夏向阳，周剑涛，张继旭，杨珺，罗茜，赵东红，陈婉如</v>
      </c>
      <c r="B4" s="67"/>
      <c r="C4" s="67"/>
      <c r="D4" s="67"/>
      <c r="E4" s="12"/>
      <c r="F4" s="12"/>
      <c r="G4" s="12"/>
      <c r="H4" s="12"/>
    </row>
    <row r="5" spans="1:8" s="17" customFormat="1" ht="26.25" customHeight="1">
      <c r="A5" s="14" t="s">
        <v>0</v>
      </c>
      <c r="B5" s="15" t="str">
        <f>CONCATENATE(项目总预算!C5,"结转小计")</f>
        <v>2017年结转小计</v>
      </c>
      <c r="C5" s="15" t="str">
        <f>CONCATENATE(项目总预算!D5,"预算")</f>
        <v>2018年预算</v>
      </c>
      <c r="D5" s="15" t="str">
        <f>CONCATENATE(C5,"合计")</f>
        <v>2018年预算合计</v>
      </c>
      <c r="E5" s="16"/>
      <c r="F5" s="16"/>
    </row>
    <row r="6" spans="1:8" s="20" customFormat="1" ht="18.75" customHeight="1">
      <c r="A6" s="42" t="str">
        <f>项目总预算!A6</f>
        <v>一、技术引进费（包括设备购置\试制费）</v>
      </c>
      <c r="B6" s="8" t="str">
        <f>IF(第一年决算!B6="","",(IF(第一年决算!C6="",第一年决算!B6,第一年决算!B6-第一年决算!C6)))</f>
        <v/>
      </c>
      <c r="C6" s="8" t="str">
        <f>IF(OR(项目总预算!D6=0,项目总预算!D6=""),"",项目总预算!D6)</f>
        <v/>
      </c>
      <c r="D6" s="18" t="str">
        <f>IF(AND(B6="",C6=""),"",SUM(B6:C6))</f>
        <v/>
      </c>
      <c r="E6" s="19"/>
      <c r="F6" s="19"/>
    </row>
    <row r="7" spans="1:8" s="17" customFormat="1" ht="18.75" customHeight="1">
      <c r="A7" s="43" t="str">
        <f>项目总预算!A7</f>
        <v>1、新技术引进费</v>
      </c>
      <c r="B7" s="8" t="str">
        <f>IF(第一年决算!B7="","",(IF(第一年决算!C7="",第一年决算!B7,第一年决算!B7-第一年决算!C7)))</f>
        <v/>
      </c>
      <c r="C7" s="8" t="str">
        <f>IF(OR(项目总预算!D7=0,项目总预算!D7=""),"",项目总预算!D7)</f>
        <v/>
      </c>
      <c r="D7" s="18" t="str">
        <f t="shared" ref="D7:D43" si="0">IF(AND(B7="",C7=""),"",SUM(B7:C7))</f>
        <v/>
      </c>
      <c r="E7" s="16"/>
      <c r="F7" s="16"/>
    </row>
    <row r="8" spans="1:8" s="17" customFormat="1" ht="18.75" customHeight="1">
      <c r="A8" s="43" t="str">
        <f>项目总预算!A8</f>
        <v>2、设备购置费（1万元以上设备）</v>
      </c>
      <c r="B8" s="8" t="str">
        <f>IF(第一年决算!B8="","",(IF(第一年决算!C8="",第一年决算!B8,第一年决算!B8-第一年决算!C8)))</f>
        <v/>
      </c>
      <c r="C8" s="8" t="str">
        <f>IF(OR(项目总预算!D8=0,项目总预算!D8=""),"",项目总预算!D8)</f>
        <v/>
      </c>
      <c r="D8" s="18" t="str">
        <f t="shared" si="0"/>
        <v/>
      </c>
      <c r="E8" s="16"/>
      <c r="F8" s="16"/>
    </row>
    <row r="9" spans="1:8" s="17" customFormat="1" ht="18.75" customHeight="1">
      <c r="A9" s="43" t="str">
        <f>项目总预算!A9</f>
        <v>3、试制费</v>
      </c>
      <c r="B9" s="8" t="str">
        <f>IF(第一年决算!B9="","",(IF(第一年决算!C9="",第一年决算!B9,第一年决算!B9-第一年决算!C9)))</f>
        <v/>
      </c>
      <c r="C9" s="8" t="str">
        <f>IF(OR(项目总预算!D9=0,项目总预算!D9=""),"",项目总预算!D9)</f>
        <v/>
      </c>
      <c r="D9" s="18" t="str">
        <f t="shared" si="0"/>
        <v/>
      </c>
      <c r="E9" s="16"/>
      <c r="F9" s="16"/>
    </row>
    <row r="10" spans="1:8" s="20" customFormat="1" ht="18.75" customHeight="1">
      <c r="A10" s="42" t="str">
        <f>项目总预算!A10</f>
        <v>二、业务费</v>
      </c>
      <c r="B10" s="8">
        <f>IF(第一年决算!B10="","",(IF(第一年决算!C10="",第一年决算!B10,第一年决算!B10-第一年决算!C10)))</f>
        <v>22000</v>
      </c>
      <c r="C10" s="8">
        <f>IF(OR(项目总预算!D10=0,项目总预算!D10=""),"",项目总预算!D10)</f>
        <v>28000</v>
      </c>
      <c r="D10" s="18">
        <f t="shared" si="0"/>
        <v>50000</v>
      </c>
      <c r="E10" s="19"/>
      <c r="F10" s="19"/>
    </row>
    <row r="11" spans="1:8" s="17" customFormat="1" ht="18.75" customHeight="1">
      <c r="A11" s="43" t="str">
        <f>项目总预算!A11</f>
        <v>1、材料费</v>
      </c>
      <c r="B11" s="8" t="str">
        <f>IF(第一年决算!B11="","",(IF(第一年决算!C11="",第一年决算!B11,第一年决算!B11-第一年决算!C11)))</f>
        <v/>
      </c>
      <c r="C11" s="8" t="str">
        <f>IF(OR(项目总预算!D11=0,项目总预算!D11=""),"",项目总预算!D11)</f>
        <v/>
      </c>
      <c r="D11" s="18" t="str">
        <f t="shared" si="0"/>
        <v/>
      </c>
      <c r="E11" s="16"/>
      <c r="F11" s="16"/>
    </row>
    <row r="12" spans="1:8" s="17" customFormat="1" ht="18.75" customHeight="1">
      <c r="A12" s="43" t="str">
        <f>项目总预算!A12</f>
        <v>2、实验\试验费</v>
      </c>
      <c r="B12" s="8" t="str">
        <f>IF(第一年决算!B12="","",(IF(第一年决算!C12="",第一年决算!B12,第一年决算!B12-第一年决算!C12)))</f>
        <v/>
      </c>
      <c r="C12" s="8" t="str">
        <f>IF(OR(项目总预算!D12=0,项目总预算!D12=""),"",项目总预算!D12)</f>
        <v/>
      </c>
      <c r="D12" s="18" t="str">
        <f t="shared" si="0"/>
        <v/>
      </c>
      <c r="E12" s="16"/>
      <c r="F12" s="16"/>
    </row>
    <row r="13" spans="1:8" s="17" customFormat="1" ht="18.75" customHeight="1">
      <c r="A13" s="43" t="str">
        <f>项目总预算!A13</f>
        <v>3、燃料及动力费</v>
      </c>
      <c r="B13" s="8" t="str">
        <f>IF(第一年决算!B13="","",(IF(第一年决算!C13="",第一年决算!B13,第一年决算!B13-第一年决算!C13)))</f>
        <v/>
      </c>
      <c r="C13" s="8" t="str">
        <f>IF(OR(项目总预算!D13=0,项目总预算!D13=""),"",项目总预算!D13)</f>
        <v/>
      </c>
      <c r="D13" s="18" t="str">
        <f t="shared" si="0"/>
        <v/>
      </c>
      <c r="E13" s="16"/>
      <c r="F13" s="16"/>
    </row>
    <row r="14" spans="1:8" s="17" customFormat="1" ht="18.75" customHeight="1">
      <c r="A14" s="43" t="str">
        <f>项目总预算!A14</f>
        <v>4、资料及文献费</v>
      </c>
      <c r="B14" s="8">
        <f>IF(第一年决算!B14="","",(IF(第一年决算!C14="",第一年决算!B14,第一年决算!B14-第一年决算!C14)))</f>
        <v>2000</v>
      </c>
      <c r="C14" s="8">
        <f>IF(OR(项目总预算!D14=0,项目总预算!D14=""),"",项目总预算!D14)</f>
        <v>3000</v>
      </c>
      <c r="D14" s="18">
        <f t="shared" si="0"/>
        <v>5000</v>
      </c>
      <c r="E14" s="16"/>
      <c r="F14" s="16"/>
    </row>
    <row r="15" spans="1:8" s="17" customFormat="1" ht="18.75" customHeight="1">
      <c r="A15" s="43" t="str">
        <f>项目总预算!A15</f>
        <v>5、项目论证\中期检查\评估\验收会议费</v>
      </c>
      <c r="B15" s="8" t="str">
        <f>IF(第一年决算!B15="","",(IF(第一年决算!C15="",第一年决算!B15,第一年决算!B15-第一年决算!C15)))</f>
        <v/>
      </c>
      <c r="C15" s="8" t="str">
        <f>IF(OR(项目总预算!D15=0,项目总预算!D15=""),"",项目总预算!D15)</f>
        <v/>
      </c>
      <c r="D15" s="18" t="str">
        <f t="shared" si="0"/>
        <v/>
      </c>
      <c r="E15" s="16"/>
      <c r="F15" s="16"/>
    </row>
    <row r="16" spans="1:8" s="17" customFormat="1" ht="18.75" customHeight="1">
      <c r="A16" s="43" t="str">
        <f>项目总预算!A16</f>
        <v>6、专家咨询\评审费</v>
      </c>
      <c r="B16" s="8" t="str">
        <f>IF(第一年决算!B16="","",(IF(第一年决算!C16="",第一年决算!B16,第一年决算!B16-第一年决算!C16)))</f>
        <v/>
      </c>
      <c r="C16" s="8" t="str">
        <f>IF(OR(项目总预算!D16=0,项目总预算!D16=""),"",项目总预算!D16)</f>
        <v/>
      </c>
      <c r="D16" s="18" t="str">
        <f t="shared" si="0"/>
        <v/>
      </c>
      <c r="E16" s="16"/>
      <c r="F16" s="16"/>
    </row>
    <row r="17" spans="1:6" s="20" customFormat="1" ht="18.75" customHeight="1">
      <c r="A17" s="43" t="str">
        <f>项目总预算!A17</f>
        <v>7、差旅费</v>
      </c>
      <c r="B17" s="8">
        <f>IF(第一年决算!B17="","",(IF(第一年决算!C17="",第一年决算!B17,第一年决算!B17-第一年决算!C17)))</f>
        <v>20000</v>
      </c>
      <c r="C17" s="8">
        <f>IF(OR(项目总预算!D17=0,项目总预算!D17=""),"",项目总预算!D17)</f>
        <v>20000</v>
      </c>
      <c r="D17" s="18">
        <f t="shared" si="0"/>
        <v>40000</v>
      </c>
      <c r="E17" s="19"/>
      <c r="F17" s="19"/>
    </row>
    <row r="18" spans="1:6" s="17" customFormat="1" ht="14.25">
      <c r="A18" s="43" t="str">
        <f>项目总预算!A18</f>
        <v>8、聘用专家费</v>
      </c>
      <c r="B18" s="8" t="str">
        <f>IF(第一年决算!B18="","",(IF(第一年决算!C18="",第一年决算!B18,第一年决算!B18-第一年决算!C18)))</f>
        <v/>
      </c>
      <c r="C18" s="8" t="str">
        <f>IF(OR(项目总预算!D18=0,项目总预算!D18=""),"",项目总预算!D18)</f>
        <v/>
      </c>
      <c r="D18" s="18" t="str">
        <f t="shared" si="0"/>
        <v/>
      </c>
      <c r="E18" s="16"/>
      <c r="F18" s="16"/>
    </row>
    <row r="19" spans="1:6" s="17" customFormat="1" ht="14.25">
      <c r="A19" s="43" t="str">
        <f>项目总预算!A19</f>
        <v>9、出版费\知识产权事务费</v>
      </c>
      <c r="B19" s="8" t="str">
        <f>IF(第一年决算!B19="","",(IF(第一年决算!C19="",第一年决算!B19,第一年决算!B19-第一年决算!C19)))</f>
        <v/>
      </c>
      <c r="C19" s="8">
        <f>IF(OR(项目总预算!D19=0,项目总预算!D19=""),"",项目总预算!D19)</f>
        <v>5000</v>
      </c>
      <c r="D19" s="18">
        <f t="shared" si="0"/>
        <v>5000</v>
      </c>
      <c r="E19" s="16"/>
      <c r="F19" s="16"/>
    </row>
    <row r="20" spans="1:6" s="20" customFormat="1" ht="14.25">
      <c r="A20" s="42" t="str">
        <f>项目总预算!A20</f>
        <v>三、国内合作与国内学术交流费</v>
      </c>
      <c r="B20" s="8" t="str">
        <f>IF(第一年决算!B20="","",(IF(第一年决算!C20="",第一年决算!B20,第一年决算!B20-第一年决算!C20)))</f>
        <v/>
      </c>
      <c r="C20" s="8">
        <f>IF(OR(项目总预算!D20=0,项目总预算!D20=""),"",项目总预算!D20)</f>
        <v>250000</v>
      </c>
      <c r="D20" s="18">
        <f t="shared" si="0"/>
        <v>250000</v>
      </c>
      <c r="E20" s="19"/>
      <c r="F20" s="19"/>
    </row>
    <row r="21" spans="1:6" s="17" customFormat="1" ht="14.25">
      <c r="A21" s="43" t="str">
        <f>项目总预算!A21</f>
        <v>1、外委\外协费</v>
      </c>
      <c r="B21" s="8" t="str">
        <f>IF(第一年决算!B21="","",(IF(第一年决算!C21="",第一年决算!B21,第一年决算!B21-第一年决算!C21)))</f>
        <v/>
      </c>
      <c r="C21" s="8">
        <f>IF(OR(项目总预算!D21=0,项目总预算!D21=""),"",项目总预算!D21)</f>
        <v>250000</v>
      </c>
      <c r="D21" s="18">
        <f t="shared" si="0"/>
        <v>250000</v>
      </c>
      <c r="E21" s="16"/>
      <c r="F21" s="16"/>
    </row>
    <row r="22" spans="1:6" s="20" customFormat="1" ht="14.25">
      <c r="A22" s="43" t="str">
        <f>项目总预算!A22</f>
        <v>2、外送化验\技术鉴定</v>
      </c>
      <c r="B22" s="8" t="str">
        <f>IF(第一年决算!B22="","",(IF(第一年决算!C22="",第一年决算!B22,第一年决算!B22-第一年决算!C22)))</f>
        <v/>
      </c>
      <c r="C22" s="8" t="str">
        <f>IF(OR(项目总预算!D22=0,项目总预算!D22=""),"",项目总预算!D22)</f>
        <v/>
      </c>
      <c r="D22" s="18" t="str">
        <f t="shared" si="0"/>
        <v/>
      </c>
      <c r="E22" s="19"/>
      <c r="F22" s="19"/>
    </row>
    <row r="23" spans="1:6" s="17" customFormat="1" ht="14.25">
      <c r="A23" s="43" t="str">
        <f>项目总预算!A23</f>
        <v>3、外送资料处理</v>
      </c>
      <c r="B23" s="8" t="str">
        <f>IF(第一年决算!B23="","",(IF(第一年决算!C23="",第一年决算!B23,第一年决算!B23-第一年决算!C23)))</f>
        <v/>
      </c>
      <c r="C23" s="8" t="str">
        <f>IF(OR(项目总预算!D23=0,项目总预算!D23=""),"",项目总预算!D23)</f>
        <v/>
      </c>
      <c r="D23" s="18" t="str">
        <f t="shared" si="0"/>
        <v/>
      </c>
      <c r="E23" s="16"/>
      <c r="F23" s="16"/>
    </row>
    <row r="24" spans="1:6" s="17" customFormat="1" ht="14.25">
      <c r="A24" s="43" t="str">
        <f>项目总预算!A24</f>
        <v>4、国内学术交流费</v>
      </c>
      <c r="B24" s="8" t="str">
        <f>IF(第一年决算!B24="","",(IF(第一年决算!C24="",第一年决算!B24,第一年决算!B24-第一年决算!C24)))</f>
        <v/>
      </c>
      <c r="C24" s="8" t="str">
        <f>IF(OR(项目总预算!D24=0,项目总预算!D24=""),"",项目总预算!D24)</f>
        <v/>
      </c>
      <c r="D24" s="18" t="str">
        <f t="shared" si="0"/>
        <v/>
      </c>
      <c r="E24" s="16"/>
      <c r="F24" s="16"/>
    </row>
    <row r="25" spans="1:6" s="20" customFormat="1" ht="14.25">
      <c r="A25" s="42" t="str">
        <f>项目总预算!A25</f>
        <v>四、国际合作与国际、国际学术交流费</v>
      </c>
      <c r="B25" s="8" t="str">
        <f>IF(第一年决算!B25="","",(IF(第一年决算!C25="",第一年决算!B25,第一年决算!B25-第一年决算!C25)))</f>
        <v/>
      </c>
      <c r="C25" s="8" t="str">
        <f>IF(OR(项目总预算!D25=0,项目总预算!D25=""),"",项目总预算!D25)</f>
        <v/>
      </c>
      <c r="D25" s="18" t="str">
        <f t="shared" si="0"/>
        <v/>
      </c>
      <c r="E25" s="19"/>
      <c r="F25" s="19"/>
    </row>
    <row r="26" spans="1:6" s="17" customFormat="1" ht="14.25">
      <c r="A26" s="43" t="str">
        <f>项目总预算!A26</f>
        <v>1、项目组成员出国考察费用</v>
      </c>
      <c r="B26" s="8" t="str">
        <f>IF(第一年决算!B26="","",(IF(第一年决算!C26="",第一年决算!B26,第一年决算!B26-第一年决算!C26)))</f>
        <v/>
      </c>
      <c r="C26" s="8" t="str">
        <f>IF(OR(项目总预算!D26=0,项目总预算!D26=""),"",项目总预算!D26)</f>
        <v/>
      </c>
      <c r="D26" s="18" t="str">
        <f t="shared" si="0"/>
        <v/>
      </c>
      <c r="E26" s="16"/>
      <c r="F26" s="16"/>
    </row>
    <row r="27" spans="1:6" s="20" customFormat="1" ht="14.25">
      <c r="A27" s="43" t="str">
        <f>项目总预算!A27</f>
        <v>2、外国专家费用</v>
      </c>
      <c r="B27" s="8" t="str">
        <f>IF(第一年决算!B27="","",(IF(第一年决算!C27="",第一年决算!B27,第一年决算!B27-第一年决算!C27)))</f>
        <v/>
      </c>
      <c r="C27" s="8" t="str">
        <f>IF(OR(项目总预算!D27=0,项目总预算!D27=""),"",项目总预算!D27)</f>
        <v/>
      </c>
      <c r="D27" s="18" t="str">
        <f t="shared" si="0"/>
        <v/>
      </c>
      <c r="E27" s="19"/>
      <c r="F27" s="19"/>
    </row>
    <row r="28" spans="1:6" s="17" customFormat="1" ht="14.25">
      <c r="A28" s="43" t="str">
        <f>项目总预算!A28</f>
        <v>3、国际学术交流费</v>
      </c>
      <c r="B28" s="8" t="str">
        <f>IF(第一年决算!B28="","",(IF(第一年决算!C28="",第一年决算!B28,第一年决算!B28-第一年决算!C28)))</f>
        <v/>
      </c>
      <c r="C28" s="8" t="str">
        <f>IF(OR(项目总预算!D28=0,项目总预算!D28=""),"",项目总预算!D28)</f>
        <v/>
      </c>
      <c r="D28" s="18" t="str">
        <f t="shared" si="0"/>
        <v/>
      </c>
      <c r="E28" s="16"/>
      <c r="F28" s="16"/>
    </row>
    <row r="29" spans="1:6" s="17" customFormat="1" ht="14.25">
      <c r="A29" s="43" t="str">
        <f>项目总预算!A29</f>
        <v>4、联合资助研究(SPONSOR)费用</v>
      </c>
      <c r="B29" s="8" t="str">
        <f>IF(第一年决算!B29="","",(IF(第一年决算!C29="",第一年决算!B29,第一年决算!B29-第一年决算!C29)))</f>
        <v/>
      </c>
      <c r="C29" s="8" t="str">
        <f>IF(OR(项目总预算!D29=0,项目总预算!D29=""),"",项目总预算!D29)</f>
        <v/>
      </c>
      <c r="D29" s="18" t="str">
        <f t="shared" si="0"/>
        <v/>
      </c>
      <c r="E29" s="16"/>
      <c r="F29" s="16"/>
    </row>
    <row r="30" spans="1:6" s="20" customFormat="1" ht="14.25">
      <c r="A30" s="42" t="str">
        <f>项目总预算!A30</f>
        <v>五、依托工程配套预算</v>
      </c>
      <c r="B30" s="8" t="str">
        <f>IF(第一年决算!B30="","",(IF(第一年决算!C30="",第一年决算!B30,第一年决算!B30-第一年决算!C30)))</f>
        <v/>
      </c>
      <c r="C30" s="8" t="str">
        <f>IF(OR(项目总预算!D30=0,项目总预算!D30=""),"",项目总预算!D30)</f>
        <v/>
      </c>
      <c r="D30" s="18" t="str">
        <f t="shared" si="0"/>
        <v/>
      </c>
      <c r="E30" s="19"/>
      <c r="F30" s="19"/>
    </row>
    <row r="31" spans="1:6" s="17" customFormat="1" ht="14.25">
      <c r="A31" s="43" t="str">
        <f>项目总预算!A31</f>
        <v>（添加行1、2、3、……进行明细）</v>
      </c>
      <c r="B31" s="8" t="str">
        <f>IF(第一年决算!B31="","",(IF(第一年决算!C31="",第一年决算!B31,第一年决算!B31-第一年决算!C31)))</f>
        <v/>
      </c>
      <c r="C31" s="8" t="str">
        <f>IF(OR(项目总预算!D31=0,项目总预算!D31=""),"",项目总预算!D31)</f>
        <v/>
      </c>
      <c r="D31" s="18" t="str">
        <f t="shared" si="0"/>
        <v/>
      </c>
      <c r="E31" s="16"/>
      <c r="F31" s="16"/>
    </row>
    <row r="32" spans="1:6" s="20" customFormat="1" ht="14.25">
      <c r="A32" s="42" t="str">
        <f>项目总预算!A32</f>
        <v>六、人员费</v>
      </c>
      <c r="B32" s="8">
        <f>IF(第一年决算!B32="","",(IF(第一年决算!C32="",第一年决算!B32,第一年决算!B32-第一年决算!C32)))</f>
        <v>350000</v>
      </c>
      <c r="C32" s="8">
        <f>IF(OR(项目总预算!D32=0,项目总预算!D32=""),"",项目总预算!D32)</f>
        <v>190000</v>
      </c>
      <c r="D32" s="18">
        <f t="shared" si="0"/>
        <v>540000</v>
      </c>
      <c r="E32" s="19"/>
      <c r="F32" s="19"/>
    </row>
    <row r="33" spans="1:6" s="20" customFormat="1" ht="14.25">
      <c r="A33" s="43" t="str">
        <f>项目总预算!A33</f>
        <v>1、工资／薪金</v>
      </c>
      <c r="B33" s="8" t="str">
        <f>IF(第一年决算!B33="","",(IF(第一年决算!C33="",第一年决算!B33,第一年决算!B33-第一年决算!C33)))</f>
        <v/>
      </c>
      <c r="C33" s="8" t="str">
        <f>IF(OR(项目总预算!D33=0,项目总预算!D33=""),"",项目总预算!D33)</f>
        <v/>
      </c>
      <c r="D33" s="18" t="str">
        <f t="shared" si="0"/>
        <v/>
      </c>
      <c r="E33" s="19"/>
      <c r="F33" s="19"/>
    </row>
    <row r="34" spans="1:6" s="17" customFormat="1" ht="14.25">
      <c r="A34" s="43" t="str">
        <f>项目总预算!A34</f>
        <v>2、奖金</v>
      </c>
      <c r="B34" s="8" t="str">
        <f>IF(第一年决算!B34="","",(IF(第一年决算!C34="",第一年决算!B34,第一年决算!B34-第一年决算!C34)))</f>
        <v/>
      </c>
      <c r="C34" s="8" t="str">
        <f>IF(OR(项目总预算!D34=0,项目总预算!D34=""),"",项目总预算!D34)</f>
        <v/>
      </c>
      <c r="D34" s="18" t="str">
        <f t="shared" si="0"/>
        <v/>
      </c>
      <c r="E34" s="16"/>
      <c r="F34" s="16"/>
    </row>
    <row r="35" spans="1:6" s="17" customFormat="1" ht="14.25">
      <c r="A35" s="43" t="str">
        <f>项目总预算!A35</f>
        <v>2、津贴／补贴等</v>
      </c>
      <c r="B35" s="8" t="str">
        <f>IF(第一年决算!B35="","",(IF(第一年决算!C35="",第一年决算!B35,第一年决算!B35-第一年决算!C35)))</f>
        <v/>
      </c>
      <c r="C35" s="8" t="str">
        <f>IF(OR(项目总预算!D35=0,项目总预算!D35=""),"",项目总预算!D35)</f>
        <v/>
      </c>
      <c r="D35" s="18" t="str">
        <f t="shared" si="0"/>
        <v/>
      </c>
      <c r="E35" s="16"/>
      <c r="F35" s="16"/>
    </row>
    <row r="36" spans="1:6" s="20" customFormat="1" ht="14.25">
      <c r="A36" s="42" t="str">
        <f>项目总预算!A36</f>
        <v>七、房屋\设备租赁\折旧费等分摊费用</v>
      </c>
      <c r="B36" s="8" t="str">
        <f>IF(第一年决算!B36="","",(IF(第一年决算!C36="",第一年决算!B36,第一年决算!B36-第一年决算!C36)))</f>
        <v/>
      </c>
      <c r="C36" s="8" t="str">
        <f>IF(OR(项目总预算!D36=0,项目总预算!D36=""),"",项目总预算!D36)</f>
        <v/>
      </c>
      <c r="D36" s="18" t="str">
        <f t="shared" si="0"/>
        <v/>
      </c>
      <c r="E36" s="19"/>
      <c r="F36" s="19"/>
    </row>
    <row r="37" spans="1:6" s="7" customFormat="1">
      <c r="A37" s="43" t="str">
        <f>项目总预算!A37</f>
        <v>（添加行1、2、3、……进行明细）</v>
      </c>
      <c r="B37" s="8" t="str">
        <f>IF(第一年决算!B37="","",(IF(第一年决算!C37="",第一年决算!B37,第一年决算!B37-第一年决算!C37)))</f>
        <v/>
      </c>
      <c r="C37" s="8" t="str">
        <f>IF(OR(项目总预算!D37=0,项目总预算!D37=""),"",项目总预算!D37)</f>
        <v/>
      </c>
      <c r="D37" s="18" t="str">
        <f t="shared" si="0"/>
        <v/>
      </c>
      <c r="E37" s="21"/>
      <c r="F37" s="21"/>
    </row>
    <row r="38" spans="1:6" s="7" customFormat="1">
      <c r="A38" s="42" t="str">
        <f>项目总预算!A38</f>
        <v>八、其他费用</v>
      </c>
      <c r="B38" s="8">
        <f>IF(第一年决算!B38="","",(IF(第一年决算!C38="",第一年决算!B38,第一年决算!B38-第一年决算!C38)))</f>
        <v>7000</v>
      </c>
      <c r="C38" s="8">
        <f>IF(OR(项目总预算!D38=0,项目总预算!D38=""),"",项目总预算!D38)</f>
        <v>15000</v>
      </c>
      <c r="D38" s="18">
        <f t="shared" si="0"/>
        <v>22000</v>
      </c>
      <c r="E38" s="21"/>
      <c r="F38" s="21"/>
    </row>
    <row r="39" spans="1:6" s="7" customFormat="1">
      <c r="A39" s="43" t="str">
        <f>项目总预算!A39</f>
        <v>1、运输费</v>
      </c>
      <c r="B39" s="8" t="str">
        <f>IF(第一年决算!B39="","",(IF(第一年决算!C39="",第一年决算!B39,第一年决算!B39-第一年决算!C39)))</f>
        <v/>
      </c>
      <c r="C39" s="8" t="str">
        <f>IF(OR(项目总预算!D39=0,项目总预算!D39=""),"",项目总预算!D39)</f>
        <v/>
      </c>
      <c r="D39" s="18" t="str">
        <f t="shared" si="0"/>
        <v/>
      </c>
      <c r="E39" s="21"/>
      <c r="F39" s="21"/>
    </row>
    <row r="40" spans="1:6" s="7" customFormat="1">
      <c r="A40" s="43" t="str">
        <f>项目总预算!A40</f>
        <v>2、低值易耗品</v>
      </c>
      <c r="B40" s="8">
        <f>IF(第一年决算!B40="","",(IF(第一年决算!C40="",第一年决算!B40,第一年决算!B40-第一年决算!C40)))</f>
        <v>2000</v>
      </c>
      <c r="C40" s="8">
        <f>IF(OR(项目总预算!D40=0,项目总预算!D40=""),"",项目总预算!D40)</f>
        <v>5000</v>
      </c>
      <c r="D40" s="18">
        <f t="shared" si="0"/>
        <v>7000</v>
      </c>
      <c r="E40" s="21"/>
      <c r="F40" s="21"/>
    </row>
    <row r="41" spans="1:6" s="7" customFormat="1">
      <c r="A41" s="43" t="str">
        <f>项目总预算!A41</f>
        <v>3、印刷费</v>
      </c>
      <c r="B41" s="8">
        <f>IF(第一年决算!B41="","",(IF(第一年决算!C41="",第一年决算!B41,第一年决算!B41-第一年决算!C41)))</f>
        <v>5000</v>
      </c>
      <c r="C41" s="8">
        <f>IF(OR(项目总预算!D41=0,项目总预算!D41=""),"",项目总预算!D41)</f>
        <v>10000</v>
      </c>
      <c r="D41" s="18">
        <f t="shared" si="0"/>
        <v>15000</v>
      </c>
      <c r="E41" s="21"/>
      <c r="F41" s="21"/>
    </row>
    <row r="42" spans="1:6" s="7" customFormat="1">
      <c r="A42" s="43" t="str">
        <f>项目总预算!A42</f>
        <v>（添加行1、2、3、……进行明细）</v>
      </c>
      <c r="B42" s="8" t="str">
        <f>IF(第一年决算!B42="","",(IF(第一年决算!C42="",第一年决算!B42,第一年决算!B42-第一年决算!C42)))</f>
        <v/>
      </c>
      <c r="C42" s="8" t="str">
        <f>IF(OR(项目总预算!D42=0,项目总预算!D42=""),"",项目总预算!D42)</f>
        <v/>
      </c>
      <c r="D42" s="18" t="str">
        <f t="shared" si="0"/>
        <v/>
      </c>
      <c r="E42" s="21"/>
      <c r="F42" s="21"/>
    </row>
    <row r="43" spans="1:6" s="7" customFormat="1">
      <c r="A43" s="42" t="str">
        <f>项目总预算!A43</f>
        <v>合计</v>
      </c>
      <c r="B43" s="8">
        <f>IF(第一年决算!B43="","",(IF(第一年决算!C43="",第一年决算!B43,第一年决算!B43-第一年决算!C43)))</f>
        <v>379000</v>
      </c>
      <c r="C43" s="8">
        <f>IF(OR(项目总预算!D43=0,项目总预算!D43=""),"",项目总预算!D43)</f>
        <v>483000</v>
      </c>
      <c r="D43" s="18">
        <f t="shared" si="0"/>
        <v>862000</v>
      </c>
      <c r="E43" s="21"/>
      <c r="F43" s="21"/>
    </row>
    <row r="47" spans="1:6" s="34" customFormat="1" ht="26.25" customHeight="1">
      <c r="A47" s="35" t="s">
        <v>66</v>
      </c>
      <c r="B47" s="36"/>
      <c r="C47" s="36"/>
      <c r="D47" s="36"/>
    </row>
    <row r="48" spans="1:6" s="3" customFormat="1">
      <c r="A48" s="27"/>
      <c r="B48" s="26"/>
      <c r="C48" s="26"/>
      <c r="D48" s="26"/>
      <c r="E48" s="24"/>
      <c r="F48" s="24"/>
    </row>
    <row r="49" spans="1:6" s="3" customFormat="1">
      <c r="A49" s="27"/>
      <c r="B49" s="26"/>
      <c r="C49" s="26"/>
      <c r="D49" s="26"/>
      <c r="E49" s="24"/>
      <c r="F49" s="24"/>
    </row>
    <row r="50" spans="1:6" s="3" customFormat="1">
      <c r="A50" s="27"/>
      <c r="B50" s="26"/>
      <c r="C50" s="26"/>
      <c r="D50" s="26"/>
      <c r="E50" s="24"/>
      <c r="F50" s="24"/>
    </row>
    <row r="51" spans="1:6" s="3" customFormat="1">
      <c r="A51" s="24" t="s">
        <v>48</v>
      </c>
      <c r="B51" s="26"/>
      <c r="C51" s="26"/>
      <c r="D51" s="26"/>
      <c r="E51" s="24"/>
      <c r="F51" s="24"/>
    </row>
  </sheetData>
  <sheetProtection algorithmName="SHA-512" hashValue="biYGf3xefknvDXPtHIIoRjh2005x6hrmZZzuP+hyUgwD4IiGkszPHlzd5fDlxmgix7qokq8LBnLtl5g6UNKBfQ==" saltValue="QISkMw1KRwKbb1S3q17CHg==" spinCount="100000" sheet="1" objects="1" scenarios="1"/>
  <mergeCells count="4">
    <mergeCell ref="A3:B3"/>
    <mergeCell ref="C3:D3"/>
    <mergeCell ref="A4:D4"/>
    <mergeCell ref="A1:D2"/>
  </mergeCells>
  <phoneticPr fontId="2" type="noConversion"/>
  <pageMargins left="0.7" right="0.7" top="0.75" bottom="0.75" header="0.3" footer="0.3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workbookViewId="0">
      <pane ySplit="5" topLeftCell="A29" activePane="bottomLeft" state="frozen"/>
      <selection pane="bottomLeft" sqref="A1:XFD1048576"/>
    </sheetView>
  </sheetViews>
  <sheetFormatPr defaultColWidth="8.875" defaultRowHeight="13.5"/>
  <cols>
    <col min="1" max="1" width="34" style="25" bestFit="1" customWidth="1"/>
    <col min="2" max="4" width="21.375" style="26" customWidth="1"/>
    <col min="5" max="6" width="9" style="6" customWidth="1"/>
  </cols>
  <sheetData>
    <row r="1" spans="1:8" ht="15.75" customHeight="1">
      <c r="A1" s="68" t="str">
        <f>CONCATENATE(MID(项目总预算!A1,1,FIND("科研项目",项目总预算!A1,1)-1),"项目",项目总预算!E5,"项目预算表")</f>
        <v>设备设施完整性管理评级工具研究项目2019年项目预算表</v>
      </c>
      <c r="B1" s="68"/>
      <c r="C1" s="68"/>
      <c r="D1" s="68"/>
    </row>
    <row r="2" spans="1:8" s="11" customFormat="1" ht="18">
      <c r="A2" s="68"/>
      <c r="B2" s="68"/>
      <c r="C2" s="68"/>
      <c r="D2" s="68"/>
      <c r="E2" s="10"/>
      <c r="F2" s="10"/>
    </row>
    <row r="3" spans="1:8" s="11" customFormat="1" ht="21" customHeight="1">
      <c r="A3" s="65" t="str">
        <f>项目总预算!A2</f>
        <v>单位（全称）：中海油安全技术服务有限公司-资产完整性中心</v>
      </c>
      <c r="B3" s="65"/>
      <c r="C3" s="66" t="str">
        <f>项目总预算!C2</f>
        <v>项目期限：2017年8月-2018年12月</v>
      </c>
      <c r="D3" s="66"/>
      <c r="F3" s="12"/>
      <c r="G3" s="12"/>
      <c r="H3" s="12"/>
    </row>
    <row r="4" spans="1:8" s="13" customFormat="1" ht="21" customHeight="1">
      <c r="A4" s="67" t="str">
        <f>项目总预算!A3</f>
        <v>项目组成员：胡军，周凌，乔贵民，石帅，夏向阳，周剑涛，张继旭，杨珺，罗茜，赵东红，陈婉如</v>
      </c>
      <c r="B4" s="67"/>
      <c r="C4" s="67"/>
      <c r="D4" s="67"/>
      <c r="E4" s="12"/>
      <c r="F4" s="12"/>
      <c r="G4" s="12"/>
      <c r="H4" s="12"/>
    </row>
    <row r="5" spans="1:8" s="17" customFormat="1" ht="26.25" customHeight="1">
      <c r="A5" s="14" t="s">
        <v>0</v>
      </c>
      <c r="B5" s="15" t="str">
        <f>CONCATENATE(项目总预算!D5,"结转小计")</f>
        <v>2018年结转小计</v>
      </c>
      <c r="C5" s="15" t="str">
        <f>CONCATENATE(项目总预算!E5,"预算")</f>
        <v>2019年预算</v>
      </c>
      <c r="D5" s="15" t="str">
        <f>CONCATENATE(C5,"合计")</f>
        <v>2019年预算合计</v>
      </c>
      <c r="E5" s="16"/>
      <c r="F5" s="16"/>
    </row>
    <row r="6" spans="1:8" s="20" customFormat="1" ht="18.75" customHeight="1">
      <c r="A6" s="42" t="str">
        <f>项目总预算!A6</f>
        <v>一、技术引进费（包括设备购置\试制费）</v>
      </c>
      <c r="B6" s="8" t="str">
        <f>IF(第二年决算!B6="","",(IF(第二年决算!E6="",第二年决算!D6,第二年决算!D6-第二年决算!E6)))</f>
        <v/>
      </c>
      <c r="C6" s="8" t="str">
        <f>IF(OR(项目总预算!E6=0,项目总预算!E6=""),"",项目总预算!E6)</f>
        <v/>
      </c>
      <c r="D6" s="18" t="str">
        <f>IF(AND(B6="",C6=""),"",SUM(B6:C6))</f>
        <v/>
      </c>
      <c r="E6" s="19"/>
      <c r="F6" s="19"/>
    </row>
    <row r="7" spans="1:8" s="17" customFormat="1" ht="18.75" customHeight="1">
      <c r="A7" s="43" t="str">
        <f>项目总预算!A7</f>
        <v>1、新技术引进费</v>
      </c>
      <c r="B7" s="8" t="str">
        <f>IF(第二年决算!B7="","",(IF(第二年决算!E7="",第二年决算!D7,第二年决算!D7-第二年决算!E7)))</f>
        <v/>
      </c>
      <c r="C7" s="8" t="str">
        <f>IF(OR(项目总预算!E7=0,项目总预算!E7=""),"",项目总预算!E7)</f>
        <v/>
      </c>
      <c r="D7" s="18" t="str">
        <f t="shared" ref="D7:D43" si="0">IF(AND(B7="",C7=""),"",SUM(B7:C7))</f>
        <v/>
      </c>
      <c r="E7" s="16"/>
      <c r="F7" s="16"/>
    </row>
    <row r="8" spans="1:8" s="17" customFormat="1" ht="18.75" customHeight="1">
      <c r="A8" s="43" t="str">
        <f>项目总预算!A8</f>
        <v>2、设备购置费（1万元以上设备）</v>
      </c>
      <c r="B8" s="8" t="str">
        <f>IF(第二年决算!B8="","",(IF(第二年决算!E8="",第二年决算!D8,第二年决算!D8-第二年决算!E8)))</f>
        <v/>
      </c>
      <c r="C8" s="8" t="str">
        <f>IF(OR(项目总预算!E8=0,项目总预算!E8=""),"",项目总预算!E8)</f>
        <v/>
      </c>
      <c r="D8" s="18" t="str">
        <f t="shared" si="0"/>
        <v/>
      </c>
      <c r="E8" s="16"/>
      <c r="F8" s="16"/>
    </row>
    <row r="9" spans="1:8" s="17" customFormat="1" ht="18.75" customHeight="1">
      <c r="A9" s="43" t="str">
        <f>项目总预算!A9</f>
        <v>3、试制费</v>
      </c>
      <c r="B9" s="8" t="str">
        <f>IF(第二年决算!B9="","",(IF(第二年决算!E9="",第二年决算!D9,第二年决算!D9-第二年决算!E9)))</f>
        <v/>
      </c>
      <c r="C9" s="8" t="str">
        <f>IF(OR(项目总预算!E9=0,项目总预算!E9=""),"",项目总预算!E9)</f>
        <v/>
      </c>
      <c r="D9" s="18" t="str">
        <f t="shared" si="0"/>
        <v/>
      </c>
      <c r="E9" s="16"/>
      <c r="F9" s="16"/>
    </row>
    <row r="10" spans="1:8" s="20" customFormat="1" ht="18.75" customHeight="1">
      <c r="A10" s="42" t="str">
        <f>项目总预算!A10</f>
        <v>二、业务费</v>
      </c>
      <c r="B10" s="8">
        <f>IF(第二年决算!B10="","",(IF(第二年决算!E10="",第二年决算!D10,第二年决算!D10-第二年决算!E10)))</f>
        <v>50000</v>
      </c>
      <c r="C10" s="8" t="str">
        <f>IF(OR(项目总预算!E10=0,项目总预算!E10=""),"",项目总预算!E10)</f>
        <v/>
      </c>
      <c r="D10" s="18">
        <f t="shared" si="0"/>
        <v>50000</v>
      </c>
      <c r="E10" s="19"/>
      <c r="F10" s="19"/>
    </row>
    <row r="11" spans="1:8" s="17" customFormat="1" ht="18.75" customHeight="1">
      <c r="A11" s="43" t="str">
        <f>项目总预算!A11</f>
        <v>1、材料费</v>
      </c>
      <c r="B11" s="8" t="str">
        <f>IF(第二年决算!B11="","",(IF(第二年决算!E11="",第二年决算!D11,第二年决算!D11-第二年决算!E11)))</f>
        <v/>
      </c>
      <c r="C11" s="8" t="str">
        <f>IF(OR(项目总预算!E11=0,项目总预算!E11=""),"",项目总预算!E11)</f>
        <v/>
      </c>
      <c r="D11" s="18" t="str">
        <f t="shared" si="0"/>
        <v/>
      </c>
      <c r="E11" s="16"/>
      <c r="F11" s="16"/>
    </row>
    <row r="12" spans="1:8" s="17" customFormat="1" ht="18.75" customHeight="1">
      <c r="A12" s="43" t="str">
        <f>项目总预算!A12</f>
        <v>2、实验\试验费</v>
      </c>
      <c r="B12" s="8" t="str">
        <f>IF(第二年决算!B12="","",(IF(第二年决算!E12="",第二年决算!D12,第二年决算!D12-第二年决算!E12)))</f>
        <v/>
      </c>
      <c r="C12" s="8" t="str">
        <f>IF(OR(项目总预算!E12=0,项目总预算!E12=""),"",项目总预算!E12)</f>
        <v/>
      </c>
      <c r="D12" s="18" t="str">
        <f t="shared" si="0"/>
        <v/>
      </c>
      <c r="E12" s="16"/>
      <c r="F12" s="16"/>
    </row>
    <row r="13" spans="1:8" s="17" customFormat="1" ht="18.75" customHeight="1">
      <c r="A13" s="43" t="str">
        <f>项目总预算!A13</f>
        <v>3、燃料及动力费</v>
      </c>
      <c r="B13" s="8" t="str">
        <f>IF(第二年决算!B13="","",(IF(第二年决算!E13="",第二年决算!D13,第二年决算!D13-第二年决算!E13)))</f>
        <v/>
      </c>
      <c r="C13" s="8" t="str">
        <f>IF(OR(项目总预算!E13=0,项目总预算!E13=""),"",项目总预算!E13)</f>
        <v/>
      </c>
      <c r="D13" s="18" t="str">
        <f t="shared" si="0"/>
        <v/>
      </c>
      <c r="E13" s="16"/>
      <c r="F13" s="16"/>
    </row>
    <row r="14" spans="1:8" s="17" customFormat="1" ht="18.75" customHeight="1">
      <c r="A14" s="43" t="str">
        <f>项目总预算!A14</f>
        <v>4、资料及文献费</v>
      </c>
      <c r="B14" s="8">
        <f>IF(第二年决算!B14="","",(IF(第二年决算!E14="",第二年决算!D14,第二年决算!D14-第二年决算!E14)))</f>
        <v>5000</v>
      </c>
      <c r="C14" s="8" t="str">
        <f>IF(OR(项目总预算!E14=0,项目总预算!E14=""),"",项目总预算!E14)</f>
        <v/>
      </c>
      <c r="D14" s="18">
        <f t="shared" si="0"/>
        <v>5000</v>
      </c>
      <c r="E14" s="16"/>
      <c r="F14" s="16"/>
    </row>
    <row r="15" spans="1:8" s="17" customFormat="1" ht="18.75" customHeight="1">
      <c r="A15" s="43" t="str">
        <f>项目总预算!A15</f>
        <v>5、项目论证\中期检查\评估\验收会议费</v>
      </c>
      <c r="B15" s="8" t="str">
        <f>IF(第二年决算!B15="","",(IF(第二年决算!E15="",第二年决算!D15,第二年决算!D15-第二年决算!E15)))</f>
        <v/>
      </c>
      <c r="C15" s="8" t="str">
        <f>IF(OR(项目总预算!E15=0,项目总预算!E15=""),"",项目总预算!E15)</f>
        <v/>
      </c>
      <c r="D15" s="18" t="str">
        <f t="shared" si="0"/>
        <v/>
      </c>
      <c r="E15" s="16"/>
      <c r="F15" s="16"/>
    </row>
    <row r="16" spans="1:8" s="17" customFormat="1" ht="18.75" customHeight="1">
      <c r="A16" s="43" t="str">
        <f>项目总预算!A16</f>
        <v>6、专家咨询\评审费</v>
      </c>
      <c r="B16" s="8" t="str">
        <f>IF(第二年决算!B16="","",(IF(第二年决算!E16="",第二年决算!D16,第二年决算!D16-第二年决算!E16)))</f>
        <v/>
      </c>
      <c r="C16" s="8" t="str">
        <f>IF(OR(项目总预算!E16=0,项目总预算!E16=""),"",项目总预算!E16)</f>
        <v/>
      </c>
      <c r="D16" s="18" t="str">
        <f t="shared" si="0"/>
        <v/>
      </c>
      <c r="E16" s="16"/>
      <c r="F16" s="16"/>
    </row>
    <row r="17" spans="1:6" s="20" customFormat="1" ht="18.75" customHeight="1">
      <c r="A17" s="43" t="str">
        <f>项目总预算!A17</f>
        <v>7、差旅费</v>
      </c>
      <c r="B17" s="8">
        <f>IF(第二年决算!B17="","",(IF(第二年决算!E17="",第二年决算!D17,第二年决算!D17-第二年决算!E17)))</f>
        <v>40000</v>
      </c>
      <c r="C17" s="8" t="str">
        <f>IF(OR(项目总预算!E17=0,项目总预算!E17=""),"",项目总预算!E17)</f>
        <v/>
      </c>
      <c r="D17" s="18">
        <f t="shared" si="0"/>
        <v>40000</v>
      </c>
      <c r="E17" s="19"/>
      <c r="F17" s="19"/>
    </row>
    <row r="18" spans="1:6" s="17" customFormat="1" ht="14.25">
      <c r="A18" s="43" t="str">
        <f>项目总预算!A18</f>
        <v>8、聘用专家费</v>
      </c>
      <c r="B18" s="8" t="str">
        <f>IF(第二年决算!B18="","",(IF(第二年决算!E18="",第二年决算!D18,第二年决算!D18-第二年决算!E18)))</f>
        <v/>
      </c>
      <c r="C18" s="8" t="str">
        <f>IF(OR(项目总预算!E18=0,项目总预算!E18=""),"",项目总预算!E18)</f>
        <v/>
      </c>
      <c r="D18" s="18" t="str">
        <f t="shared" si="0"/>
        <v/>
      </c>
      <c r="E18" s="16"/>
      <c r="F18" s="16"/>
    </row>
    <row r="19" spans="1:6" s="17" customFormat="1" ht="14.25">
      <c r="A19" s="43" t="str">
        <f>项目总预算!A19</f>
        <v>9、出版费\知识产权事务费</v>
      </c>
      <c r="B19" s="8" t="str">
        <f>IF(第二年决算!B19="","",(IF(第二年决算!E19="",第二年决算!D19,第二年决算!D19-第二年决算!E19)))</f>
        <v/>
      </c>
      <c r="C19" s="8" t="str">
        <f>IF(OR(项目总预算!E19=0,项目总预算!E19=""),"",项目总预算!E19)</f>
        <v/>
      </c>
      <c r="D19" s="18" t="str">
        <f t="shared" si="0"/>
        <v/>
      </c>
      <c r="E19" s="16"/>
      <c r="F19" s="16"/>
    </row>
    <row r="20" spans="1:6" s="20" customFormat="1" ht="14.25">
      <c r="A20" s="42" t="str">
        <f>项目总预算!A20</f>
        <v>三、国内合作与国内学术交流费</v>
      </c>
      <c r="B20" s="8" t="str">
        <f>IF(第二年决算!B20="","",(IF(第二年决算!E20="",第二年决算!D20,第二年决算!D20-第二年决算!E20)))</f>
        <v/>
      </c>
      <c r="C20" s="8" t="str">
        <f>IF(OR(项目总预算!E20=0,项目总预算!E20=""),"",项目总预算!E20)</f>
        <v/>
      </c>
      <c r="D20" s="18" t="str">
        <f t="shared" si="0"/>
        <v/>
      </c>
      <c r="E20" s="19"/>
      <c r="F20" s="19"/>
    </row>
    <row r="21" spans="1:6" s="17" customFormat="1" ht="14.25">
      <c r="A21" s="43" t="str">
        <f>项目总预算!A21</f>
        <v>1、外委\外协费</v>
      </c>
      <c r="B21" s="8" t="str">
        <f>IF(第二年决算!B21="","",(IF(第二年决算!E21="",第二年决算!D21,第二年决算!D21-第二年决算!E21)))</f>
        <v/>
      </c>
      <c r="C21" s="8" t="str">
        <f>IF(OR(项目总预算!E21=0,项目总预算!E21=""),"",项目总预算!E21)</f>
        <v/>
      </c>
      <c r="D21" s="18" t="str">
        <f t="shared" si="0"/>
        <v/>
      </c>
      <c r="E21" s="16"/>
      <c r="F21" s="16"/>
    </row>
    <row r="22" spans="1:6" s="20" customFormat="1" ht="14.25">
      <c r="A22" s="43" t="str">
        <f>项目总预算!A22</f>
        <v>2、外送化验\技术鉴定</v>
      </c>
      <c r="B22" s="8" t="str">
        <f>IF(第二年决算!B22="","",(IF(第二年决算!E22="",第二年决算!D22,第二年决算!D22-第二年决算!E22)))</f>
        <v/>
      </c>
      <c r="C22" s="8" t="str">
        <f>IF(OR(项目总预算!E22=0,项目总预算!E22=""),"",项目总预算!E22)</f>
        <v/>
      </c>
      <c r="D22" s="18" t="str">
        <f t="shared" si="0"/>
        <v/>
      </c>
      <c r="E22" s="19"/>
      <c r="F22" s="19"/>
    </row>
    <row r="23" spans="1:6" s="17" customFormat="1" ht="14.25">
      <c r="A23" s="43" t="str">
        <f>项目总预算!A23</f>
        <v>3、外送资料处理</v>
      </c>
      <c r="B23" s="8" t="str">
        <f>IF(第二年决算!B23="","",(IF(第二年决算!E23="",第二年决算!D23,第二年决算!D23-第二年决算!E23)))</f>
        <v/>
      </c>
      <c r="C23" s="8" t="str">
        <f>IF(OR(项目总预算!E23=0,项目总预算!E23=""),"",项目总预算!E23)</f>
        <v/>
      </c>
      <c r="D23" s="18" t="str">
        <f t="shared" si="0"/>
        <v/>
      </c>
      <c r="E23" s="16"/>
      <c r="F23" s="16"/>
    </row>
    <row r="24" spans="1:6" s="17" customFormat="1" ht="14.25">
      <c r="A24" s="43" t="str">
        <f>项目总预算!A24</f>
        <v>4、国内学术交流费</v>
      </c>
      <c r="B24" s="8" t="str">
        <f>IF(第二年决算!B24="","",(IF(第二年决算!E24="",第二年决算!D24,第二年决算!D24-第二年决算!E24)))</f>
        <v/>
      </c>
      <c r="C24" s="8" t="str">
        <f>IF(OR(项目总预算!E24=0,项目总预算!E24=""),"",项目总预算!E24)</f>
        <v/>
      </c>
      <c r="D24" s="18" t="str">
        <f t="shared" si="0"/>
        <v/>
      </c>
      <c r="E24" s="16"/>
      <c r="F24" s="16"/>
    </row>
    <row r="25" spans="1:6" s="20" customFormat="1" ht="14.25">
      <c r="A25" s="42" t="str">
        <f>项目总预算!A25</f>
        <v>四、国际合作与国际、国际学术交流费</v>
      </c>
      <c r="B25" s="8" t="str">
        <f>IF(第二年决算!B25="","",(IF(第二年决算!E25="",第二年决算!D25,第二年决算!D25-第二年决算!E25)))</f>
        <v/>
      </c>
      <c r="C25" s="8" t="str">
        <f>IF(OR(项目总预算!E25=0,项目总预算!E25=""),"",项目总预算!E25)</f>
        <v/>
      </c>
      <c r="D25" s="18" t="str">
        <f t="shared" si="0"/>
        <v/>
      </c>
      <c r="E25" s="19"/>
      <c r="F25" s="19"/>
    </row>
    <row r="26" spans="1:6" s="17" customFormat="1" ht="14.25">
      <c r="A26" s="43" t="str">
        <f>项目总预算!A26</f>
        <v>1、项目组成员出国考察费用</v>
      </c>
      <c r="B26" s="8" t="str">
        <f>IF(第二年决算!B26="","",(IF(第二年决算!E26="",第二年决算!D26,第二年决算!D26-第二年决算!E26)))</f>
        <v/>
      </c>
      <c r="C26" s="8" t="str">
        <f>IF(OR(项目总预算!E26=0,项目总预算!E26=""),"",项目总预算!E26)</f>
        <v/>
      </c>
      <c r="D26" s="18" t="str">
        <f t="shared" si="0"/>
        <v/>
      </c>
      <c r="E26" s="16"/>
      <c r="F26" s="16"/>
    </row>
    <row r="27" spans="1:6" s="20" customFormat="1" ht="14.25">
      <c r="A27" s="43" t="str">
        <f>项目总预算!A27</f>
        <v>2、外国专家费用</v>
      </c>
      <c r="B27" s="8" t="str">
        <f>IF(第二年决算!B27="","",(IF(第二年决算!E27="",第二年决算!D27,第二年决算!D27-第二年决算!E27)))</f>
        <v/>
      </c>
      <c r="C27" s="8" t="str">
        <f>IF(OR(项目总预算!E27=0,项目总预算!E27=""),"",项目总预算!E27)</f>
        <v/>
      </c>
      <c r="D27" s="18" t="str">
        <f t="shared" si="0"/>
        <v/>
      </c>
      <c r="E27" s="19"/>
      <c r="F27" s="19"/>
    </row>
    <row r="28" spans="1:6" s="17" customFormat="1" ht="14.25">
      <c r="A28" s="43" t="str">
        <f>项目总预算!A28</f>
        <v>3、国际学术交流费</v>
      </c>
      <c r="B28" s="8" t="str">
        <f>IF(第二年决算!B28="","",(IF(第二年决算!E28="",第二年决算!D28,第二年决算!D28-第二年决算!E28)))</f>
        <v/>
      </c>
      <c r="C28" s="8" t="str">
        <f>IF(OR(项目总预算!E28=0,项目总预算!E28=""),"",项目总预算!E28)</f>
        <v/>
      </c>
      <c r="D28" s="18" t="str">
        <f t="shared" si="0"/>
        <v/>
      </c>
      <c r="E28" s="16"/>
      <c r="F28" s="16"/>
    </row>
    <row r="29" spans="1:6" s="17" customFormat="1" ht="14.25">
      <c r="A29" s="43" t="str">
        <f>项目总预算!A29</f>
        <v>4、联合资助研究(SPONSOR)费用</v>
      </c>
      <c r="B29" s="8" t="str">
        <f>IF(第二年决算!B29="","",(IF(第二年决算!E29="",第二年决算!D29,第二年决算!D29-第二年决算!E29)))</f>
        <v/>
      </c>
      <c r="C29" s="8" t="str">
        <f>IF(OR(项目总预算!E29=0,项目总预算!E29=""),"",项目总预算!E29)</f>
        <v/>
      </c>
      <c r="D29" s="18" t="str">
        <f t="shared" si="0"/>
        <v/>
      </c>
      <c r="E29" s="16"/>
      <c r="F29" s="16"/>
    </row>
    <row r="30" spans="1:6" s="20" customFormat="1" ht="14.25">
      <c r="A30" s="42" t="str">
        <f>项目总预算!A30</f>
        <v>五、依托工程配套预算</v>
      </c>
      <c r="B30" s="8" t="str">
        <f>IF(第二年决算!B30="","",(IF(第二年决算!E30="",第二年决算!D30,第二年决算!D30-第二年决算!E30)))</f>
        <v/>
      </c>
      <c r="C30" s="8" t="str">
        <f>IF(OR(项目总预算!E30=0,项目总预算!E30=""),"",项目总预算!E30)</f>
        <v/>
      </c>
      <c r="D30" s="18" t="str">
        <f t="shared" si="0"/>
        <v/>
      </c>
      <c r="E30" s="19"/>
      <c r="F30" s="19"/>
    </row>
    <row r="31" spans="1:6" s="17" customFormat="1" ht="14.25">
      <c r="A31" s="43" t="str">
        <f>项目总预算!A31</f>
        <v>（添加行1、2、3、……进行明细）</v>
      </c>
      <c r="B31" s="8" t="str">
        <f>IF(第二年决算!B31="","",(IF(第二年决算!E31="",第二年决算!D31,第二年决算!D31-第二年决算!E31)))</f>
        <v/>
      </c>
      <c r="C31" s="8" t="str">
        <f>IF(OR(项目总预算!E31=0,项目总预算!E31=""),"",项目总预算!E31)</f>
        <v/>
      </c>
      <c r="D31" s="18" t="str">
        <f t="shared" si="0"/>
        <v/>
      </c>
      <c r="E31" s="16"/>
      <c r="F31" s="16"/>
    </row>
    <row r="32" spans="1:6" s="20" customFormat="1" ht="14.25">
      <c r="A32" s="42" t="str">
        <f>项目总预算!A32</f>
        <v>六、人员费</v>
      </c>
      <c r="B32" s="8">
        <f>IF(第二年决算!B32="","",(IF(第二年决算!E32="",第二年决算!D32,第二年决算!D32-第二年决算!E32)))</f>
        <v>540000</v>
      </c>
      <c r="C32" s="8" t="str">
        <f>IF(OR(项目总预算!E32=0,项目总预算!E32=""),"",项目总预算!E32)</f>
        <v/>
      </c>
      <c r="D32" s="18">
        <f t="shared" si="0"/>
        <v>540000</v>
      </c>
      <c r="E32" s="19"/>
      <c r="F32" s="19"/>
    </row>
    <row r="33" spans="1:6" s="20" customFormat="1" ht="14.25">
      <c r="A33" s="43" t="str">
        <f>项目总预算!A33</f>
        <v>1、工资／薪金</v>
      </c>
      <c r="B33" s="8" t="str">
        <f>IF(第二年决算!B33="","",(IF(第二年决算!E33="",第二年决算!D33,第二年决算!D33-第二年决算!E33)))</f>
        <v/>
      </c>
      <c r="C33" s="8" t="str">
        <f>IF(OR(项目总预算!E33=0,项目总预算!E33=""),"",项目总预算!E33)</f>
        <v/>
      </c>
      <c r="D33" s="18" t="str">
        <f t="shared" si="0"/>
        <v/>
      </c>
      <c r="E33" s="19"/>
      <c r="F33" s="19"/>
    </row>
    <row r="34" spans="1:6" s="17" customFormat="1" ht="14.25">
      <c r="A34" s="43" t="str">
        <f>项目总预算!A34</f>
        <v>2、奖金</v>
      </c>
      <c r="B34" s="8" t="str">
        <f>IF(第二年决算!B34="","",(IF(第二年决算!E34="",第二年决算!D34,第二年决算!D34-第二年决算!E34)))</f>
        <v/>
      </c>
      <c r="C34" s="8" t="str">
        <f>IF(OR(项目总预算!E34=0,项目总预算!E34=""),"",项目总预算!E34)</f>
        <v/>
      </c>
      <c r="D34" s="18" t="str">
        <f t="shared" si="0"/>
        <v/>
      </c>
      <c r="E34" s="16"/>
      <c r="F34" s="16"/>
    </row>
    <row r="35" spans="1:6" s="17" customFormat="1" ht="14.25">
      <c r="A35" s="43" t="str">
        <f>项目总预算!A35</f>
        <v>2、津贴／补贴等</v>
      </c>
      <c r="B35" s="8" t="str">
        <f>IF(第二年决算!B35="","",(IF(第二年决算!E35="",第二年决算!D35,第二年决算!D35-第二年决算!E35)))</f>
        <v/>
      </c>
      <c r="C35" s="8" t="str">
        <f>IF(OR(项目总预算!E35=0,项目总预算!E35=""),"",项目总预算!E35)</f>
        <v/>
      </c>
      <c r="D35" s="18" t="str">
        <f t="shared" si="0"/>
        <v/>
      </c>
      <c r="E35" s="16"/>
      <c r="F35" s="16"/>
    </row>
    <row r="36" spans="1:6" s="20" customFormat="1" ht="14.25">
      <c r="A36" s="42" t="str">
        <f>项目总预算!A36</f>
        <v>七、房屋\设备租赁\折旧费等分摊费用</v>
      </c>
      <c r="B36" s="8" t="str">
        <f>IF(第二年决算!B36="","",(IF(第二年决算!E36="",第二年决算!D36,第二年决算!D36-第二年决算!E36)))</f>
        <v/>
      </c>
      <c r="C36" s="8" t="str">
        <f>IF(OR(项目总预算!E36=0,项目总预算!E36=""),"",项目总预算!E36)</f>
        <v/>
      </c>
      <c r="D36" s="18" t="str">
        <f t="shared" si="0"/>
        <v/>
      </c>
      <c r="E36" s="19"/>
      <c r="F36" s="19"/>
    </row>
    <row r="37" spans="1:6" s="7" customFormat="1">
      <c r="A37" s="43" t="str">
        <f>项目总预算!A37</f>
        <v>（添加行1、2、3、……进行明细）</v>
      </c>
      <c r="B37" s="8" t="str">
        <f>IF(第二年决算!B37="","",(IF(第二年决算!E37="",第二年决算!D37,第二年决算!D37-第二年决算!E37)))</f>
        <v/>
      </c>
      <c r="C37" s="8" t="str">
        <f>IF(OR(项目总预算!E37=0,项目总预算!E37=""),"",项目总预算!E37)</f>
        <v/>
      </c>
      <c r="D37" s="18" t="str">
        <f t="shared" si="0"/>
        <v/>
      </c>
      <c r="E37" s="21"/>
      <c r="F37" s="21"/>
    </row>
    <row r="38" spans="1:6" s="22" customFormat="1" ht="14.25">
      <c r="A38" s="42" t="str">
        <f>项目总预算!A38</f>
        <v>八、其他费用</v>
      </c>
      <c r="B38" s="8">
        <f>IF(第二年决算!B38="","",(IF(第二年决算!E38="",第二年决算!D38,第二年决算!D38-第二年决算!E38)))</f>
        <v>22000</v>
      </c>
      <c r="C38" s="8" t="str">
        <f>IF(OR(项目总预算!E38=0,项目总预算!E38=""),"",项目总预算!E38)</f>
        <v/>
      </c>
      <c r="D38" s="18">
        <f t="shared" si="0"/>
        <v>22000</v>
      </c>
    </row>
    <row r="39" spans="1:6" s="23" customFormat="1">
      <c r="A39" s="43" t="str">
        <f>项目总预算!A39</f>
        <v>1、运输费</v>
      </c>
      <c r="B39" s="8" t="str">
        <f>IF(第二年决算!B39="","",(IF(第二年决算!E39="",第二年决算!D39,第二年决算!D39-第二年决算!E39)))</f>
        <v/>
      </c>
      <c r="C39" s="8" t="str">
        <f>IF(OR(项目总预算!E39=0,项目总预算!E39=""),"",项目总预算!E39)</f>
        <v/>
      </c>
      <c r="D39" s="18" t="str">
        <f t="shared" si="0"/>
        <v/>
      </c>
    </row>
    <row r="40" spans="1:6" s="23" customFormat="1">
      <c r="A40" s="43" t="str">
        <f>项目总预算!A40</f>
        <v>2、低值易耗品</v>
      </c>
      <c r="B40" s="8">
        <f>IF(第二年决算!B40="","",(IF(第二年决算!E40="",第二年决算!D40,第二年决算!D40-第二年决算!E40)))</f>
        <v>7000</v>
      </c>
      <c r="C40" s="8" t="str">
        <f>IF(OR(项目总预算!E40=0,项目总预算!E40=""),"",项目总预算!E40)</f>
        <v/>
      </c>
      <c r="D40" s="18">
        <f t="shared" si="0"/>
        <v>7000</v>
      </c>
    </row>
    <row r="41" spans="1:6" s="3" customFormat="1">
      <c r="A41" s="43" t="str">
        <f>项目总预算!A41</f>
        <v>3、印刷费</v>
      </c>
      <c r="B41" s="8">
        <f>IF(第二年决算!B41="","",(IF(第二年决算!E41="",第二年决算!D41,第二年决算!D41-第二年决算!E41)))</f>
        <v>15000</v>
      </c>
      <c r="C41" s="8" t="str">
        <f>IF(OR(项目总预算!E41=0,项目总预算!E41=""),"",项目总预算!E41)</f>
        <v/>
      </c>
      <c r="D41" s="18">
        <f t="shared" si="0"/>
        <v>15000</v>
      </c>
      <c r="E41" s="24"/>
      <c r="F41" s="24"/>
    </row>
    <row r="42" spans="1:6" s="3" customFormat="1">
      <c r="A42" s="43" t="str">
        <f>项目总预算!A42</f>
        <v>（添加行1、2、3、……进行明细）</v>
      </c>
      <c r="B42" s="8" t="str">
        <f>IF(第二年决算!B42="","",(IF(第二年决算!E42="",第二年决算!D42,第二年决算!D42-第二年决算!E42)))</f>
        <v/>
      </c>
      <c r="C42" s="8" t="str">
        <f>IF(OR(项目总预算!E42=0,项目总预算!E42=""),"",项目总预算!E42)</f>
        <v/>
      </c>
      <c r="D42" s="18" t="str">
        <f t="shared" si="0"/>
        <v/>
      </c>
      <c r="E42" s="24"/>
      <c r="F42" s="24"/>
    </row>
    <row r="43" spans="1:6">
      <c r="A43" s="42" t="str">
        <f>项目总预算!A43</f>
        <v>合计</v>
      </c>
      <c r="B43" s="8">
        <f>IF(第二年决算!B43="","",(IF(第二年决算!E43="",第二年决算!D43,第二年决算!D43-第二年决算!E43)))</f>
        <v>862000</v>
      </c>
      <c r="C43" s="8" t="str">
        <f>IF(OR(项目总预算!E43=0,项目总预算!E43=""),"",项目总预算!E43)</f>
        <v/>
      </c>
      <c r="D43" s="18">
        <f t="shared" si="0"/>
        <v>862000</v>
      </c>
    </row>
    <row r="47" spans="1:6" s="34" customFormat="1" ht="26.25" customHeight="1">
      <c r="A47" s="35" t="s">
        <v>67</v>
      </c>
      <c r="B47" s="36"/>
      <c r="C47" s="36"/>
      <c r="D47" s="36"/>
    </row>
    <row r="48" spans="1:6" s="3" customFormat="1">
      <c r="A48" s="27"/>
      <c r="B48" s="26"/>
      <c r="C48" s="26"/>
      <c r="D48" s="26"/>
      <c r="E48" s="24"/>
      <c r="F48" s="24"/>
    </row>
    <row r="49" spans="1:6" s="3" customFormat="1">
      <c r="A49" s="27"/>
      <c r="B49" s="26"/>
      <c r="C49" s="26"/>
      <c r="D49" s="26"/>
      <c r="E49" s="24"/>
      <c r="F49" s="24"/>
    </row>
    <row r="50" spans="1:6" s="3" customFormat="1">
      <c r="A50" s="27"/>
      <c r="B50" s="26"/>
      <c r="C50" s="26"/>
      <c r="D50" s="26"/>
      <c r="E50" s="24"/>
      <c r="F50" s="24"/>
    </row>
    <row r="51" spans="1:6" s="3" customFormat="1">
      <c r="A51" s="24" t="s">
        <v>48</v>
      </c>
      <c r="B51" s="26"/>
      <c r="C51" s="26"/>
      <c r="D51" s="26"/>
      <c r="E51" s="24"/>
      <c r="F51" s="24"/>
    </row>
  </sheetData>
  <sheetProtection algorithmName="SHA-512" hashValue="huz/NP9dDPk31noomftdMsgz+JtGDVrC68QY740cahUOvNtD12CoPWoEcVF0oV2LVuWRh2F4JKVJMKN3d9mxgg==" saltValue="WKAgHebxAr74Tlxzdb9dKA==" spinCount="100000" sheet="1" objects="1" scenarios="1"/>
  <mergeCells count="4">
    <mergeCell ref="A3:B3"/>
    <mergeCell ref="C3:D3"/>
    <mergeCell ref="A4:D4"/>
    <mergeCell ref="A1:D2"/>
  </mergeCells>
  <phoneticPr fontId="2" type="noConversion"/>
  <pageMargins left="0.7" right="0.7" top="0.75" bottom="0.75" header="0.3" footer="0.3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45"/>
  <sheetViews>
    <sheetView workbookViewId="0">
      <pane xSplit="4" ySplit="5" topLeftCell="H33" activePane="bottomRight" state="frozen"/>
      <selection pane="topRight" activeCell="E1" sqref="E1"/>
      <selection pane="bottomLeft" activeCell="A6" sqref="A6"/>
      <selection pane="bottomRight" activeCell="E43" activeCellId="6" sqref="A1:D43 E3:P6 E10:P10 E20:P20 E25:P25 E38:P38 E43:P43"/>
    </sheetView>
  </sheetViews>
  <sheetFormatPr defaultRowHeight="13.5"/>
  <cols>
    <col min="1" max="1" width="31.875" customWidth="1"/>
    <col min="2" max="2" width="20.375" style="52" customWidth="1"/>
    <col min="3" max="3" width="20.375" style="55" customWidth="1"/>
    <col min="4" max="4" width="17.75" customWidth="1"/>
    <col min="5" max="16" width="5.875" customWidth="1"/>
  </cols>
  <sheetData>
    <row r="1" spans="1:16" ht="21">
      <c r="A1" s="69" t="str">
        <f>CONCATENATE(MID(项目总预算!A1,1,FIND("科研项目",项目总预算!A1,1)-1),"项目",项目总预算!C5,"度决算表")</f>
        <v>设备设施完整性管理评级工具研究项目2017年度决算表</v>
      </c>
      <c r="B1" s="69"/>
      <c r="C1" s="69"/>
      <c r="D1" s="69"/>
      <c r="E1" s="83"/>
      <c r="F1" s="83"/>
      <c r="G1" s="83"/>
      <c r="H1" s="83"/>
    </row>
    <row r="2" spans="1:16" ht="21">
      <c r="A2" s="70"/>
      <c r="B2" s="70"/>
      <c r="C2" s="70"/>
      <c r="D2" s="70"/>
      <c r="E2" s="38"/>
      <c r="F2" s="38"/>
    </row>
    <row r="3" spans="1:16" ht="14.25" customHeight="1">
      <c r="A3" s="71" t="s">
        <v>42</v>
      </c>
      <c r="B3" s="74" t="s">
        <v>1</v>
      </c>
      <c r="C3" s="75"/>
      <c r="D3" s="75"/>
      <c r="E3" s="82" t="s">
        <v>63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</row>
    <row r="4" spans="1:16" ht="12.75" customHeight="1">
      <c r="A4" s="72"/>
      <c r="B4" s="76" t="s">
        <v>26</v>
      </c>
      <c r="C4" s="78" t="s">
        <v>27</v>
      </c>
      <c r="D4" s="80" t="s">
        <v>2</v>
      </c>
      <c r="E4" s="82" t="s">
        <v>51</v>
      </c>
      <c r="F4" s="82" t="s">
        <v>52</v>
      </c>
      <c r="G4" s="82" t="s">
        <v>53</v>
      </c>
      <c r="H4" s="82" t="s">
        <v>54</v>
      </c>
      <c r="I4" s="82" t="s">
        <v>55</v>
      </c>
      <c r="J4" s="82" t="s">
        <v>56</v>
      </c>
      <c r="K4" s="82" t="s">
        <v>57</v>
      </c>
      <c r="L4" s="82" t="s">
        <v>58</v>
      </c>
      <c r="M4" s="82" t="s">
        <v>59</v>
      </c>
      <c r="N4" s="82" t="s">
        <v>60</v>
      </c>
      <c r="O4" s="82" t="s">
        <v>61</v>
      </c>
      <c r="P4" s="82" t="s">
        <v>62</v>
      </c>
    </row>
    <row r="5" spans="1:16" ht="8.25" customHeight="1">
      <c r="A5" s="73"/>
      <c r="B5" s="77"/>
      <c r="C5" s="79"/>
      <c r="D5" s="81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</row>
    <row r="6" spans="1:16" s="3" customFormat="1" ht="18.75" customHeight="1">
      <c r="A6" s="42" t="str">
        <f>项目总预算!A6</f>
        <v>一、技术引进费（包括设备购置\试制费）</v>
      </c>
      <c r="B6" s="51" t="str">
        <f>IF(OR(项目总预算!C6=0,项目总预算!C6=""),"",项目总预算!C6)</f>
        <v/>
      </c>
      <c r="C6" s="56" t="str">
        <f>IF(SUM(E6:P6)=0,"",SUM(E6:P6))</f>
        <v/>
      </c>
      <c r="D6" s="57" t="str">
        <f>IF(OR(B6=0,B6=""),"",(IF(C6="",0,C6/B6)))</f>
        <v/>
      </c>
      <c r="E6" s="53">
        <f t="shared" ref="E6:P6" si="0">SUM(E7:E9)</f>
        <v>0</v>
      </c>
      <c r="F6" s="53">
        <f t="shared" si="0"/>
        <v>0</v>
      </c>
      <c r="G6" s="53">
        <f t="shared" si="0"/>
        <v>0</v>
      </c>
      <c r="H6" s="53">
        <f t="shared" si="0"/>
        <v>0</v>
      </c>
      <c r="I6" s="53">
        <f t="shared" si="0"/>
        <v>0</v>
      </c>
      <c r="J6" s="53">
        <f t="shared" si="0"/>
        <v>0</v>
      </c>
      <c r="K6" s="53">
        <f t="shared" si="0"/>
        <v>0</v>
      </c>
      <c r="L6" s="53">
        <f t="shared" si="0"/>
        <v>0</v>
      </c>
      <c r="M6" s="53">
        <f t="shared" si="0"/>
        <v>0</v>
      </c>
      <c r="N6" s="53">
        <f t="shared" si="0"/>
        <v>0</v>
      </c>
      <c r="O6" s="53">
        <f t="shared" si="0"/>
        <v>0</v>
      </c>
      <c r="P6" s="53">
        <f t="shared" si="0"/>
        <v>0</v>
      </c>
    </row>
    <row r="7" spans="1:16" s="7" customFormat="1" ht="16.5" customHeight="1">
      <c r="A7" s="43" t="str">
        <f>项目总预算!A7</f>
        <v>1、新技术引进费</v>
      </c>
      <c r="B7" s="51" t="str">
        <f>IF(OR(项目总预算!C7=0,项目总预算!C7=""),"",项目总预算!C7)</f>
        <v/>
      </c>
      <c r="C7" s="56" t="str">
        <f t="shared" ref="C7:C43" si="1">IF(SUM(E7:P7)=0,"",SUM(E7:P7))</f>
        <v/>
      </c>
      <c r="D7" s="57" t="str">
        <f t="shared" ref="D7:D43" si="2">IF(OR(B7=0,B7=""),"",(IF(C7="",0,C7/B7)))</f>
        <v/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s="7" customFormat="1" ht="16.5" customHeight="1">
      <c r="A8" s="43" t="str">
        <f>项目总预算!A8</f>
        <v>2、设备购置费（1万元以上设备）</v>
      </c>
      <c r="B8" s="51" t="str">
        <f>IF(OR(项目总预算!C8=0,项目总预算!C8=""),"",项目总预算!C8)</f>
        <v/>
      </c>
      <c r="C8" s="56" t="str">
        <f t="shared" si="1"/>
        <v/>
      </c>
      <c r="D8" s="57" t="str">
        <f t="shared" si="2"/>
        <v/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s="7" customFormat="1" ht="16.5" customHeight="1">
      <c r="A9" s="43" t="str">
        <f>项目总预算!A9</f>
        <v>3、试制费</v>
      </c>
      <c r="B9" s="51" t="str">
        <f>IF(OR(项目总预算!C9=0,项目总预算!C9=""),"",项目总预算!C9)</f>
        <v/>
      </c>
      <c r="C9" s="56" t="str">
        <f t="shared" si="1"/>
        <v/>
      </c>
      <c r="D9" s="57" t="str">
        <f t="shared" si="2"/>
        <v/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s="3" customFormat="1" ht="16.5" customHeight="1">
      <c r="A10" s="42" t="str">
        <f>项目总预算!A10</f>
        <v>二、业务费</v>
      </c>
      <c r="B10" s="51">
        <f>IF(OR(项目总预算!C10=0,项目总预算!C10=""),"",项目总预算!C10)</f>
        <v>22000</v>
      </c>
      <c r="C10" s="56" t="str">
        <f t="shared" si="1"/>
        <v/>
      </c>
      <c r="D10" s="57">
        <f t="shared" si="2"/>
        <v>0</v>
      </c>
      <c r="E10" s="53">
        <f t="shared" ref="E10:P10" si="3">SUM(E11:E19)</f>
        <v>0</v>
      </c>
      <c r="F10" s="53">
        <f t="shared" si="3"/>
        <v>0</v>
      </c>
      <c r="G10" s="53">
        <f t="shared" si="3"/>
        <v>0</v>
      </c>
      <c r="H10" s="53">
        <f t="shared" si="3"/>
        <v>0</v>
      </c>
      <c r="I10" s="53">
        <f t="shared" si="3"/>
        <v>0</v>
      </c>
      <c r="J10" s="53">
        <f t="shared" si="3"/>
        <v>0</v>
      </c>
      <c r="K10" s="53">
        <f t="shared" si="3"/>
        <v>0</v>
      </c>
      <c r="L10" s="53">
        <f t="shared" si="3"/>
        <v>0</v>
      </c>
      <c r="M10" s="53">
        <f t="shared" si="3"/>
        <v>0</v>
      </c>
      <c r="N10" s="53">
        <f t="shared" si="3"/>
        <v>0</v>
      </c>
      <c r="O10" s="53">
        <f t="shared" si="3"/>
        <v>0</v>
      </c>
      <c r="P10" s="53">
        <f t="shared" si="3"/>
        <v>0</v>
      </c>
    </row>
    <row r="11" spans="1:16" s="7" customFormat="1" ht="16.5" customHeight="1">
      <c r="A11" s="43" t="str">
        <f>项目总预算!A11</f>
        <v>1、材料费</v>
      </c>
      <c r="B11" s="51" t="str">
        <f>IF(OR(项目总预算!C11=0,项目总预算!C11=""),"",项目总预算!C11)</f>
        <v/>
      </c>
      <c r="C11" s="56" t="str">
        <f t="shared" si="1"/>
        <v/>
      </c>
      <c r="D11" s="57" t="str">
        <f t="shared" si="2"/>
        <v/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s="7" customFormat="1" ht="16.5" customHeight="1">
      <c r="A12" s="43" t="str">
        <f>项目总预算!A12</f>
        <v>2、实验\试验费</v>
      </c>
      <c r="B12" s="51" t="str">
        <f>IF(OR(项目总预算!C12=0,项目总预算!C12=""),"",项目总预算!C12)</f>
        <v/>
      </c>
      <c r="C12" s="56" t="str">
        <f t="shared" si="1"/>
        <v/>
      </c>
      <c r="D12" s="57" t="str">
        <f t="shared" si="2"/>
        <v/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s="7" customFormat="1" ht="16.5" customHeight="1">
      <c r="A13" s="43" t="str">
        <f>项目总预算!A13</f>
        <v>3、燃料及动力费</v>
      </c>
      <c r="B13" s="51" t="str">
        <f>IF(OR(项目总预算!C13=0,项目总预算!C13=""),"",项目总预算!C13)</f>
        <v/>
      </c>
      <c r="C13" s="56" t="str">
        <f t="shared" si="1"/>
        <v/>
      </c>
      <c r="D13" s="57" t="str">
        <f t="shared" si="2"/>
        <v/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s="7" customFormat="1" ht="16.5" customHeight="1">
      <c r="A14" s="43" t="str">
        <f>项目总预算!A14</f>
        <v>4、资料及文献费</v>
      </c>
      <c r="B14" s="51">
        <f>IF(OR(项目总预算!C14=0,项目总预算!C14=""),"",项目总预算!C14)</f>
        <v>2000</v>
      </c>
      <c r="C14" s="56" t="str">
        <f t="shared" si="1"/>
        <v/>
      </c>
      <c r="D14" s="57">
        <f t="shared" si="2"/>
        <v>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s="7" customFormat="1" ht="16.5" customHeight="1">
      <c r="A15" s="43" t="str">
        <f>项目总预算!A15</f>
        <v>5、项目论证\中期检查\评估\验收会议费</v>
      </c>
      <c r="B15" s="51" t="str">
        <f>IF(OR(项目总预算!C15=0,项目总预算!C15=""),"",项目总预算!C15)</f>
        <v/>
      </c>
      <c r="C15" s="56" t="str">
        <f t="shared" si="1"/>
        <v/>
      </c>
      <c r="D15" s="57" t="str">
        <f t="shared" si="2"/>
        <v/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s="7" customFormat="1" ht="16.5" customHeight="1">
      <c r="A16" s="43" t="str">
        <f>项目总预算!A16</f>
        <v>6、专家咨询\评审费</v>
      </c>
      <c r="B16" s="51" t="str">
        <f>IF(OR(项目总预算!C16=0,项目总预算!C16=""),"",项目总预算!C16)</f>
        <v/>
      </c>
      <c r="C16" s="56" t="str">
        <f t="shared" si="1"/>
        <v/>
      </c>
      <c r="D16" s="57" t="str">
        <f t="shared" si="2"/>
        <v/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s="7" customFormat="1" ht="16.5" customHeight="1">
      <c r="A17" s="43" t="str">
        <f>项目总预算!A17</f>
        <v>7、差旅费</v>
      </c>
      <c r="B17" s="51">
        <f>IF(OR(项目总预算!C17=0,项目总预算!C17=""),"",项目总预算!C17)</f>
        <v>20000</v>
      </c>
      <c r="C17" s="56" t="str">
        <f t="shared" si="1"/>
        <v/>
      </c>
      <c r="D17" s="57">
        <f t="shared" si="2"/>
        <v>0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s="7" customFormat="1" ht="16.5" customHeight="1">
      <c r="A18" s="43" t="str">
        <f>项目总预算!A18</f>
        <v>8、聘用专家费</v>
      </c>
      <c r="B18" s="51" t="str">
        <f>IF(OR(项目总预算!C18=0,项目总预算!C18=""),"",项目总预算!C18)</f>
        <v/>
      </c>
      <c r="C18" s="56" t="str">
        <f t="shared" si="1"/>
        <v/>
      </c>
      <c r="D18" s="57" t="str">
        <f t="shared" si="2"/>
        <v/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s="7" customFormat="1" ht="16.5" customHeight="1">
      <c r="A19" s="43" t="str">
        <f>项目总预算!A19</f>
        <v>9、出版费\知识产权事务费</v>
      </c>
      <c r="B19" s="51" t="str">
        <f>IF(OR(项目总预算!C19=0,项目总预算!C19=""),"",项目总预算!C19)</f>
        <v/>
      </c>
      <c r="C19" s="56" t="str">
        <f t="shared" si="1"/>
        <v/>
      </c>
      <c r="D19" s="57" t="str">
        <f t="shared" si="2"/>
        <v/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</row>
    <row r="20" spans="1:16" s="3" customFormat="1" ht="16.5" customHeight="1">
      <c r="A20" s="42" t="str">
        <f>项目总预算!A20</f>
        <v>三、国内合作与国内学术交流费</v>
      </c>
      <c r="B20" s="51" t="str">
        <f>IF(OR(项目总预算!C20=0,项目总预算!C20=""),"",项目总预算!C20)</f>
        <v/>
      </c>
      <c r="C20" s="56" t="str">
        <f t="shared" si="1"/>
        <v/>
      </c>
      <c r="D20" s="57" t="str">
        <f t="shared" si="2"/>
        <v/>
      </c>
      <c r="E20" s="54">
        <f t="shared" ref="E20:P20" si="4">SUM(E21:E24)</f>
        <v>0</v>
      </c>
      <c r="F20" s="54">
        <f t="shared" si="4"/>
        <v>0</v>
      </c>
      <c r="G20" s="54">
        <f t="shared" si="4"/>
        <v>0</v>
      </c>
      <c r="H20" s="54">
        <f t="shared" si="4"/>
        <v>0</v>
      </c>
      <c r="I20" s="54">
        <f t="shared" si="4"/>
        <v>0</v>
      </c>
      <c r="J20" s="54">
        <f t="shared" si="4"/>
        <v>0</v>
      </c>
      <c r="K20" s="54">
        <f t="shared" si="4"/>
        <v>0</v>
      </c>
      <c r="L20" s="54">
        <f t="shared" si="4"/>
        <v>0</v>
      </c>
      <c r="M20" s="54">
        <f t="shared" si="4"/>
        <v>0</v>
      </c>
      <c r="N20" s="54">
        <f t="shared" si="4"/>
        <v>0</v>
      </c>
      <c r="O20" s="54">
        <f t="shared" si="4"/>
        <v>0</v>
      </c>
      <c r="P20" s="54">
        <f t="shared" si="4"/>
        <v>0</v>
      </c>
    </row>
    <row r="21" spans="1:16" s="7" customFormat="1" ht="16.5" customHeight="1">
      <c r="A21" s="43" t="str">
        <f>项目总预算!A21</f>
        <v>1、外委\外协费</v>
      </c>
      <c r="B21" s="51" t="str">
        <f>IF(OR(项目总预算!C21=0,项目总预算!C21=""),"",项目总预算!C21)</f>
        <v/>
      </c>
      <c r="C21" s="56" t="str">
        <f t="shared" si="1"/>
        <v/>
      </c>
      <c r="D21" s="57" t="str">
        <f t="shared" si="2"/>
        <v/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spans="1:16" s="7" customFormat="1" ht="16.5" customHeight="1">
      <c r="A22" s="43" t="str">
        <f>项目总预算!A22</f>
        <v>2、外送化验\技术鉴定</v>
      </c>
      <c r="B22" s="51" t="str">
        <f>IF(OR(项目总预算!C22=0,项目总预算!C22=""),"",项目总预算!C22)</f>
        <v/>
      </c>
      <c r="C22" s="56" t="str">
        <f t="shared" si="1"/>
        <v/>
      </c>
      <c r="D22" s="57" t="str">
        <f t="shared" si="2"/>
        <v/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spans="1:16" s="7" customFormat="1" ht="16.5" customHeight="1">
      <c r="A23" s="43" t="str">
        <f>项目总预算!A23</f>
        <v>3、外送资料处理</v>
      </c>
      <c r="B23" s="51" t="str">
        <f>IF(OR(项目总预算!C23=0,项目总预算!C23=""),"",项目总预算!C23)</f>
        <v/>
      </c>
      <c r="C23" s="56" t="str">
        <f t="shared" si="1"/>
        <v/>
      </c>
      <c r="D23" s="57" t="str">
        <f t="shared" si="2"/>
        <v/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  <row r="24" spans="1:16" s="7" customFormat="1" ht="16.5" customHeight="1">
      <c r="A24" s="43" t="str">
        <f>项目总预算!A24</f>
        <v>4、国内学术交流费</v>
      </c>
      <c r="B24" s="51" t="str">
        <f>IF(OR(项目总预算!C24=0,项目总预算!C24=""),"",项目总预算!C24)</f>
        <v/>
      </c>
      <c r="C24" s="56" t="str">
        <f t="shared" si="1"/>
        <v/>
      </c>
      <c r="D24" s="57" t="str">
        <f t="shared" si="2"/>
        <v/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spans="1:16" s="3" customFormat="1" ht="16.5" customHeight="1">
      <c r="A25" s="42" t="str">
        <f>项目总预算!A25</f>
        <v>四、国际合作与国际、国际学术交流费</v>
      </c>
      <c r="B25" s="51" t="str">
        <f>IF(OR(项目总预算!C25=0,项目总预算!C25=""),"",项目总预算!C25)</f>
        <v/>
      </c>
      <c r="C25" s="56" t="str">
        <f t="shared" si="1"/>
        <v/>
      </c>
      <c r="D25" s="57" t="str">
        <f t="shared" si="2"/>
        <v/>
      </c>
      <c r="E25" s="53">
        <f t="shared" ref="E25:P25" si="5">SUM(E26:E29)</f>
        <v>0</v>
      </c>
      <c r="F25" s="53">
        <f t="shared" si="5"/>
        <v>0</v>
      </c>
      <c r="G25" s="53">
        <f t="shared" si="5"/>
        <v>0</v>
      </c>
      <c r="H25" s="53">
        <f t="shared" si="5"/>
        <v>0</v>
      </c>
      <c r="I25" s="53">
        <f t="shared" si="5"/>
        <v>0</v>
      </c>
      <c r="J25" s="53">
        <f t="shared" si="5"/>
        <v>0</v>
      </c>
      <c r="K25" s="53">
        <f t="shared" si="5"/>
        <v>0</v>
      </c>
      <c r="L25" s="53">
        <f t="shared" si="5"/>
        <v>0</v>
      </c>
      <c r="M25" s="53">
        <f t="shared" si="5"/>
        <v>0</v>
      </c>
      <c r="N25" s="53">
        <f t="shared" si="5"/>
        <v>0</v>
      </c>
      <c r="O25" s="53">
        <f t="shared" si="5"/>
        <v>0</v>
      </c>
      <c r="P25" s="53">
        <f t="shared" si="5"/>
        <v>0</v>
      </c>
    </row>
    <row r="26" spans="1:16" s="7" customFormat="1" ht="16.5" customHeight="1">
      <c r="A26" s="43" t="str">
        <f>项目总预算!A26</f>
        <v>1、项目组成员出国考察费用</v>
      </c>
      <c r="B26" s="51" t="str">
        <f>IF(OR(项目总预算!C26=0,项目总预算!C26=""),"",项目总预算!C26)</f>
        <v/>
      </c>
      <c r="C26" s="56" t="str">
        <f t="shared" si="1"/>
        <v/>
      </c>
      <c r="D26" s="57" t="str">
        <f t="shared" si="2"/>
        <v/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16" s="7" customFormat="1" ht="16.5" customHeight="1">
      <c r="A27" s="43" t="str">
        <f>项目总预算!A27</f>
        <v>2、外国专家费用</v>
      </c>
      <c r="B27" s="51" t="str">
        <f>IF(OR(项目总预算!C27=0,项目总预算!C27=""),"",项目总预算!C27)</f>
        <v/>
      </c>
      <c r="C27" s="56" t="str">
        <f t="shared" si="1"/>
        <v/>
      </c>
      <c r="D27" s="57" t="str">
        <f t="shared" si="2"/>
        <v/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s="7" customFormat="1" ht="16.5" customHeight="1">
      <c r="A28" s="43" t="str">
        <f>项目总预算!A28</f>
        <v>3、国际学术交流费</v>
      </c>
      <c r="B28" s="51" t="str">
        <f>IF(OR(项目总预算!C28=0,项目总预算!C28=""),"",项目总预算!C28)</f>
        <v/>
      </c>
      <c r="C28" s="56" t="str">
        <f t="shared" si="1"/>
        <v/>
      </c>
      <c r="D28" s="57" t="str">
        <f t="shared" si="2"/>
        <v/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</row>
    <row r="29" spans="1:16" s="7" customFormat="1" ht="16.5" customHeight="1">
      <c r="A29" s="43" t="str">
        <f>项目总预算!A29</f>
        <v>4、联合资助研究(SPONSOR)费用</v>
      </c>
      <c r="B29" s="51" t="str">
        <f>IF(OR(项目总预算!C29=0,项目总预算!C29=""),"",项目总预算!C29)</f>
        <v/>
      </c>
      <c r="C29" s="56" t="str">
        <f t="shared" si="1"/>
        <v/>
      </c>
      <c r="D29" s="57" t="str">
        <f t="shared" si="2"/>
        <v/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1:16" s="3" customFormat="1" ht="16.5" customHeight="1">
      <c r="A30" s="42" t="str">
        <f>项目总预算!A30</f>
        <v>五、依托工程配套预算</v>
      </c>
      <c r="B30" s="51" t="str">
        <f>IF(OR(项目总预算!C30=0,项目总预算!C30=""),"",项目总预算!C30)</f>
        <v/>
      </c>
      <c r="C30" s="56" t="str">
        <f t="shared" si="1"/>
        <v/>
      </c>
      <c r="D30" s="57" t="str">
        <f t="shared" si="2"/>
        <v/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1:16" s="7" customFormat="1" ht="16.5" customHeight="1">
      <c r="A31" s="43" t="str">
        <f>项目总预算!A31</f>
        <v>（添加行1、2、3、……进行明细）</v>
      </c>
      <c r="B31" s="51" t="str">
        <f>IF(OR(项目总预算!C31=0,项目总预算!C31=""),"",项目总预算!C31)</f>
        <v/>
      </c>
      <c r="C31" s="56" t="str">
        <f t="shared" si="1"/>
        <v/>
      </c>
      <c r="D31" s="57" t="str">
        <f t="shared" si="2"/>
        <v/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1:16" s="3" customFormat="1" ht="16.5" customHeight="1">
      <c r="A32" s="42" t="str">
        <f>项目总预算!A32</f>
        <v>六、人员费</v>
      </c>
      <c r="B32" s="51">
        <f>IF(OR(项目总预算!C32=0,项目总预算!C32=""),"",项目总预算!C32)</f>
        <v>350000</v>
      </c>
      <c r="C32" s="56" t="str">
        <f t="shared" si="1"/>
        <v/>
      </c>
      <c r="D32" s="57">
        <f t="shared" si="2"/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</row>
    <row r="33" spans="1:16" s="7" customFormat="1" ht="16.5" customHeight="1">
      <c r="A33" s="43" t="str">
        <f>项目总预算!A33</f>
        <v>1、工资／薪金</v>
      </c>
      <c r="B33" s="51" t="str">
        <f>IF(OR(项目总预算!C33=0,项目总预算!C33=""),"",项目总预算!C33)</f>
        <v/>
      </c>
      <c r="C33" s="56" t="str">
        <f t="shared" si="1"/>
        <v/>
      </c>
      <c r="D33" s="57" t="str">
        <f t="shared" si="2"/>
        <v/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16" s="7" customFormat="1" ht="16.5" customHeight="1">
      <c r="A34" s="43" t="str">
        <f>项目总预算!A34</f>
        <v>2、奖金</v>
      </c>
      <c r="B34" s="51" t="str">
        <f>IF(OR(项目总预算!C34=0,项目总预算!C34=""),"",项目总预算!C34)</f>
        <v/>
      </c>
      <c r="C34" s="56" t="str">
        <f t="shared" si="1"/>
        <v/>
      </c>
      <c r="D34" s="57" t="str">
        <f t="shared" si="2"/>
        <v/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</row>
    <row r="35" spans="1:16" s="7" customFormat="1" ht="16.5" customHeight="1">
      <c r="A35" s="43" t="str">
        <f>项目总预算!A35</f>
        <v>2、津贴／补贴等</v>
      </c>
      <c r="B35" s="51" t="str">
        <f>IF(OR(项目总预算!C35=0,项目总预算!C35=""),"",项目总预算!C35)</f>
        <v/>
      </c>
      <c r="C35" s="56" t="str">
        <f t="shared" si="1"/>
        <v/>
      </c>
      <c r="D35" s="57" t="str">
        <f t="shared" si="2"/>
        <v/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s="3" customFormat="1" ht="16.5" customHeight="1">
      <c r="A36" s="42" t="str">
        <f>项目总预算!A36</f>
        <v>七、房屋\设备租赁\折旧费等分摊费用</v>
      </c>
      <c r="B36" s="51" t="str">
        <f>IF(OR(项目总预算!C36=0,项目总预算!C36=""),"",项目总预算!C36)</f>
        <v/>
      </c>
      <c r="C36" s="56" t="str">
        <f t="shared" si="1"/>
        <v/>
      </c>
      <c r="D36" s="57" t="str">
        <f t="shared" si="2"/>
        <v/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spans="1:16" s="7" customFormat="1" ht="16.5" customHeight="1">
      <c r="A37" s="43" t="str">
        <f>项目总预算!A37</f>
        <v>（添加行1、2、3、……进行明细）</v>
      </c>
      <c r="B37" s="51" t="str">
        <f>IF(OR(项目总预算!C37=0,项目总预算!C37=""),"",项目总预算!C37)</f>
        <v/>
      </c>
      <c r="C37" s="56" t="str">
        <f t="shared" si="1"/>
        <v/>
      </c>
      <c r="D37" s="57" t="str">
        <f t="shared" si="2"/>
        <v/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spans="1:16" s="3" customFormat="1" ht="16.5" customHeight="1">
      <c r="A38" s="42" t="str">
        <f>项目总预算!A38</f>
        <v>八、其他费用</v>
      </c>
      <c r="B38" s="51">
        <f>IF(OR(项目总预算!C38=0,项目总预算!C38=""),"",项目总预算!C38)</f>
        <v>7000</v>
      </c>
      <c r="C38" s="56" t="str">
        <f t="shared" si="1"/>
        <v/>
      </c>
      <c r="D38" s="57">
        <f t="shared" si="2"/>
        <v>0</v>
      </c>
      <c r="E38" s="53">
        <f>SUM(E39:E42)</f>
        <v>0</v>
      </c>
      <c r="F38" s="53">
        <f t="shared" ref="F38:O38" si="6">SUM(F39:F42)</f>
        <v>0</v>
      </c>
      <c r="G38" s="53">
        <f t="shared" si="6"/>
        <v>0</v>
      </c>
      <c r="H38" s="53">
        <f t="shared" si="6"/>
        <v>0</v>
      </c>
      <c r="I38" s="53">
        <f t="shared" si="6"/>
        <v>0</v>
      </c>
      <c r="J38" s="53">
        <f t="shared" si="6"/>
        <v>0</v>
      </c>
      <c r="K38" s="53">
        <f t="shared" si="6"/>
        <v>0</v>
      </c>
      <c r="L38" s="53">
        <f t="shared" si="6"/>
        <v>0</v>
      </c>
      <c r="M38" s="53">
        <f t="shared" si="6"/>
        <v>0</v>
      </c>
      <c r="N38" s="53">
        <f t="shared" si="6"/>
        <v>0</v>
      </c>
      <c r="O38" s="53">
        <f t="shared" si="6"/>
        <v>0</v>
      </c>
      <c r="P38" s="53">
        <f>SUM(P39:P42)</f>
        <v>0</v>
      </c>
    </row>
    <row r="39" spans="1:16" s="7" customFormat="1" ht="16.5" customHeight="1">
      <c r="A39" s="43" t="str">
        <f>项目总预算!A39</f>
        <v>1、运输费</v>
      </c>
      <c r="B39" s="51" t="str">
        <f>IF(OR(项目总预算!C39=0,项目总预算!C39=""),"",项目总预算!C39)</f>
        <v/>
      </c>
      <c r="C39" s="56" t="str">
        <f t="shared" si="1"/>
        <v/>
      </c>
      <c r="D39" s="57" t="str">
        <f t="shared" si="2"/>
        <v/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s="7" customFormat="1" ht="16.5" customHeight="1">
      <c r="A40" s="43" t="str">
        <f>项目总预算!A40</f>
        <v>2、低值易耗品</v>
      </c>
      <c r="B40" s="51">
        <f>IF(OR(项目总预算!C40=0,项目总预算!C40=""),"",项目总预算!C40)</f>
        <v>2000</v>
      </c>
      <c r="C40" s="56" t="str">
        <f t="shared" si="1"/>
        <v/>
      </c>
      <c r="D40" s="57">
        <f t="shared" si="2"/>
        <v>0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spans="1:16" s="7" customFormat="1" ht="16.5" customHeight="1">
      <c r="A41" s="43" t="str">
        <f>项目总预算!A41</f>
        <v>3、印刷费</v>
      </c>
      <c r="B41" s="51">
        <f>IF(OR(项目总预算!C41=0,项目总预算!C41=""),"",项目总预算!C41)</f>
        <v>5000</v>
      </c>
      <c r="C41" s="56" t="str">
        <f t="shared" si="1"/>
        <v/>
      </c>
      <c r="D41" s="57">
        <f t="shared" si="2"/>
        <v>0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spans="1:16" s="7" customFormat="1" ht="16.5" customHeight="1">
      <c r="A42" s="43" t="str">
        <f>项目总预算!A42</f>
        <v>（添加行1、2、3、……进行明细）</v>
      </c>
      <c r="B42" s="51" t="str">
        <f>IF(OR(项目总预算!C42=0,项目总预算!C42=""),"",项目总预算!C42)</f>
        <v/>
      </c>
      <c r="C42" s="56" t="str">
        <f t="shared" si="1"/>
        <v/>
      </c>
      <c r="D42" s="57" t="str">
        <f t="shared" si="2"/>
        <v/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16" s="7" customFormat="1" ht="16.5" customHeight="1">
      <c r="A43" s="42" t="str">
        <f>项目总预算!A43</f>
        <v>合计</v>
      </c>
      <c r="B43" s="51">
        <f>IF(OR(项目总预算!C43=0,项目总预算!C43=""),"",项目总预算!C43)</f>
        <v>379000</v>
      </c>
      <c r="C43" s="56" t="str">
        <f t="shared" si="1"/>
        <v/>
      </c>
      <c r="D43" s="57">
        <f t="shared" si="2"/>
        <v>0</v>
      </c>
      <c r="E43" s="53">
        <f t="shared" ref="E43:O43" si="7">SUM(E6,E10,E20,E25,E30,E32,E36,E38)</f>
        <v>0</v>
      </c>
      <c r="F43" s="53">
        <f t="shared" si="7"/>
        <v>0</v>
      </c>
      <c r="G43" s="53">
        <f t="shared" si="7"/>
        <v>0</v>
      </c>
      <c r="H43" s="53">
        <f t="shared" si="7"/>
        <v>0</v>
      </c>
      <c r="I43" s="53">
        <f t="shared" si="7"/>
        <v>0</v>
      </c>
      <c r="J43" s="53">
        <f t="shared" si="7"/>
        <v>0</v>
      </c>
      <c r="K43" s="53">
        <f t="shared" si="7"/>
        <v>0</v>
      </c>
      <c r="L43" s="53">
        <f t="shared" si="7"/>
        <v>0</v>
      </c>
      <c r="M43" s="53">
        <f t="shared" si="7"/>
        <v>0</v>
      </c>
      <c r="N43" s="53">
        <f t="shared" si="7"/>
        <v>0</v>
      </c>
      <c r="O43" s="53">
        <f t="shared" si="7"/>
        <v>0</v>
      </c>
      <c r="P43" s="53">
        <f>SUM(P6,P10,P20,P25,P30,P32,P36,P38)</f>
        <v>0</v>
      </c>
    </row>
    <row r="45" spans="1:16" ht="29.25" customHeight="1">
      <c r="A45" s="4" t="s">
        <v>49</v>
      </c>
    </row>
  </sheetData>
  <sheetProtection algorithmName="SHA-512" hashValue="Cd4c3AbkoU78DM5Ph6ZNyYj0MPWQxZwrdnjNyhLO9L45P/1GGRnTEszJ9ZBhhF1TfontfsbLEPruhUUDmySKwA==" saltValue="CW2CtTGoIaZbyZV1YKTpEA==" spinCount="100000" sheet="1" objects="1" scenarios="1"/>
  <mergeCells count="20">
    <mergeCell ref="O4:O5"/>
    <mergeCell ref="P4:P5"/>
    <mergeCell ref="E3:P3"/>
    <mergeCell ref="E1:H1"/>
    <mergeCell ref="J4:J5"/>
    <mergeCell ref="K4:K5"/>
    <mergeCell ref="L4:L5"/>
    <mergeCell ref="M4:M5"/>
    <mergeCell ref="N4:N5"/>
    <mergeCell ref="E4:E5"/>
    <mergeCell ref="F4:F5"/>
    <mergeCell ref="G4:G5"/>
    <mergeCell ref="H4:H5"/>
    <mergeCell ref="I4:I5"/>
    <mergeCell ref="A1:D2"/>
    <mergeCell ref="A3:A5"/>
    <mergeCell ref="B3:D3"/>
    <mergeCell ref="B4:B5"/>
    <mergeCell ref="C4:C5"/>
    <mergeCell ref="D4:D5"/>
  </mergeCells>
  <phoneticPr fontId="2" type="noConversion"/>
  <pageMargins left="0.7" right="0.7" top="0.75" bottom="0.75" header="0.3" footer="0.3"/>
  <pageSetup paperSize="9" scale="5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45"/>
  <sheetViews>
    <sheetView workbookViewId="0">
      <pane xSplit="6" ySplit="6" topLeftCell="G34" activePane="bottomRight" state="frozen"/>
      <selection pane="topRight" activeCell="G1" sqref="G1"/>
      <selection pane="bottomLeft" activeCell="A7" sqref="A7"/>
      <selection pane="bottomRight" sqref="A1:F43"/>
    </sheetView>
  </sheetViews>
  <sheetFormatPr defaultRowHeight="13.5"/>
  <cols>
    <col min="1" max="1" width="31.875" customWidth="1"/>
    <col min="2" max="4" width="12.5" customWidth="1"/>
    <col min="5" max="5" width="15.375" customWidth="1"/>
    <col min="7" max="18" width="5.125" customWidth="1"/>
  </cols>
  <sheetData>
    <row r="1" spans="1:18" ht="21">
      <c r="A1" s="69" t="str">
        <f>CONCATENATE(MID(项目总预算!A1,1,FIND("科研项目",项目总预算!A1,1)-1),"项目",项目总预算!D5,"度决算表")</f>
        <v>设备设施完整性管理评级工具研究项目2018年度决算表</v>
      </c>
      <c r="B1" s="69"/>
      <c r="C1" s="69"/>
      <c r="D1" s="69"/>
      <c r="E1" s="69"/>
      <c r="F1" s="69"/>
      <c r="G1" s="38"/>
      <c r="H1" s="38"/>
    </row>
    <row r="2" spans="1:18" ht="21">
      <c r="A2" s="70"/>
      <c r="B2" s="70"/>
      <c r="C2" s="70"/>
      <c r="D2" s="70"/>
      <c r="E2" s="70"/>
      <c r="F2" s="70"/>
      <c r="G2" s="38"/>
      <c r="H2" s="38"/>
    </row>
    <row r="3" spans="1:18" ht="16.5" customHeight="1">
      <c r="A3" s="85" t="s">
        <v>0</v>
      </c>
      <c r="B3" s="84" t="s">
        <v>1</v>
      </c>
      <c r="C3" s="84"/>
      <c r="D3" s="84"/>
      <c r="E3" s="84"/>
      <c r="F3" s="84"/>
      <c r="G3" s="82" t="s">
        <v>63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ht="16.5" customHeight="1">
      <c r="A4" s="85"/>
      <c r="B4" s="84" t="s">
        <v>43</v>
      </c>
      <c r="C4" s="84"/>
      <c r="D4" s="84"/>
      <c r="E4" s="84" t="s">
        <v>44</v>
      </c>
      <c r="F4" s="84" t="s">
        <v>45</v>
      </c>
      <c r="G4" s="82" t="s">
        <v>51</v>
      </c>
      <c r="H4" s="82" t="s">
        <v>52</v>
      </c>
      <c r="I4" s="82" t="s">
        <v>53</v>
      </c>
      <c r="J4" s="82" t="s">
        <v>54</v>
      </c>
      <c r="K4" s="82" t="s">
        <v>55</v>
      </c>
      <c r="L4" s="82" t="s">
        <v>56</v>
      </c>
      <c r="M4" s="82" t="s">
        <v>57</v>
      </c>
      <c r="N4" s="82" t="s">
        <v>58</v>
      </c>
      <c r="O4" s="82" t="s">
        <v>59</v>
      </c>
      <c r="P4" s="82" t="s">
        <v>60</v>
      </c>
      <c r="Q4" s="82" t="s">
        <v>61</v>
      </c>
      <c r="R4" s="82" t="s">
        <v>62</v>
      </c>
    </row>
    <row r="5" spans="1:18" ht="16.5" customHeight="1">
      <c r="A5" s="85"/>
      <c r="B5" s="39" t="str">
        <f>CONCATENATE(项目总预算!C5,"结转")</f>
        <v>2017年结转</v>
      </c>
      <c r="C5" s="39" t="str">
        <f>CONCATENATE(项目总预算!D5,"预算")</f>
        <v>2018年预算</v>
      </c>
      <c r="D5" s="39" t="str">
        <f>CONCATENATE(C5,"小计")</f>
        <v>2018年预算小计</v>
      </c>
      <c r="E5" s="84"/>
      <c r="F5" s="84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</row>
    <row r="6" spans="1:18" s="3" customFormat="1" ht="16.5" customHeight="1">
      <c r="A6" s="42" t="str">
        <f>项目总预算!A6</f>
        <v>一、技术引进费（包括设备购置\试制费）</v>
      </c>
      <c r="B6" s="8" t="str">
        <f>IF(第二年预算!B6="","",第二年预算!B6)</f>
        <v/>
      </c>
      <c r="C6" s="8" t="str">
        <f>IF(OR(第二年预算!C6=0,第二年预算!C6=""),"",第二年预算!C6)</f>
        <v/>
      </c>
      <c r="D6" s="8" t="str">
        <f>IF(AND(B6="",C6=""),"",SUM(B6:C6))</f>
        <v/>
      </c>
      <c r="E6" s="56" t="str">
        <f>IF(SUM(G6:R6)=0,"",SUM(G6:R6))</f>
        <v/>
      </c>
      <c r="F6" s="57" t="str">
        <f t="shared" ref="F6:F43" si="0">IF(OR(D6=0,D6=""),"",(IF(E6="",0,E6/D6)))</f>
        <v/>
      </c>
      <c r="G6" s="53">
        <f t="shared" ref="G6:R6" si="1">SUM(G7:G9)</f>
        <v>0</v>
      </c>
      <c r="H6" s="53">
        <f t="shared" si="1"/>
        <v>0</v>
      </c>
      <c r="I6" s="53">
        <f t="shared" si="1"/>
        <v>0</v>
      </c>
      <c r="J6" s="53">
        <f t="shared" si="1"/>
        <v>0</v>
      </c>
      <c r="K6" s="53">
        <f t="shared" si="1"/>
        <v>0</v>
      </c>
      <c r="L6" s="53">
        <f t="shared" si="1"/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3">
        <f t="shared" si="1"/>
        <v>0</v>
      </c>
      <c r="R6" s="53">
        <f t="shared" si="1"/>
        <v>0</v>
      </c>
    </row>
    <row r="7" spans="1:18" s="7" customFormat="1" ht="16.5" customHeight="1">
      <c r="A7" s="43" t="str">
        <f>项目总预算!A7</f>
        <v>1、新技术引进费</v>
      </c>
      <c r="B7" s="8" t="str">
        <f>IF(第二年预算!B7="","",第二年预算!B7)</f>
        <v/>
      </c>
      <c r="C7" s="8" t="str">
        <f>IF(OR(第二年预算!C7=0,第二年预算!C7=""),"",第二年预算!C7)</f>
        <v/>
      </c>
      <c r="D7" s="8" t="str">
        <f t="shared" ref="D7:D43" si="2">IF(AND(B7="",C7=""),"",SUM(B7:C7))</f>
        <v/>
      </c>
      <c r="E7" s="56" t="str">
        <f t="shared" ref="E7:E43" si="3">IF(SUM(G7:R7)=0,"",SUM(G7:R7))</f>
        <v/>
      </c>
      <c r="F7" s="57" t="str">
        <f t="shared" si="0"/>
        <v/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</row>
    <row r="8" spans="1:18" s="7" customFormat="1" ht="16.5" customHeight="1">
      <c r="A8" s="43" t="str">
        <f>项目总预算!A8</f>
        <v>2、设备购置费（1万元以上设备）</v>
      </c>
      <c r="B8" s="8" t="str">
        <f>IF(第二年预算!B8="","",第二年预算!B8)</f>
        <v/>
      </c>
      <c r="C8" s="8" t="str">
        <f>IF(OR(第二年预算!C8=0,第二年预算!C8=""),"",第二年预算!C8)</f>
        <v/>
      </c>
      <c r="D8" s="8" t="str">
        <f t="shared" si="2"/>
        <v/>
      </c>
      <c r="E8" s="56" t="str">
        <f t="shared" si="3"/>
        <v/>
      </c>
      <c r="F8" s="57" t="str">
        <f t="shared" si="0"/>
        <v/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</row>
    <row r="9" spans="1:18" s="7" customFormat="1" ht="16.5" customHeight="1">
      <c r="A9" s="43" t="str">
        <f>项目总预算!A9</f>
        <v>3、试制费</v>
      </c>
      <c r="B9" s="8" t="str">
        <f>IF(第二年预算!B9="","",第二年预算!B9)</f>
        <v/>
      </c>
      <c r="C9" s="8" t="str">
        <f>IF(OR(第二年预算!C9=0,第二年预算!C9=""),"",第二年预算!C9)</f>
        <v/>
      </c>
      <c r="D9" s="8" t="str">
        <f t="shared" si="2"/>
        <v/>
      </c>
      <c r="E9" s="56" t="str">
        <f t="shared" si="3"/>
        <v/>
      </c>
      <c r="F9" s="57" t="str">
        <f t="shared" si="0"/>
        <v/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18" s="3" customFormat="1" ht="16.5" customHeight="1">
      <c r="A10" s="42" t="str">
        <f>项目总预算!A10</f>
        <v>二、业务费</v>
      </c>
      <c r="B10" s="8">
        <f>IF(第二年预算!B10="","",第二年预算!B10)</f>
        <v>22000</v>
      </c>
      <c r="C10" s="8">
        <f>IF(OR(第二年预算!C10=0,第二年预算!C10=""),"",第二年预算!C10)</f>
        <v>28000</v>
      </c>
      <c r="D10" s="8">
        <f t="shared" si="2"/>
        <v>50000</v>
      </c>
      <c r="E10" s="56" t="str">
        <f t="shared" si="3"/>
        <v/>
      </c>
      <c r="F10" s="57">
        <f t="shared" si="0"/>
        <v>0</v>
      </c>
      <c r="G10" s="53">
        <f t="shared" ref="G10:R10" si="4">SUM(G11:G19)</f>
        <v>0</v>
      </c>
      <c r="H10" s="53">
        <f t="shared" si="4"/>
        <v>0</v>
      </c>
      <c r="I10" s="53">
        <f t="shared" si="4"/>
        <v>0</v>
      </c>
      <c r="J10" s="53">
        <f t="shared" si="4"/>
        <v>0</v>
      </c>
      <c r="K10" s="53">
        <f t="shared" si="4"/>
        <v>0</v>
      </c>
      <c r="L10" s="53">
        <f t="shared" si="4"/>
        <v>0</v>
      </c>
      <c r="M10" s="53">
        <f t="shared" si="4"/>
        <v>0</v>
      </c>
      <c r="N10" s="53">
        <f t="shared" si="4"/>
        <v>0</v>
      </c>
      <c r="O10" s="53">
        <f t="shared" si="4"/>
        <v>0</v>
      </c>
      <c r="P10" s="53">
        <f t="shared" si="4"/>
        <v>0</v>
      </c>
      <c r="Q10" s="53">
        <f t="shared" si="4"/>
        <v>0</v>
      </c>
      <c r="R10" s="53">
        <f t="shared" si="4"/>
        <v>0</v>
      </c>
    </row>
    <row r="11" spans="1:18" s="7" customFormat="1" ht="16.5" customHeight="1">
      <c r="A11" s="43" t="str">
        <f>项目总预算!A11</f>
        <v>1、材料费</v>
      </c>
      <c r="B11" s="8" t="str">
        <f>IF(第二年预算!B11="","",第二年预算!B11)</f>
        <v/>
      </c>
      <c r="C11" s="8" t="str">
        <f>IF(OR(第二年预算!C11=0,第二年预算!C11=""),"",第二年预算!C11)</f>
        <v/>
      </c>
      <c r="D11" s="8" t="str">
        <f t="shared" si="2"/>
        <v/>
      </c>
      <c r="E11" s="56" t="str">
        <f t="shared" si="3"/>
        <v/>
      </c>
      <c r="F11" s="57" t="str">
        <f t="shared" si="0"/>
        <v/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</row>
    <row r="12" spans="1:18" s="7" customFormat="1" ht="16.5" customHeight="1">
      <c r="A12" s="43" t="str">
        <f>项目总预算!A12</f>
        <v>2、实验\试验费</v>
      </c>
      <c r="B12" s="8" t="str">
        <f>IF(第二年预算!B12="","",第二年预算!B12)</f>
        <v/>
      </c>
      <c r="C12" s="8" t="str">
        <f>IF(OR(第二年预算!C12=0,第二年预算!C12=""),"",第二年预算!C12)</f>
        <v/>
      </c>
      <c r="D12" s="8" t="str">
        <f t="shared" si="2"/>
        <v/>
      </c>
      <c r="E12" s="56" t="str">
        <f t="shared" si="3"/>
        <v/>
      </c>
      <c r="F12" s="57" t="str">
        <f t="shared" si="0"/>
        <v/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</row>
    <row r="13" spans="1:18" s="7" customFormat="1" ht="16.5" customHeight="1">
      <c r="A13" s="43" t="str">
        <f>项目总预算!A13</f>
        <v>3、燃料及动力费</v>
      </c>
      <c r="B13" s="8" t="str">
        <f>IF(第二年预算!B13="","",第二年预算!B13)</f>
        <v/>
      </c>
      <c r="C13" s="8" t="str">
        <f>IF(OR(第二年预算!C13=0,第二年预算!C13=""),"",第二年预算!C13)</f>
        <v/>
      </c>
      <c r="D13" s="8" t="str">
        <f t="shared" si="2"/>
        <v/>
      </c>
      <c r="E13" s="56" t="str">
        <f t="shared" si="3"/>
        <v/>
      </c>
      <c r="F13" s="57" t="str">
        <f t="shared" si="0"/>
        <v/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</row>
    <row r="14" spans="1:18" s="7" customFormat="1" ht="16.5" customHeight="1">
      <c r="A14" s="43" t="str">
        <f>项目总预算!A14</f>
        <v>4、资料及文献费</v>
      </c>
      <c r="B14" s="8">
        <f>IF(第二年预算!B14="","",第二年预算!B14)</f>
        <v>2000</v>
      </c>
      <c r="C14" s="8">
        <f>IF(OR(第二年预算!C14=0,第二年预算!C14=""),"",第二年预算!C14)</f>
        <v>3000</v>
      </c>
      <c r="D14" s="8">
        <f t="shared" si="2"/>
        <v>5000</v>
      </c>
      <c r="E14" s="56" t="str">
        <f t="shared" si="3"/>
        <v/>
      </c>
      <c r="F14" s="57">
        <f t="shared" si="0"/>
        <v>0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</row>
    <row r="15" spans="1:18" s="7" customFormat="1" ht="16.5" customHeight="1">
      <c r="A15" s="43" t="str">
        <f>项目总预算!A15</f>
        <v>5、项目论证\中期检查\评估\验收会议费</v>
      </c>
      <c r="B15" s="8" t="str">
        <f>IF(第二年预算!B15="","",第二年预算!B15)</f>
        <v/>
      </c>
      <c r="C15" s="8" t="str">
        <f>IF(OR(第二年预算!C15=0,第二年预算!C15=""),"",第二年预算!C15)</f>
        <v/>
      </c>
      <c r="D15" s="8" t="str">
        <f t="shared" si="2"/>
        <v/>
      </c>
      <c r="E15" s="56" t="str">
        <f t="shared" si="3"/>
        <v/>
      </c>
      <c r="F15" s="57" t="str">
        <f t="shared" si="0"/>
        <v/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</row>
    <row r="16" spans="1:18" s="7" customFormat="1" ht="16.5" customHeight="1">
      <c r="A16" s="43" t="str">
        <f>项目总预算!A16</f>
        <v>6、专家咨询\评审费</v>
      </c>
      <c r="B16" s="8" t="str">
        <f>IF(第二年预算!B16="","",第二年预算!B16)</f>
        <v/>
      </c>
      <c r="C16" s="8" t="str">
        <f>IF(OR(第二年预算!C16=0,第二年预算!C16=""),"",第二年预算!C16)</f>
        <v/>
      </c>
      <c r="D16" s="8" t="str">
        <f t="shared" si="2"/>
        <v/>
      </c>
      <c r="E16" s="56" t="str">
        <f t="shared" si="3"/>
        <v/>
      </c>
      <c r="F16" s="57" t="str">
        <f t="shared" si="0"/>
        <v/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</row>
    <row r="17" spans="1:18" s="7" customFormat="1" ht="16.5" customHeight="1">
      <c r="A17" s="43" t="str">
        <f>项目总预算!A17</f>
        <v>7、差旅费</v>
      </c>
      <c r="B17" s="8">
        <f>IF(第二年预算!B17="","",第二年预算!B17)</f>
        <v>20000</v>
      </c>
      <c r="C17" s="8">
        <f>IF(OR(第二年预算!C17=0,第二年预算!C17=""),"",第二年预算!C17)</f>
        <v>20000</v>
      </c>
      <c r="D17" s="8">
        <f t="shared" si="2"/>
        <v>40000</v>
      </c>
      <c r="E17" s="56" t="str">
        <f t="shared" si="3"/>
        <v/>
      </c>
      <c r="F17" s="57">
        <f t="shared" si="0"/>
        <v>0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</row>
    <row r="18" spans="1:18" s="7" customFormat="1" ht="16.5" customHeight="1">
      <c r="A18" s="43" t="str">
        <f>项目总预算!A18</f>
        <v>8、聘用专家费</v>
      </c>
      <c r="B18" s="8" t="str">
        <f>IF(第二年预算!B18="","",第二年预算!B18)</f>
        <v/>
      </c>
      <c r="C18" s="8" t="str">
        <f>IF(OR(第二年预算!C18=0,第二年预算!C18=""),"",第二年预算!C18)</f>
        <v/>
      </c>
      <c r="D18" s="8" t="str">
        <f t="shared" si="2"/>
        <v/>
      </c>
      <c r="E18" s="56" t="str">
        <f t="shared" si="3"/>
        <v/>
      </c>
      <c r="F18" s="57" t="str">
        <f t="shared" si="0"/>
        <v/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1:18" s="7" customFormat="1" ht="16.5" customHeight="1">
      <c r="A19" s="43" t="str">
        <f>项目总预算!A19</f>
        <v>9、出版费\知识产权事务费</v>
      </c>
      <c r="B19" s="8" t="str">
        <f>IF(第二年预算!B19="","",第二年预算!B19)</f>
        <v/>
      </c>
      <c r="C19" s="8">
        <f>IF(OR(第二年预算!C19=0,第二年预算!C19=""),"",第二年预算!C19)</f>
        <v>5000</v>
      </c>
      <c r="D19" s="8">
        <f t="shared" si="2"/>
        <v>5000</v>
      </c>
      <c r="E19" s="56" t="str">
        <f t="shared" si="3"/>
        <v/>
      </c>
      <c r="F19" s="57">
        <f t="shared" si="0"/>
        <v>0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 s="3" customFormat="1" ht="16.5" customHeight="1">
      <c r="A20" s="42" t="str">
        <f>项目总预算!A20</f>
        <v>三、国内合作与国内学术交流费</v>
      </c>
      <c r="B20" s="8" t="str">
        <f>IF(第二年预算!B20="","",第二年预算!B20)</f>
        <v/>
      </c>
      <c r="C20" s="8">
        <f>IF(OR(第二年预算!C20=0,第二年预算!C20=""),"",第二年预算!C20)</f>
        <v>250000</v>
      </c>
      <c r="D20" s="8">
        <f t="shared" si="2"/>
        <v>250000</v>
      </c>
      <c r="E20" s="56" t="str">
        <f t="shared" si="3"/>
        <v/>
      </c>
      <c r="F20" s="57">
        <f t="shared" si="0"/>
        <v>0</v>
      </c>
      <c r="G20" s="54">
        <f t="shared" ref="G20:R20" si="5">SUM(G21:G24)</f>
        <v>0</v>
      </c>
      <c r="H20" s="54">
        <f t="shared" si="5"/>
        <v>0</v>
      </c>
      <c r="I20" s="54">
        <f t="shared" si="5"/>
        <v>0</v>
      </c>
      <c r="J20" s="54">
        <f t="shared" si="5"/>
        <v>0</v>
      </c>
      <c r="K20" s="54">
        <f t="shared" si="5"/>
        <v>0</v>
      </c>
      <c r="L20" s="54">
        <f t="shared" si="5"/>
        <v>0</v>
      </c>
      <c r="M20" s="54">
        <f t="shared" si="5"/>
        <v>0</v>
      </c>
      <c r="N20" s="54">
        <f t="shared" si="5"/>
        <v>0</v>
      </c>
      <c r="O20" s="54">
        <f t="shared" si="5"/>
        <v>0</v>
      </c>
      <c r="P20" s="54">
        <f t="shared" si="5"/>
        <v>0</v>
      </c>
      <c r="Q20" s="54">
        <f t="shared" si="5"/>
        <v>0</v>
      </c>
      <c r="R20" s="54">
        <f t="shared" si="5"/>
        <v>0</v>
      </c>
    </row>
    <row r="21" spans="1:18" s="7" customFormat="1" ht="16.5" customHeight="1">
      <c r="A21" s="43" t="str">
        <f>项目总预算!A21</f>
        <v>1、外委\外协费</v>
      </c>
      <c r="B21" s="8" t="str">
        <f>IF(第二年预算!B21="","",第二年预算!B21)</f>
        <v/>
      </c>
      <c r="C21" s="8">
        <f>IF(OR(第二年预算!C21=0,第二年预算!C21=""),"",第二年预算!C21)</f>
        <v>250000</v>
      </c>
      <c r="D21" s="8">
        <f t="shared" si="2"/>
        <v>250000</v>
      </c>
      <c r="E21" s="56" t="str">
        <f t="shared" si="3"/>
        <v/>
      </c>
      <c r="F21" s="57">
        <f t="shared" si="0"/>
        <v>0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 s="7" customFormat="1" ht="16.5" customHeight="1">
      <c r="A22" s="43" t="str">
        <f>项目总预算!A22</f>
        <v>2、外送化验\技术鉴定</v>
      </c>
      <c r="B22" s="8" t="str">
        <f>IF(第二年预算!B22="","",第二年预算!B22)</f>
        <v/>
      </c>
      <c r="C22" s="8" t="str">
        <f>IF(OR(第二年预算!C22=0,第二年预算!C22=""),"",第二年预算!C22)</f>
        <v/>
      </c>
      <c r="D22" s="8" t="str">
        <f t="shared" si="2"/>
        <v/>
      </c>
      <c r="E22" s="56" t="str">
        <f t="shared" si="3"/>
        <v/>
      </c>
      <c r="F22" s="57" t="str">
        <f t="shared" si="0"/>
        <v/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8" s="7" customFormat="1" ht="16.5" customHeight="1">
      <c r="A23" s="43" t="str">
        <f>项目总预算!A23</f>
        <v>3、外送资料处理</v>
      </c>
      <c r="B23" s="8" t="str">
        <f>IF(第二年预算!B23="","",第二年预算!B23)</f>
        <v/>
      </c>
      <c r="C23" s="8" t="str">
        <f>IF(OR(第二年预算!C23=0,第二年预算!C23=""),"",第二年预算!C23)</f>
        <v/>
      </c>
      <c r="D23" s="8" t="str">
        <f t="shared" si="2"/>
        <v/>
      </c>
      <c r="E23" s="56" t="str">
        <f t="shared" si="3"/>
        <v/>
      </c>
      <c r="F23" s="57" t="str">
        <f t="shared" si="0"/>
        <v/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8" s="7" customFormat="1" ht="16.5" customHeight="1">
      <c r="A24" s="43" t="str">
        <f>项目总预算!A24</f>
        <v>4、国内学术交流费</v>
      </c>
      <c r="B24" s="8" t="str">
        <f>IF(第二年预算!B24="","",第二年预算!B24)</f>
        <v/>
      </c>
      <c r="C24" s="8" t="str">
        <f>IF(OR(第二年预算!C24=0,第二年预算!C24=""),"",第二年预算!C24)</f>
        <v/>
      </c>
      <c r="D24" s="8" t="str">
        <f t="shared" si="2"/>
        <v/>
      </c>
      <c r="E24" s="56" t="str">
        <f t="shared" si="3"/>
        <v/>
      </c>
      <c r="F24" s="57" t="str">
        <f t="shared" si="0"/>
        <v/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 s="3" customFormat="1" ht="16.5" customHeight="1">
      <c r="A25" s="42" t="str">
        <f>项目总预算!A25</f>
        <v>四、国际合作与国际、国际学术交流费</v>
      </c>
      <c r="B25" s="8" t="str">
        <f>IF(第二年预算!B25="","",第二年预算!B25)</f>
        <v/>
      </c>
      <c r="C25" s="8" t="str">
        <f>IF(OR(第二年预算!C25=0,第二年预算!C25=""),"",第二年预算!C25)</f>
        <v/>
      </c>
      <c r="D25" s="8" t="str">
        <f t="shared" si="2"/>
        <v/>
      </c>
      <c r="E25" s="56" t="str">
        <f t="shared" si="3"/>
        <v/>
      </c>
      <c r="F25" s="57" t="str">
        <f t="shared" si="0"/>
        <v/>
      </c>
      <c r="G25" s="53">
        <f t="shared" ref="G25:R25" si="6">SUM(G26:G29)</f>
        <v>0</v>
      </c>
      <c r="H25" s="53">
        <f t="shared" si="6"/>
        <v>0</v>
      </c>
      <c r="I25" s="53">
        <f t="shared" si="6"/>
        <v>0</v>
      </c>
      <c r="J25" s="53">
        <f t="shared" si="6"/>
        <v>0</v>
      </c>
      <c r="K25" s="53">
        <f t="shared" si="6"/>
        <v>0</v>
      </c>
      <c r="L25" s="53">
        <f t="shared" si="6"/>
        <v>0</v>
      </c>
      <c r="M25" s="53">
        <f t="shared" si="6"/>
        <v>0</v>
      </c>
      <c r="N25" s="53">
        <f t="shared" si="6"/>
        <v>0</v>
      </c>
      <c r="O25" s="53">
        <f t="shared" si="6"/>
        <v>0</v>
      </c>
      <c r="P25" s="53">
        <f t="shared" si="6"/>
        <v>0</v>
      </c>
      <c r="Q25" s="53">
        <f t="shared" si="6"/>
        <v>0</v>
      </c>
      <c r="R25" s="53">
        <f t="shared" si="6"/>
        <v>0</v>
      </c>
    </row>
    <row r="26" spans="1:18" s="7" customFormat="1" ht="16.5" customHeight="1">
      <c r="A26" s="43" t="str">
        <f>项目总预算!A26</f>
        <v>1、项目组成员出国考察费用</v>
      </c>
      <c r="B26" s="8" t="str">
        <f>IF(第二年预算!B26="","",第二年预算!B26)</f>
        <v/>
      </c>
      <c r="C26" s="8" t="str">
        <f>IF(OR(第二年预算!C26=0,第二年预算!C26=""),"",第二年预算!C26)</f>
        <v/>
      </c>
      <c r="D26" s="8" t="str">
        <f t="shared" si="2"/>
        <v/>
      </c>
      <c r="E26" s="56" t="str">
        <f t="shared" si="3"/>
        <v/>
      </c>
      <c r="F26" s="57" t="str">
        <f t="shared" si="0"/>
        <v/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 s="7" customFormat="1" ht="16.5" customHeight="1">
      <c r="A27" s="43" t="str">
        <f>项目总预算!A27</f>
        <v>2、外国专家费用</v>
      </c>
      <c r="B27" s="8" t="str">
        <f>IF(第二年预算!B27="","",第二年预算!B27)</f>
        <v/>
      </c>
      <c r="C27" s="8" t="str">
        <f>IF(OR(第二年预算!C27=0,第二年预算!C27=""),"",第二年预算!C27)</f>
        <v/>
      </c>
      <c r="D27" s="8" t="str">
        <f t="shared" si="2"/>
        <v/>
      </c>
      <c r="E27" s="56" t="str">
        <f t="shared" si="3"/>
        <v/>
      </c>
      <c r="F27" s="57" t="str">
        <f t="shared" si="0"/>
        <v/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 s="7" customFormat="1" ht="16.5" customHeight="1">
      <c r="A28" s="43" t="str">
        <f>项目总预算!A28</f>
        <v>3、国际学术交流费</v>
      </c>
      <c r="B28" s="8" t="str">
        <f>IF(第二年预算!B28="","",第二年预算!B28)</f>
        <v/>
      </c>
      <c r="C28" s="8" t="str">
        <f>IF(OR(第二年预算!C28=0,第二年预算!C28=""),"",第二年预算!C28)</f>
        <v/>
      </c>
      <c r="D28" s="8" t="str">
        <f t="shared" si="2"/>
        <v/>
      </c>
      <c r="E28" s="56" t="str">
        <f t="shared" si="3"/>
        <v/>
      </c>
      <c r="F28" s="57" t="str">
        <f t="shared" si="0"/>
        <v/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 spans="1:18" s="7" customFormat="1" ht="16.5" customHeight="1">
      <c r="A29" s="43" t="str">
        <f>项目总预算!A29</f>
        <v>4、联合资助研究(SPONSOR)费用</v>
      </c>
      <c r="B29" s="8" t="str">
        <f>IF(第二年预算!B29="","",第二年预算!B29)</f>
        <v/>
      </c>
      <c r="C29" s="8" t="str">
        <f>IF(OR(第二年预算!C29=0,第二年预算!C29=""),"",第二年预算!C29)</f>
        <v/>
      </c>
      <c r="D29" s="8" t="str">
        <f t="shared" si="2"/>
        <v/>
      </c>
      <c r="E29" s="56" t="str">
        <f t="shared" si="3"/>
        <v/>
      </c>
      <c r="F29" s="57" t="str">
        <f t="shared" si="0"/>
        <v/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 spans="1:18" s="3" customFormat="1" ht="16.5" customHeight="1">
      <c r="A30" s="42" t="str">
        <f>项目总预算!A30</f>
        <v>五、依托工程配套预算</v>
      </c>
      <c r="B30" s="8" t="str">
        <f>IF(第二年预算!B30="","",第二年预算!B30)</f>
        <v/>
      </c>
      <c r="C30" s="8" t="str">
        <f>IF(OR(第二年预算!C30=0,第二年预算!C30=""),"",第二年预算!C30)</f>
        <v/>
      </c>
      <c r="D30" s="8" t="str">
        <f t="shared" si="2"/>
        <v/>
      </c>
      <c r="E30" s="56" t="str">
        <f t="shared" si="3"/>
        <v/>
      </c>
      <c r="F30" s="57" t="str">
        <f t="shared" si="0"/>
        <v/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1" spans="1:18" s="7" customFormat="1" ht="16.5" customHeight="1">
      <c r="A31" s="43" t="str">
        <f>项目总预算!A31</f>
        <v>（添加行1、2、3、……进行明细）</v>
      </c>
      <c r="B31" s="8" t="str">
        <f>IF(第二年预算!B31="","",第二年预算!B31)</f>
        <v/>
      </c>
      <c r="C31" s="8" t="str">
        <f>IF(OR(第二年预算!C31=0,第二年预算!C31=""),"",第二年预算!C31)</f>
        <v/>
      </c>
      <c r="D31" s="8" t="str">
        <f t="shared" si="2"/>
        <v/>
      </c>
      <c r="E31" s="56" t="str">
        <f t="shared" si="3"/>
        <v/>
      </c>
      <c r="F31" s="57" t="str">
        <f t="shared" si="0"/>
        <v/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s="3" customFormat="1" ht="16.5" customHeight="1">
      <c r="A32" s="42" t="str">
        <f>项目总预算!A32</f>
        <v>六、人员费</v>
      </c>
      <c r="B32" s="8">
        <f>IF(第二年预算!B32="","",第二年预算!B32)</f>
        <v>350000</v>
      </c>
      <c r="C32" s="8">
        <f>IF(OR(第二年预算!C32=0,第二年预算!C32=""),"",第二年预算!C32)</f>
        <v>190000</v>
      </c>
      <c r="D32" s="8">
        <f t="shared" si="2"/>
        <v>540000</v>
      </c>
      <c r="E32" s="56" t="str">
        <f t="shared" si="3"/>
        <v/>
      </c>
      <c r="F32" s="57">
        <f t="shared" si="0"/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</row>
    <row r="33" spans="1:18" s="7" customFormat="1" ht="16.5" customHeight="1">
      <c r="A33" s="43" t="str">
        <f>项目总预算!A33</f>
        <v>1、工资／薪金</v>
      </c>
      <c r="B33" s="8" t="str">
        <f>IF(第二年预算!B33="","",第二年预算!B33)</f>
        <v/>
      </c>
      <c r="C33" s="8" t="str">
        <f>IF(OR(第二年预算!C33=0,第二年预算!C33=""),"",第二年预算!C33)</f>
        <v/>
      </c>
      <c r="D33" s="8" t="str">
        <f t="shared" si="2"/>
        <v/>
      </c>
      <c r="E33" s="56" t="str">
        <f t="shared" si="3"/>
        <v/>
      </c>
      <c r="F33" s="57" t="str">
        <f t="shared" si="0"/>
        <v/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 spans="1:18" s="7" customFormat="1" ht="16.5" customHeight="1">
      <c r="A34" s="43" t="str">
        <f>项目总预算!A34</f>
        <v>2、奖金</v>
      </c>
      <c r="B34" s="8" t="str">
        <f>IF(第二年预算!B34="","",第二年预算!B34)</f>
        <v/>
      </c>
      <c r="C34" s="8" t="str">
        <f>IF(OR(第二年预算!C34=0,第二年预算!C34=""),"",第二年预算!C34)</f>
        <v/>
      </c>
      <c r="D34" s="8" t="str">
        <f t="shared" si="2"/>
        <v/>
      </c>
      <c r="E34" s="56" t="str">
        <f t="shared" si="3"/>
        <v/>
      </c>
      <c r="F34" s="57" t="str">
        <f t="shared" si="0"/>
        <v/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</row>
    <row r="35" spans="1:18" s="7" customFormat="1" ht="16.5" customHeight="1">
      <c r="A35" s="43" t="str">
        <f>项目总预算!A35</f>
        <v>2、津贴／补贴等</v>
      </c>
      <c r="B35" s="8" t="str">
        <f>IF(第二年预算!B35="","",第二年预算!B35)</f>
        <v/>
      </c>
      <c r="C35" s="8" t="str">
        <f>IF(OR(第二年预算!C35=0,第二年预算!C35=""),"",第二年预算!C35)</f>
        <v/>
      </c>
      <c r="D35" s="8" t="str">
        <f t="shared" si="2"/>
        <v/>
      </c>
      <c r="E35" s="56" t="str">
        <f t="shared" si="3"/>
        <v/>
      </c>
      <c r="F35" s="57" t="str">
        <f t="shared" si="0"/>
        <v/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18" s="3" customFormat="1" ht="16.5" customHeight="1">
      <c r="A36" s="42" t="str">
        <f>项目总预算!A36</f>
        <v>七、房屋\设备租赁\折旧费等分摊费用</v>
      </c>
      <c r="B36" s="8" t="str">
        <f>IF(第二年预算!B36="","",第二年预算!B36)</f>
        <v/>
      </c>
      <c r="C36" s="8" t="str">
        <f>IF(OR(第二年预算!C36=0,第二年预算!C36=""),"",第二年预算!C36)</f>
        <v/>
      </c>
      <c r="D36" s="8" t="str">
        <f t="shared" si="2"/>
        <v/>
      </c>
      <c r="E36" s="56" t="str">
        <f t="shared" si="3"/>
        <v/>
      </c>
      <c r="F36" s="57" t="str">
        <f t="shared" si="0"/>
        <v/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 spans="1:18" s="7" customFormat="1" ht="16.5" customHeight="1">
      <c r="A37" s="43" t="str">
        <f>项目总预算!A37</f>
        <v>（添加行1、2、3、……进行明细）</v>
      </c>
      <c r="B37" s="8" t="str">
        <f>IF(第二年预算!B37="","",第二年预算!B37)</f>
        <v/>
      </c>
      <c r="C37" s="8" t="str">
        <f>IF(OR(第二年预算!C37=0,第二年预算!C37=""),"",第二年预算!C37)</f>
        <v/>
      </c>
      <c r="D37" s="8" t="str">
        <f t="shared" si="2"/>
        <v/>
      </c>
      <c r="E37" s="56" t="str">
        <f t="shared" si="3"/>
        <v/>
      </c>
      <c r="F37" s="57" t="str">
        <f t="shared" si="0"/>
        <v/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 spans="1:18" s="3" customFormat="1" ht="16.5" customHeight="1">
      <c r="A38" s="42" t="str">
        <f>项目总预算!A38</f>
        <v>八、其他费用</v>
      </c>
      <c r="B38" s="8">
        <f>IF(第二年预算!B38="","",第二年预算!B38)</f>
        <v>7000</v>
      </c>
      <c r="C38" s="8">
        <f>IF(OR(第二年预算!C38=0,第二年预算!C38=""),"",第二年预算!C38)</f>
        <v>15000</v>
      </c>
      <c r="D38" s="8">
        <f t="shared" si="2"/>
        <v>22000</v>
      </c>
      <c r="E38" s="56" t="str">
        <f t="shared" si="3"/>
        <v/>
      </c>
      <c r="F38" s="57">
        <f t="shared" si="0"/>
        <v>0</v>
      </c>
      <c r="G38" s="53">
        <f>SUM(G39:G42)</f>
        <v>0</v>
      </c>
      <c r="H38" s="53">
        <f t="shared" ref="H38:R38" si="7">SUM(H39:H42)</f>
        <v>0</v>
      </c>
      <c r="I38" s="53">
        <f t="shared" si="7"/>
        <v>0</v>
      </c>
      <c r="J38" s="53">
        <f t="shared" si="7"/>
        <v>0</v>
      </c>
      <c r="K38" s="53">
        <f t="shared" si="7"/>
        <v>0</v>
      </c>
      <c r="L38" s="53">
        <f t="shared" si="7"/>
        <v>0</v>
      </c>
      <c r="M38" s="53">
        <f>SUM(M39:M42)</f>
        <v>0</v>
      </c>
      <c r="N38" s="53">
        <f t="shared" si="7"/>
        <v>0</v>
      </c>
      <c r="O38" s="53">
        <f t="shared" si="7"/>
        <v>0</v>
      </c>
      <c r="P38" s="53">
        <f t="shared" si="7"/>
        <v>0</v>
      </c>
      <c r="Q38" s="53">
        <f t="shared" si="7"/>
        <v>0</v>
      </c>
      <c r="R38" s="53">
        <f t="shared" si="7"/>
        <v>0</v>
      </c>
    </row>
    <row r="39" spans="1:18" s="7" customFormat="1" ht="16.5" customHeight="1">
      <c r="A39" s="43" t="str">
        <f>项目总预算!A39</f>
        <v>1、运输费</v>
      </c>
      <c r="B39" s="8" t="str">
        <f>IF(第二年预算!B39="","",第二年预算!B39)</f>
        <v/>
      </c>
      <c r="C39" s="8" t="str">
        <f>IF(OR(第二年预算!C39=0,第二年预算!C39=""),"",第二年预算!C39)</f>
        <v/>
      </c>
      <c r="D39" s="8" t="str">
        <f t="shared" si="2"/>
        <v/>
      </c>
      <c r="E39" s="56" t="str">
        <f t="shared" si="3"/>
        <v/>
      </c>
      <c r="F39" s="57" t="str">
        <f t="shared" si="0"/>
        <v/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 spans="1:18" s="7" customFormat="1" ht="16.5" customHeight="1">
      <c r="A40" s="43" t="str">
        <f>项目总预算!A40</f>
        <v>2、低值易耗品</v>
      </c>
      <c r="B40" s="8">
        <f>IF(第二年预算!B40="","",第二年预算!B40)</f>
        <v>2000</v>
      </c>
      <c r="C40" s="8">
        <f>IF(OR(第二年预算!C40=0,第二年预算!C40=""),"",第二年预算!C40)</f>
        <v>5000</v>
      </c>
      <c r="D40" s="8">
        <f t="shared" si="2"/>
        <v>7000</v>
      </c>
      <c r="E40" s="56" t="str">
        <f t="shared" si="3"/>
        <v/>
      </c>
      <c r="F40" s="57">
        <f t="shared" si="0"/>
        <v>0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</row>
    <row r="41" spans="1:18" s="7" customFormat="1" ht="16.5" customHeight="1">
      <c r="A41" s="43" t="str">
        <f>项目总预算!A41</f>
        <v>3、印刷费</v>
      </c>
      <c r="B41" s="8">
        <f>IF(第二年预算!B41="","",第二年预算!B41)</f>
        <v>5000</v>
      </c>
      <c r="C41" s="8">
        <f>IF(OR(第二年预算!C41=0,第二年预算!C41=""),"",第二年预算!C41)</f>
        <v>10000</v>
      </c>
      <c r="D41" s="8">
        <f t="shared" si="2"/>
        <v>15000</v>
      </c>
      <c r="E41" s="56" t="str">
        <f t="shared" si="3"/>
        <v/>
      </c>
      <c r="F41" s="57">
        <f t="shared" si="0"/>
        <v>0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 spans="1:18" s="7" customFormat="1" ht="16.5" customHeight="1">
      <c r="A42" s="43" t="str">
        <f>项目总预算!A42</f>
        <v>（添加行1、2、3、……进行明细）</v>
      </c>
      <c r="B42" s="8" t="str">
        <f>IF(第二年预算!B42="","",第二年预算!B42)</f>
        <v/>
      </c>
      <c r="C42" s="8" t="str">
        <f>IF(OR(第二年预算!C42=0,第二年预算!C42=""),"",第二年预算!C42)</f>
        <v/>
      </c>
      <c r="D42" s="8" t="str">
        <f t="shared" si="2"/>
        <v/>
      </c>
      <c r="E42" s="56" t="str">
        <f t="shared" si="3"/>
        <v/>
      </c>
      <c r="F42" s="57" t="str">
        <f t="shared" si="0"/>
        <v/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 spans="1:18" s="7" customFormat="1" ht="16.5" customHeight="1">
      <c r="A43" s="42" t="str">
        <f>项目总预算!A43</f>
        <v>合计</v>
      </c>
      <c r="B43" s="8">
        <f>IF(第二年预算!B43="","",第二年预算!B43)</f>
        <v>379000</v>
      </c>
      <c r="C43" s="8">
        <f>IF(OR(第二年预算!C43=0,第二年预算!C43=""),"",第二年预算!C43)</f>
        <v>483000</v>
      </c>
      <c r="D43" s="8">
        <f t="shared" si="2"/>
        <v>862000</v>
      </c>
      <c r="E43" s="56" t="str">
        <f t="shared" si="3"/>
        <v/>
      </c>
      <c r="F43" s="57">
        <f t="shared" si="0"/>
        <v>0</v>
      </c>
      <c r="G43" s="53">
        <f t="shared" ref="G43:R43" si="8">SUM(G6,G10,G20,G25,G30,G32,G36,G38)</f>
        <v>0</v>
      </c>
      <c r="H43" s="53">
        <f t="shared" si="8"/>
        <v>0</v>
      </c>
      <c r="I43" s="53">
        <f t="shared" si="8"/>
        <v>0</v>
      </c>
      <c r="J43" s="53">
        <f t="shared" si="8"/>
        <v>0</v>
      </c>
      <c r="K43" s="53">
        <f t="shared" si="8"/>
        <v>0</v>
      </c>
      <c r="L43" s="53">
        <f t="shared" si="8"/>
        <v>0</v>
      </c>
      <c r="M43" s="53">
        <f t="shared" si="8"/>
        <v>0</v>
      </c>
      <c r="N43" s="53">
        <f t="shared" si="8"/>
        <v>0</v>
      </c>
      <c r="O43" s="53">
        <f t="shared" si="8"/>
        <v>0</v>
      </c>
      <c r="P43" s="53">
        <f t="shared" si="8"/>
        <v>0</v>
      </c>
      <c r="Q43" s="53">
        <f t="shared" si="8"/>
        <v>0</v>
      </c>
      <c r="R43" s="53">
        <f t="shared" si="8"/>
        <v>0</v>
      </c>
    </row>
    <row r="45" spans="1:18" ht="29.25" customHeight="1">
      <c r="A45" s="4" t="s">
        <v>49</v>
      </c>
    </row>
  </sheetData>
  <sheetProtection algorithmName="SHA-512" hashValue="OLbTAmFLg+yESebPR0L/rtgwJCx4jXv97wvzmpsj49ZfOjueLVekV5MAAjmGqOPvUSAYfgWB22F/UDSYsibBrA==" saltValue="g84f1VfwI3342acX+4mHsw==" spinCount="100000" sheet="1" objects="1" scenarios="1"/>
  <mergeCells count="19">
    <mergeCell ref="G3:R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A1:F2"/>
    <mergeCell ref="E4:E5"/>
    <mergeCell ref="A3:A5"/>
    <mergeCell ref="B3:F3"/>
    <mergeCell ref="B4:D4"/>
    <mergeCell ref="F4:F5"/>
  </mergeCells>
  <phoneticPr fontId="3" type="noConversion"/>
  <pageMargins left="0.7" right="0.7" top="0.75" bottom="0.75" header="0.3" footer="0.3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45"/>
  <sheetViews>
    <sheetView workbookViewId="0">
      <pane xSplit="6" ySplit="6" topLeftCell="G40" activePane="bottomRight" state="frozen"/>
      <selection pane="topRight" activeCell="G1" sqref="G1"/>
      <selection pane="bottomLeft" activeCell="A7" sqref="A7"/>
      <selection pane="bottomRight" sqref="A1:F43"/>
    </sheetView>
  </sheetViews>
  <sheetFormatPr defaultRowHeight="13.5"/>
  <cols>
    <col min="1" max="1" width="31.875" customWidth="1"/>
    <col min="2" max="4" width="12.5" customWidth="1"/>
    <col min="5" max="5" width="13.125" customWidth="1"/>
    <col min="7" max="18" width="5.125" customWidth="1"/>
  </cols>
  <sheetData>
    <row r="1" spans="1:18" ht="21">
      <c r="A1" s="69" t="str">
        <f>CONCATENATE(MID(项目总预算!A1,1,FIND("科研项目",项目总预算!A1,1)-1),"项目",项目总预算!E5,"度决算表")</f>
        <v>设备设施完整性管理评级工具研究项目2019年度决算表</v>
      </c>
      <c r="B1" s="69"/>
      <c r="C1" s="69"/>
      <c r="D1" s="69"/>
      <c r="E1" s="69"/>
      <c r="F1" s="69"/>
      <c r="G1" s="38"/>
      <c r="H1" s="38"/>
    </row>
    <row r="2" spans="1:18" ht="21">
      <c r="A2" s="70"/>
      <c r="B2" s="70"/>
      <c r="C2" s="70"/>
      <c r="D2" s="70"/>
      <c r="E2" s="70"/>
      <c r="F2" s="70"/>
      <c r="G2" s="38"/>
      <c r="H2" s="38"/>
    </row>
    <row r="3" spans="1:18" ht="16.5" customHeight="1">
      <c r="A3" s="85" t="s">
        <v>0</v>
      </c>
      <c r="B3" s="84" t="s">
        <v>1</v>
      </c>
      <c r="C3" s="84"/>
      <c r="D3" s="84"/>
      <c r="E3" s="84"/>
      <c r="F3" s="84"/>
      <c r="G3" s="82" t="s">
        <v>63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ht="16.5" customHeight="1">
      <c r="A4" s="85"/>
      <c r="B4" s="84" t="s">
        <v>43</v>
      </c>
      <c r="C4" s="84"/>
      <c r="D4" s="84"/>
      <c r="E4" s="84" t="s">
        <v>44</v>
      </c>
      <c r="F4" s="84" t="s">
        <v>45</v>
      </c>
      <c r="G4" s="82" t="s">
        <v>51</v>
      </c>
      <c r="H4" s="82" t="s">
        <v>52</v>
      </c>
      <c r="I4" s="82" t="s">
        <v>53</v>
      </c>
      <c r="J4" s="82" t="s">
        <v>54</v>
      </c>
      <c r="K4" s="82" t="s">
        <v>55</v>
      </c>
      <c r="L4" s="82" t="s">
        <v>56</v>
      </c>
      <c r="M4" s="82" t="s">
        <v>57</v>
      </c>
      <c r="N4" s="82" t="s">
        <v>58</v>
      </c>
      <c r="O4" s="82" t="s">
        <v>59</v>
      </c>
      <c r="P4" s="82" t="s">
        <v>60</v>
      </c>
      <c r="Q4" s="82" t="s">
        <v>61</v>
      </c>
      <c r="R4" s="82" t="s">
        <v>62</v>
      </c>
    </row>
    <row r="5" spans="1:18" ht="16.5" customHeight="1">
      <c r="A5" s="85"/>
      <c r="B5" s="39" t="str">
        <f>CONCATENATE(项目总预算!D5,"结转")</f>
        <v>2018年结转</v>
      </c>
      <c r="C5" s="39" t="str">
        <f>CONCATENATE(项目总预算!E5,"预算")</f>
        <v>2019年预算</v>
      </c>
      <c r="D5" s="39" t="str">
        <f>CONCATENATE(C5,"小计")</f>
        <v>2019年预算小计</v>
      </c>
      <c r="E5" s="84"/>
      <c r="F5" s="84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</row>
    <row r="6" spans="1:18" s="3" customFormat="1" ht="16.5" customHeight="1">
      <c r="A6" s="42" t="str">
        <f>项目总预算!A6</f>
        <v>一、技术引进费（包括设备购置\试制费）</v>
      </c>
      <c r="B6" s="8" t="str">
        <f>IF(第三年预算!B6="","",第三年预算!B6)</f>
        <v/>
      </c>
      <c r="C6" s="8" t="str">
        <f>IF(OR(第三年预算!C6=0,第三年预算!C6=""),"",第三年预算!C6)</f>
        <v/>
      </c>
      <c r="D6" s="8" t="str">
        <f>IF(AND(B6="",C6=""),"",SUM(B6:C6))</f>
        <v/>
      </c>
      <c r="E6" s="56" t="str">
        <f>IF(SUM(G6:R6)=0,"",SUM(G6:R6))</f>
        <v/>
      </c>
      <c r="F6" s="57" t="str">
        <f t="shared" ref="F6:F43" si="0">IF(OR(D6=0,D6=""),"",(IF(E6="",0,E6/D6)))</f>
        <v/>
      </c>
      <c r="G6" s="53">
        <f t="shared" ref="G6:R6" si="1">SUM(G7:G9)</f>
        <v>0</v>
      </c>
      <c r="H6" s="53">
        <f t="shared" si="1"/>
        <v>0</v>
      </c>
      <c r="I6" s="53">
        <f t="shared" si="1"/>
        <v>0</v>
      </c>
      <c r="J6" s="53">
        <f t="shared" si="1"/>
        <v>0</v>
      </c>
      <c r="K6" s="53">
        <f t="shared" si="1"/>
        <v>0</v>
      </c>
      <c r="L6" s="53">
        <f t="shared" si="1"/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3">
        <f t="shared" si="1"/>
        <v>0</v>
      </c>
      <c r="R6" s="53">
        <f t="shared" si="1"/>
        <v>0</v>
      </c>
    </row>
    <row r="7" spans="1:18" s="7" customFormat="1" ht="16.5" customHeight="1">
      <c r="A7" s="43" t="str">
        <f>项目总预算!A7</f>
        <v>1、新技术引进费</v>
      </c>
      <c r="B7" s="8" t="str">
        <f>IF(第三年预算!B7="","",第三年预算!B7)</f>
        <v/>
      </c>
      <c r="C7" s="8" t="str">
        <f>IF(OR(第三年预算!C7=0,第三年预算!C7=""),"",第三年预算!C7)</f>
        <v/>
      </c>
      <c r="D7" s="8" t="str">
        <f t="shared" ref="D7:D43" si="2">IF(AND(B7="",C7=""),"",SUM(B7:C7))</f>
        <v/>
      </c>
      <c r="E7" s="56" t="str">
        <f t="shared" ref="E7:E43" si="3">IF(SUM(G7:R7)=0,"",SUM(G7:R7))</f>
        <v/>
      </c>
      <c r="F7" s="57" t="str">
        <f t="shared" si="0"/>
        <v/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</row>
    <row r="8" spans="1:18" s="7" customFormat="1" ht="16.5" customHeight="1">
      <c r="A8" s="43" t="str">
        <f>项目总预算!A8</f>
        <v>2、设备购置费（1万元以上设备）</v>
      </c>
      <c r="B8" s="8" t="str">
        <f>IF(第三年预算!B8="","",第三年预算!B8)</f>
        <v/>
      </c>
      <c r="C8" s="8" t="str">
        <f>IF(OR(第三年预算!C8=0,第三年预算!C8=""),"",第三年预算!C8)</f>
        <v/>
      </c>
      <c r="D8" s="8" t="str">
        <f t="shared" si="2"/>
        <v/>
      </c>
      <c r="E8" s="56" t="str">
        <f t="shared" si="3"/>
        <v/>
      </c>
      <c r="F8" s="57" t="str">
        <f t="shared" si="0"/>
        <v/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</row>
    <row r="9" spans="1:18" s="7" customFormat="1" ht="16.5" customHeight="1">
      <c r="A9" s="43" t="str">
        <f>项目总预算!A9</f>
        <v>3、试制费</v>
      </c>
      <c r="B9" s="8" t="str">
        <f>IF(第三年预算!B9="","",第三年预算!B9)</f>
        <v/>
      </c>
      <c r="C9" s="8" t="str">
        <f>IF(OR(第三年预算!C9=0,第三年预算!C9=""),"",第三年预算!C9)</f>
        <v/>
      </c>
      <c r="D9" s="8" t="str">
        <f t="shared" si="2"/>
        <v/>
      </c>
      <c r="E9" s="56" t="str">
        <f t="shared" si="3"/>
        <v/>
      </c>
      <c r="F9" s="57" t="str">
        <f t="shared" si="0"/>
        <v/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18" s="3" customFormat="1" ht="16.5" customHeight="1">
      <c r="A10" s="42" t="str">
        <f>项目总预算!A10</f>
        <v>二、业务费</v>
      </c>
      <c r="B10" s="8">
        <f>IF(第三年预算!B10="","",第三年预算!B10)</f>
        <v>50000</v>
      </c>
      <c r="C10" s="8" t="str">
        <f>IF(OR(第三年预算!C10=0,第三年预算!C10=""),"",第三年预算!C10)</f>
        <v/>
      </c>
      <c r="D10" s="8">
        <f t="shared" si="2"/>
        <v>50000</v>
      </c>
      <c r="E10" s="56" t="str">
        <f t="shared" si="3"/>
        <v/>
      </c>
      <c r="F10" s="57">
        <f t="shared" si="0"/>
        <v>0</v>
      </c>
      <c r="G10" s="53">
        <f t="shared" ref="G10:R10" si="4">SUM(G11:G19)</f>
        <v>0</v>
      </c>
      <c r="H10" s="53">
        <f t="shared" si="4"/>
        <v>0</v>
      </c>
      <c r="I10" s="53">
        <f t="shared" si="4"/>
        <v>0</v>
      </c>
      <c r="J10" s="53">
        <f t="shared" si="4"/>
        <v>0</v>
      </c>
      <c r="K10" s="53">
        <f t="shared" si="4"/>
        <v>0</v>
      </c>
      <c r="L10" s="53">
        <f t="shared" si="4"/>
        <v>0</v>
      </c>
      <c r="M10" s="53">
        <f t="shared" si="4"/>
        <v>0</v>
      </c>
      <c r="N10" s="53">
        <f t="shared" si="4"/>
        <v>0</v>
      </c>
      <c r="O10" s="53">
        <f t="shared" si="4"/>
        <v>0</v>
      </c>
      <c r="P10" s="53">
        <f t="shared" si="4"/>
        <v>0</v>
      </c>
      <c r="Q10" s="53">
        <f t="shared" si="4"/>
        <v>0</v>
      </c>
      <c r="R10" s="53">
        <f t="shared" si="4"/>
        <v>0</v>
      </c>
    </row>
    <row r="11" spans="1:18" s="7" customFormat="1" ht="16.5" customHeight="1">
      <c r="A11" s="43" t="str">
        <f>项目总预算!A11</f>
        <v>1、材料费</v>
      </c>
      <c r="B11" s="8" t="str">
        <f>IF(第三年预算!B11="","",第三年预算!B11)</f>
        <v/>
      </c>
      <c r="C11" s="8" t="str">
        <f>IF(OR(第三年预算!C11=0,第三年预算!C11=""),"",第三年预算!C11)</f>
        <v/>
      </c>
      <c r="D11" s="8" t="str">
        <f t="shared" si="2"/>
        <v/>
      </c>
      <c r="E11" s="56" t="str">
        <f t="shared" si="3"/>
        <v/>
      </c>
      <c r="F11" s="57" t="str">
        <f t="shared" si="0"/>
        <v/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</row>
    <row r="12" spans="1:18" s="7" customFormat="1" ht="16.5" customHeight="1">
      <c r="A12" s="43" t="str">
        <f>项目总预算!A12</f>
        <v>2、实验\试验费</v>
      </c>
      <c r="B12" s="8" t="str">
        <f>IF(第三年预算!B12="","",第三年预算!B12)</f>
        <v/>
      </c>
      <c r="C12" s="8" t="str">
        <f>IF(OR(第三年预算!C12=0,第三年预算!C12=""),"",第三年预算!C12)</f>
        <v/>
      </c>
      <c r="D12" s="8" t="str">
        <f t="shared" si="2"/>
        <v/>
      </c>
      <c r="E12" s="56" t="str">
        <f t="shared" si="3"/>
        <v/>
      </c>
      <c r="F12" s="57" t="str">
        <f t="shared" si="0"/>
        <v/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</row>
    <row r="13" spans="1:18" s="7" customFormat="1" ht="16.5" customHeight="1">
      <c r="A13" s="43" t="str">
        <f>项目总预算!A13</f>
        <v>3、燃料及动力费</v>
      </c>
      <c r="B13" s="8" t="str">
        <f>IF(第三年预算!B13="","",第三年预算!B13)</f>
        <v/>
      </c>
      <c r="C13" s="8" t="str">
        <f>IF(OR(第三年预算!C13=0,第三年预算!C13=""),"",第三年预算!C13)</f>
        <v/>
      </c>
      <c r="D13" s="8" t="str">
        <f t="shared" si="2"/>
        <v/>
      </c>
      <c r="E13" s="56" t="str">
        <f t="shared" si="3"/>
        <v/>
      </c>
      <c r="F13" s="57" t="str">
        <f t="shared" si="0"/>
        <v/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</row>
    <row r="14" spans="1:18" s="7" customFormat="1" ht="16.5" customHeight="1">
      <c r="A14" s="43" t="str">
        <f>项目总预算!A14</f>
        <v>4、资料及文献费</v>
      </c>
      <c r="B14" s="8">
        <f>IF(第三年预算!B14="","",第三年预算!B14)</f>
        <v>5000</v>
      </c>
      <c r="C14" s="8" t="str">
        <f>IF(OR(第三年预算!C14=0,第三年预算!C14=""),"",第三年预算!C14)</f>
        <v/>
      </c>
      <c r="D14" s="8">
        <f t="shared" si="2"/>
        <v>5000</v>
      </c>
      <c r="E14" s="56" t="str">
        <f t="shared" si="3"/>
        <v/>
      </c>
      <c r="F14" s="57">
        <f t="shared" si="0"/>
        <v>0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</row>
    <row r="15" spans="1:18" s="7" customFormat="1" ht="16.5" customHeight="1">
      <c r="A15" s="43" t="str">
        <f>项目总预算!A15</f>
        <v>5、项目论证\中期检查\评估\验收会议费</v>
      </c>
      <c r="B15" s="8" t="str">
        <f>IF(第三年预算!B15="","",第三年预算!B15)</f>
        <v/>
      </c>
      <c r="C15" s="8" t="str">
        <f>IF(OR(第三年预算!C15=0,第三年预算!C15=""),"",第三年预算!C15)</f>
        <v/>
      </c>
      <c r="D15" s="8" t="str">
        <f t="shared" si="2"/>
        <v/>
      </c>
      <c r="E15" s="56" t="str">
        <f t="shared" si="3"/>
        <v/>
      </c>
      <c r="F15" s="57" t="str">
        <f t="shared" si="0"/>
        <v/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</row>
    <row r="16" spans="1:18" s="7" customFormat="1" ht="16.5" customHeight="1">
      <c r="A16" s="43" t="str">
        <f>项目总预算!A16</f>
        <v>6、专家咨询\评审费</v>
      </c>
      <c r="B16" s="8" t="str">
        <f>IF(第三年预算!B16="","",第三年预算!B16)</f>
        <v/>
      </c>
      <c r="C16" s="8" t="str">
        <f>IF(OR(第三年预算!C16=0,第三年预算!C16=""),"",第三年预算!C16)</f>
        <v/>
      </c>
      <c r="D16" s="8" t="str">
        <f t="shared" si="2"/>
        <v/>
      </c>
      <c r="E16" s="56" t="str">
        <f t="shared" si="3"/>
        <v/>
      </c>
      <c r="F16" s="57" t="str">
        <f t="shared" si="0"/>
        <v/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</row>
    <row r="17" spans="1:18" s="7" customFormat="1" ht="16.5" customHeight="1">
      <c r="A17" s="43" t="str">
        <f>项目总预算!A17</f>
        <v>7、差旅费</v>
      </c>
      <c r="B17" s="8">
        <f>IF(第三年预算!B17="","",第三年预算!B17)</f>
        <v>40000</v>
      </c>
      <c r="C17" s="8" t="str">
        <f>IF(OR(第三年预算!C17=0,第三年预算!C17=""),"",第三年预算!C17)</f>
        <v/>
      </c>
      <c r="D17" s="8">
        <f t="shared" si="2"/>
        <v>40000</v>
      </c>
      <c r="E17" s="56" t="str">
        <f t="shared" si="3"/>
        <v/>
      </c>
      <c r="F17" s="57">
        <f t="shared" si="0"/>
        <v>0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</row>
    <row r="18" spans="1:18" s="7" customFormat="1" ht="16.5" customHeight="1">
      <c r="A18" s="43" t="str">
        <f>项目总预算!A18</f>
        <v>8、聘用专家费</v>
      </c>
      <c r="B18" s="8" t="str">
        <f>IF(第三年预算!B18="","",第三年预算!B18)</f>
        <v/>
      </c>
      <c r="C18" s="8" t="str">
        <f>IF(OR(第三年预算!C18=0,第三年预算!C18=""),"",第三年预算!C18)</f>
        <v/>
      </c>
      <c r="D18" s="8" t="str">
        <f t="shared" si="2"/>
        <v/>
      </c>
      <c r="E18" s="56" t="str">
        <f t="shared" si="3"/>
        <v/>
      </c>
      <c r="F18" s="57" t="str">
        <f t="shared" si="0"/>
        <v/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1:18" s="7" customFormat="1" ht="16.5" customHeight="1">
      <c r="A19" s="43" t="str">
        <f>项目总预算!A19</f>
        <v>9、出版费\知识产权事务费</v>
      </c>
      <c r="B19" s="8" t="str">
        <f>IF(第三年预算!B19="","",第三年预算!B19)</f>
        <v/>
      </c>
      <c r="C19" s="8" t="str">
        <f>IF(OR(第三年预算!C19=0,第三年预算!C19=""),"",第三年预算!C19)</f>
        <v/>
      </c>
      <c r="D19" s="8" t="str">
        <f t="shared" si="2"/>
        <v/>
      </c>
      <c r="E19" s="56" t="str">
        <f t="shared" si="3"/>
        <v/>
      </c>
      <c r="F19" s="57" t="str">
        <f t="shared" si="0"/>
        <v/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 s="3" customFormat="1" ht="16.5" customHeight="1">
      <c r="A20" s="42" t="str">
        <f>项目总预算!A20</f>
        <v>三、国内合作与国内学术交流费</v>
      </c>
      <c r="B20" s="8" t="str">
        <f>IF(第三年预算!B20="","",第三年预算!B20)</f>
        <v/>
      </c>
      <c r="C20" s="8" t="str">
        <f>IF(OR(第三年预算!C20=0,第三年预算!C20=""),"",第三年预算!C20)</f>
        <v/>
      </c>
      <c r="D20" s="8" t="str">
        <f t="shared" si="2"/>
        <v/>
      </c>
      <c r="E20" s="56" t="str">
        <f t="shared" si="3"/>
        <v/>
      </c>
      <c r="F20" s="57" t="str">
        <f t="shared" si="0"/>
        <v/>
      </c>
      <c r="G20" s="54">
        <f t="shared" ref="G20:R20" si="5">SUM(G21:G24)</f>
        <v>0</v>
      </c>
      <c r="H20" s="54">
        <f t="shared" si="5"/>
        <v>0</v>
      </c>
      <c r="I20" s="54">
        <f t="shared" si="5"/>
        <v>0</v>
      </c>
      <c r="J20" s="54">
        <f t="shared" si="5"/>
        <v>0</v>
      </c>
      <c r="K20" s="54">
        <f t="shared" si="5"/>
        <v>0</v>
      </c>
      <c r="L20" s="54">
        <f t="shared" si="5"/>
        <v>0</v>
      </c>
      <c r="M20" s="54">
        <f t="shared" si="5"/>
        <v>0</v>
      </c>
      <c r="N20" s="54">
        <f t="shared" si="5"/>
        <v>0</v>
      </c>
      <c r="O20" s="54">
        <f t="shared" si="5"/>
        <v>0</v>
      </c>
      <c r="P20" s="54">
        <f t="shared" si="5"/>
        <v>0</v>
      </c>
      <c r="Q20" s="54">
        <f t="shared" si="5"/>
        <v>0</v>
      </c>
      <c r="R20" s="54">
        <f t="shared" si="5"/>
        <v>0</v>
      </c>
    </row>
    <row r="21" spans="1:18" s="7" customFormat="1" ht="16.5" customHeight="1">
      <c r="A21" s="43" t="str">
        <f>项目总预算!A21</f>
        <v>1、外委\外协费</v>
      </c>
      <c r="B21" s="8" t="str">
        <f>IF(第三年预算!B21="","",第三年预算!B21)</f>
        <v/>
      </c>
      <c r="C21" s="8" t="str">
        <f>IF(OR(第三年预算!C21=0,第三年预算!C21=""),"",第三年预算!C21)</f>
        <v/>
      </c>
      <c r="D21" s="8" t="str">
        <f t="shared" si="2"/>
        <v/>
      </c>
      <c r="E21" s="56" t="str">
        <f t="shared" si="3"/>
        <v/>
      </c>
      <c r="F21" s="57" t="str">
        <f t="shared" si="0"/>
        <v/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 s="7" customFormat="1" ht="16.5" customHeight="1">
      <c r="A22" s="43" t="str">
        <f>项目总预算!A22</f>
        <v>2、外送化验\技术鉴定</v>
      </c>
      <c r="B22" s="8" t="str">
        <f>IF(第三年预算!B22="","",第三年预算!B22)</f>
        <v/>
      </c>
      <c r="C22" s="8" t="str">
        <f>IF(OR(第三年预算!C22=0,第三年预算!C22=""),"",第三年预算!C22)</f>
        <v/>
      </c>
      <c r="D22" s="8" t="str">
        <f t="shared" si="2"/>
        <v/>
      </c>
      <c r="E22" s="56" t="str">
        <f t="shared" si="3"/>
        <v/>
      </c>
      <c r="F22" s="57" t="str">
        <f t="shared" si="0"/>
        <v/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8" s="7" customFormat="1" ht="16.5" customHeight="1">
      <c r="A23" s="43" t="str">
        <f>项目总预算!A23</f>
        <v>3、外送资料处理</v>
      </c>
      <c r="B23" s="8" t="str">
        <f>IF(第三年预算!B23="","",第三年预算!B23)</f>
        <v/>
      </c>
      <c r="C23" s="8" t="str">
        <f>IF(OR(第三年预算!C23=0,第三年预算!C23=""),"",第三年预算!C23)</f>
        <v/>
      </c>
      <c r="D23" s="8" t="str">
        <f t="shared" si="2"/>
        <v/>
      </c>
      <c r="E23" s="56" t="str">
        <f t="shared" si="3"/>
        <v/>
      </c>
      <c r="F23" s="57" t="str">
        <f t="shared" si="0"/>
        <v/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8" s="7" customFormat="1" ht="16.5" customHeight="1">
      <c r="A24" s="43" t="str">
        <f>项目总预算!A24</f>
        <v>4、国内学术交流费</v>
      </c>
      <c r="B24" s="8" t="str">
        <f>IF(第三年预算!B24="","",第三年预算!B24)</f>
        <v/>
      </c>
      <c r="C24" s="8" t="str">
        <f>IF(OR(第三年预算!C24=0,第三年预算!C24=""),"",第三年预算!C24)</f>
        <v/>
      </c>
      <c r="D24" s="8" t="str">
        <f t="shared" si="2"/>
        <v/>
      </c>
      <c r="E24" s="56" t="str">
        <f t="shared" si="3"/>
        <v/>
      </c>
      <c r="F24" s="57" t="str">
        <f t="shared" si="0"/>
        <v/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 s="3" customFormat="1" ht="16.5" customHeight="1">
      <c r="A25" s="42" t="str">
        <f>项目总预算!A25</f>
        <v>四、国际合作与国际、国际学术交流费</v>
      </c>
      <c r="B25" s="8" t="str">
        <f>IF(第三年预算!B25="","",第三年预算!B25)</f>
        <v/>
      </c>
      <c r="C25" s="8" t="str">
        <f>IF(OR(第三年预算!C25=0,第三年预算!C25=""),"",第三年预算!C25)</f>
        <v/>
      </c>
      <c r="D25" s="8" t="str">
        <f t="shared" si="2"/>
        <v/>
      </c>
      <c r="E25" s="56" t="str">
        <f t="shared" si="3"/>
        <v/>
      </c>
      <c r="F25" s="57" t="str">
        <f t="shared" si="0"/>
        <v/>
      </c>
      <c r="G25" s="53">
        <f t="shared" ref="G25:R25" si="6">SUM(G26:G29)</f>
        <v>0</v>
      </c>
      <c r="H25" s="53">
        <f t="shared" si="6"/>
        <v>0</v>
      </c>
      <c r="I25" s="53">
        <f t="shared" si="6"/>
        <v>0</v>
      </c>
      <c r="J25" s="53">
        <f t="shared" si="6"/>
        <v>0</v>
      </c>
      <c r="K25" s="53">
        <f t="shared" si="6"/>
        <v>0</v>
      </c>
      <c r="L25" s="53">
        <f t="shared" si="6"/>
        <v>0</v>
      </c>
      <c r="M25" s="53">
        <f t="shared" si="6"/>
        <v>0</v>
      </c>
      <c r="N25" s="53">
        <f t="shared" si="6"/>
        <v>0</v>
      </c>
      <c r="O25" s="53">
        <f t="shared" si="6"/>
        <v>0</v>
      </c>
      <c r="P25" s="53">
        <f t="shared" si="6"/>
        <v>0</v>
      </c>
      <c r="Q25" s="53">
        <f t="shared" si="6"/>
        <v>0</v>
      </c>
      <c r="R25" s="53">
        <f t="shared" si="6"/>
        <v>0</v>
      </c>
    </row>
    <row r="26" spans="1:18" s="7" customFormat="1" ht="16.5" customHeight="1">
      <c r="A26" s="43" t="str">
        <f>项目总预算!A26</f>
        <v>1、项目组成员出国考察费用</v>
      </c>
      <c r="B26" s="8" t="str">
        <f>IF(第三年预算!B26="","",第三年预算!B26)</f>
        <v/>
      </c>
      <c r="C26" s="8" t="str">
        <f>IF(OR(第三年预算!C26=0,第三年预算!C26=""),"",第三年预算!C26)</f>
        <v/>
      </c>
      <c r="D26" s="8" t="str">
        <f t="shared" si="2"/>
        <v/>
      </c>
      <c r="E26" s="56" t="str">
        <f t="shared" si="3"/>
        <v/>
      </c>
      <c r="F26" s="57" t="str">
        <f t="shared" si="0"/>
        <v/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 s="7" customFormat="1" ht="16.5" customHeight="1">
      <c r="A27" s="43" t="str">
        <f>项目总预算!A27</f>
        <v>2、外国专家费用</v>
      </c>
      <c r="B27" s="8" t="str">
        <f>IF(第三年预算!B27="","",第三年预算!B27)</f>
        <v/>
      </c>
      <c r="C27" s="8" t="str">
        <f>IF(OR(第三年预算!C27=0,第三年预算!C27=""),"",第三年预算!C27)</f>
        <v/>
      </c>
      <c r="D27" s="8" t="str">
        <f t="shared" si="2"/>
        <v/>
      </c>
      <c r="E27" s="56" t="str">
        <f t="shared" si="3"/>
        <v/>
      </c>
      <c r="F27" s="57" t="str">
        <f t="shared" si="0"/>
        <v/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 s="7" customFormat="1" ht="16.5" customHeight="1">
      <c r="A28" s="43" t="str">
        <f>项目总预算!A28</f>
        <v>3、国际学术交流费</v>
      </c>
      <c r="B28" s="8" t="str">
        <f>IF(第三年预算!B28="","",第三年预算!B28)</f>
        <v/>
      </c>
      <c r="C28" s="8" t="str">
        <f>IF(OR(第三年预算!C28=0,第三年预算!C28=""),"",第三年预算!C28)</f>
        <v/>
      </c>
      <c r="D28" s="8" t="str">
        <f t="shared" si="2"/>
        <v/>
      </c>
      <c r="E28" s="56" t="str">
        <f t="shared" si="3"/>
        <v/>
      </c>
      <c r="F28" s="57" t="str">
        <f t="shared" si="0"/>
        <v/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 spans="1:18" s="7" customFormat="1" ht="16.5" customHeight="1">
      <c r="A29" s="43" t="str">
        <f>项目总预算!A29</f>
        <v>4、联合资助研究(SPONSOR)费用</v>
      </c>
      <c r="B29" s="8" t="str">
        <f>IF(第三年预算!B29="","",第三年预算!B29)</f>
        <v/>
      </c>
      <c r="C29" s="8" t="str">
        <f>IF(OR(第三年预算!C29=0,第三年预算!C29=""),"",第三年预算!C29)</f>
        <v/>
      </c>
      <c r="D29" s="8" t="str">
        <f t="shared" si="2"/>
        <v/>
      </c>
      <c r="E29" s="56" t="str">
        <f t="shared" si="3"/>
        <v/>
      </c>
      <c r="F29" s="57" t="str">
        <f t="shared" si="0"/>
        <v/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 spans="1:18" s="3" customFormat="1" ht="16.5" customHeight="1">
      <c r="A30" s="42" t="str">
        <f>项目总预算!A30</f>
        <v>五、依托工程配套预算</v>
      </c>
      <c r="B30" s="8" t="str">
        <f>IF(第三年预算!B30="","",第三年预算!B30)</f>
        <v/>
      </c>
      <c r="C30" s="8" t="str">
        <f>IF(OR(第三年预算!C30=0,第三年预算!C30=""),"",第三年预算!C30)</f>
        <v/>
      </c>
      <c r="D30" s="8" t="str">
        <f t="shared" si="2"/>
        <v/>
      </c>
      <c r="E30" s="56" t="str">
        <f t="shared" si="3"/>
        <v/>
      </c>
      <c r="F30" s="57" t="str">
        <f t="shared" si="0"/>
        <v/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1" spans="1:18" s="7" customFormat="1" ht="16.5" customHeight="1">
      <c r="A31" s="43" t="str">
        <f>项目总预算!A31</f>
        <v>（添加行1、2、3、……进行明细）</v>
      </c>
      <c r="B31" s="8" t="str">
        <f>IF(第三年预算!B31="","",第三年预算!B31)</f>
        <v/>
      </c>
      <c r="C31" s="8" t="str">
        <f>IF(OR(第三年预算!C31=0,第三年预算!C31=""),"",第三年预算!C31)</f>
        <v/>
      </c>
      <c r="D31" s="8" t="str">
        <f t="shared" si="2"/>
        <v/>
      </c>
      <c r="E31" s="56" t="str">
        <f t="shared" si="3"/>
        <v/>
      </c>
      <c r="F31" s="57" t="str">
        <f t="shared" si="0"/>
        <v/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s="3" customFormat="1" ht="16.5" customHeight="1">
      <c r="A32" s="42" t="str">
        <f>项目总预算!A32</f>
        <v>六、人员费</v>
      </c>
      <c r="B32" s="8">
        <f>IF(第三年预算!B32="","",第三年预算!B32)</f>
        <v>540000</v>
      </c>
      <c r="C32" s="8" t="str">
        <f>IF(OR(第三年预算!C32=0,第三年预算!C32=""),"",第三年预算!C32)</f>
        <v/>
      </c>
      <c r="D32" s="8">
        <f t="shared" si="2"/>
        <v>540000</v>
      </c>
      <c r="E32" s="56" t="str">
        <f t="shared" si="3"/>
        <v/>
      </c>
      <c r="F32" s="57">
        <f t="shared" si="0"/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</row>
    <row r="33" spans="1:18" s="7" customFormat="1" ht="16.5" customHeight="1">
      <c r="A33" s="43" t="str">
        <f>项目总预算!A33</f>
        <v>1、工资／薪金</v>
      </c>
      <c r="B33" s="8" t="str">
        <f>IF(第三年预算!B33="","",第三年预算!B33)</f>
        <v/>
      </c>
      <c r="C33" s="8" t="str">
        <f>IF(OR(第三年预算!C33=0,第三年预算!C33=""),"",第三年预算!C33)</f>
        <v/>
      </c>
      <c r="D33" s="8" t="str">
        <f t="shared" si="2"/>
        <v/>
      </c>
      <c r="E33" s="56" t="str">
        <f t="shared" si="3"/>
        <v/>
      </c>
      <c r="F33" s="57" t="str">
        <f t="shared" si="0"/>
        <v/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 spans="1:18" s="7" customFormat="1" ht="16.5" customHeight="1">
      <c r="A34" s="43" t="str">
        <f>项目总预算!A34</f>
        <v>2、奖金</v>
      </c>
      <c r="B34" s="8" t="str">
        <f>IF(第三年预算!B34="","",第三年预算!B34)</f>
        <v/>
      </c>
      <c r="C34" s="8" t="str">
        <f>IF(OR(第三年预算!C34=0,第三年预算!C34=""),"",第三年预算!C34)</f>
        <v/>
      </c>
      <c r="D34" s="8" t="str">
        <f t="shared" si="2"/>
        <v/>
      </c>
      <c r="E34" s="56" t="str">
        <f t="shared" si="3"/>
        <v/>
      </c>
      <c r="F34" s="57" t="str">
        <f t="shared" si="0"/>
        <v/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</row>
    <row r="35" spans="1:18" s="7" customFormat="1" ht="16.5" customHeight="1">
      <c r="A35" s="43" t="str">
        <f>项目总预算!A35</f>
        <v>2、津贴／补贴等</v>
      </c>
      <c r="B35" s="8" t="str">
        <f>IF(第三年预算!B35="","",第三年预算!B35)</f>
        <v/>
      </c>
      <c r="C35" s="8" t="str">
        <f>IF(OR(第三年预算!C35=0,第三年预算!C35=""),"",第三年预算!C35)</f>
        <v/>
      </c>
      <c r="D35" s="8" t="str">
        <f t="shared" si="2"/>
        <v/>
      </c>
      <c r="E35" s="56" t="str">
        <f t="shared" si="3"/>
        <v/>
      </c>
      <c r="F35" s="57" t="str">
        <f t="shared" si="0"/>
        <v/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18" s="3" customFormat="1" ht="16.5" customHeight="1">
      <c r="A36" s="42" t="str">
        <f>项目总预算!A36</f>
        <v>七、房屋\设备租赁\折旧费等分摊费用</v>
      </c>
      <c r="B36" s="8" t="str">
        <f>IF(第三年预算!B36="","",第三年预算!B36)</f>
        <v/>
      </c>
      <c r="C36" s="8" t="str">
        <f>IF(OR(第三年预算!C36=0,第三年预算!C36=""),"",第三年预算!C36)</f>
        <v/>
      </c>
      <c r="D36" s="8" t="str">
        <f t="shared" si="2"/>
        <v/>
      </c>
      <c r="E36" s="56" t="str">
        <f t="shared" si="3"/>
        <v/>
      </c>
      <c r="F36" s="57" t="str">
        <f t="shared" si="0"/>
        <v/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 spans="1:18" s="7" customFormat="1" ht="16.5" customHeight="1">
      <c r="A37" s="43" t="str">
        <f>项目总预算!A37</f>
        <v>（添加行1、2、3、……进行明细）</v>
      </c>
      <c r="B37" s="8" t="str">
        <f>IF(第三年预算!B37="","",第三年预算!B37)</f>
        <v/>
      </c>
      <c r="C37" s="8" t="str">
        <f>IF(OR(第三年预算!C37=0,第三年预算!C37=""),"",第三年预算!C37)</f>
        <v/>
      </c>
      <c r="D37" s="8" t="str">
        <f t="shared" si="2"/>
        <v/>
      </c>
      <c r="E37" s="56" t="str">
        <f t="shared" si="3"/>
        <v/>
      </c>
      <c r="F37" s="57" t="str">
        <f t="shared" si="0"/>
        <v/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 spans="1:18" s="3" customFormat="1" ht="16.5" customHeight="1">
      <c r="A38" s="42" t="str">
        <f>项目总预算!A38</f>
        <v>八、其他费用</v>
      </c>
      <c r="B38" s="8">
        <f>IF(第三年预算!B38="","",第三年预算!B38)</f>
        <v>22000</v>
      </c>
      <c r="C38" s="8" t="str">
        <f>IF(OR(第三年预算!C38=0,第三年预算!C38=""),"",第三年预算!C38)</f>
        <v/>
      </c>
      <c r="D38" s="8">
        <f t="shared" si="2"/>
        <v>22000</v>
      </c>
      <c r="E38" s="56" t="str">
        <f t="shared" si="3"/>
        <v/>
      </c>
      <c r="F38" s="57">
        <f t="shared" si="0"/>
        <v>0</v>
      </c>
      <c r="G38" s="53">
        <f>SUM(G39:G42)</f>
        <v>0</v>
      </c>
      <c r="H38" s="53">
        <f t="shared" ref="H38:R38" si="7">SUM(H39:H42)</f>
        <v>0</v>
      </c>
      <c r="I38" s="53">
        <f t="shared" si="7"/>
        <v>0</v>
      </c>
      <c r="J38" s="53">
        <f t="shared" si="7"/>
        <v>0</v>
      </c>
      <c r="K38" s="53">
        <f t="shared" si="7"/>
        <v>0</v>
      </c>
      <c r="L38" s="53">
        <f t="shared" si="7"/>
        <v>0</v>
      </c>
      <c r="M38" s="53">
        <f t="shared" si="7"/>
        <v>0</v>
      </c>
      <c r="N38" s="53">
        <f t="shared" si="7"/>
        <v>0</v>
      </c>
      <c r="O38" s="53">
        <f t="shared" si="7"/>
        <v>0</v>
      </c>
      <c r="P38" s="53">
        <f t="shared" si="7"/>
        <v>0</v>
      </c>
      <c r="Q38" s="53">
        <f t="shared" si="7"/>
        <v>0</v>
      </c>
      <c r="R38" s="53">
        <f t="shared" si="7"/>
        <v>0</v>
      </c>
    </row>
    <row r="39" spans="1:18" s="7" customFormat="1" ht="16.5" customHeight="1">
      <c r="A39" s="43" t="str">
        <f>项目总预算!A39</f>
        <v>1、运输费</v>
      </c>
      <c r="B39" s="8" t="str">
        <f>IF(第三年预算!B39="","",第三年预算!B39)</f>
        <v/>
      </c>
      <c r="C39" s="8" t="str">
        <f>IF(OR(第三年预算!C39=0,第三年预算!C39=""),"",第三年预算!C39)</f>
        <v/>
      </c>
      <c r="D39" s="8" t="str">
        <f t="shared" si="2"/>
        <v/>
      </c>
      <c r="E39" s="56" t="str">
        <f t="shared" si="3"/>
        <v/>
      </c>
      <c r="F39" s="57" t="str">
        <f t="shared" si="0"/>
        <v/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 spans="1:18" s="7" customFormat="1" ht="16.5" customHeight="1">
      <c r="A40" s="43" t="str">
        <f>项目总预算!A40</f>
        <v>2、低值易耗品</v>
      </c>
      <c r="B40" s="8">
        <f>IF(第三年预算!B40="","",第三年预算!B40)</f>
        <v>7000</v>
      </c>
      <c r="C40" s="8" t="str">
        <f>IF(OR(第三年预算!C40=0,第三年预算!C40=""),"",第三年预算!C40)</f>
        <v/>
      </c>
      <c r="D40" s="8">
        <f t="shared" si="2"/>
        <v>7000</v>
      </c>
      <c r="E40" s="56" t="str">
        <f t="shared" si="3"/>
        <v/>
      </c>
      <c r="F40" s="57">
        <f t="shared" si="0"/>
        <v>0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</row>
    <row r="41" spans="1:18" s="7" customFormat="1" ht="16.5" customHeight="1">
      <c r="A41" s="43" t="str">
        <f>项目总预算!A41</f>
        <v>3、印刷费</v>
      </c>
      <c r="B41" s="8">
        <f>IF(第三年预算!B41="","",第三年预算!B41)</f>
        <v>15000</v>
      </c>
      <c r="C41" s="8" t="str">
        <f>IF(OR(第三年预算!C41=0,第三年预算!C41=""),"",第三年预算!C41)</f>
        <v/>
      </c>
      <c r="D41" s="8">
        <f t="shared" si="2"/>
        <v>15000</v>
      </c>
      <c r="E41" s="56" t="str">
        <f t="shared" si="3"/>
        <v/>
      </c>
      <c r="F41" s="57">
        <f t="shared" si="0"/>
        <v>0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 spans="1:18" s="7" customFormat="1" ht="16.5" customHeight="1">
      <c r="A42" s="43" t="str">
        <f>项目总预算!A42</f>
        <v>（添加行1、2、3、……进行明细）</v>
      </c>
      <c r="B42" s="8" t="str">
        <f>IF(第三年预算!B42="","",第三年预算!B42)</f>
        <v/>
      </c>
      <c r="C42" s="8" t="str">
        <f>IF(OR(第三年预算!C42=0,第三年预算!C42=""),"",第三年预算!C42)</f>
        <v/>
      </c>
      <c r="D42" s="8" t="str">
        <f t="shared" si="2"/>
        <v/>
      </c>
      <c r="E42" s="56" t="str">
        <f t="shared" si="3"/>
        <v/>
      </c>
      <c r="F42" s="57" t="str">
        <f t="shared" si="0"/>
        <v/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 spans="1:18" s="7" customFormat="1">
      <c r="A43" s="42" t="str">
        <f>项目总预算!A43</f>
        <v>合计</v>
      </c>
      <c r="B43" s="8">
        <f>IF(第三年预算!B43="","",第三年预算!B43)</f>
        <v>862000</v>
      </c>
      <c r="C43" s="8" t="str">
        <f>IF(OR(第三年预算!C43=0,第三年预算!C43=""),"",第三年预算!C43)</f>
        <v/>
      </c>
      <c r="D43" s="8">
        <f t="shared" si="2"/>
        <v>862000</v>
      </c>
      <c r="E43" s="56" t="str">
        <f t="shared" si="3"/>
        <v/>
      </c>
      <c r="F43" s="57">
        <f t="shared" si="0"/>
        <v>0</v>
      </c>
      <c r="G43" s="53">
        <f t="shared" ref="G43:R43" si="8">SUM(G6,G10,G20,G25,G30,G32,G36,G38)</f>
        <v>0</v>
      </c>
      <c r="H43" s="53">
        <f t="shared" si="8"/>
        <v>0</v>
      </c>
      <c r="I43" s="53">
        <f t="shared" si="8"/>
        <v>0</v>
      </c>
      <c r="J43" s="53">
        <f t="shared" si="8"/>
        <v>0</v>
      </c>
      <c r="K43" s="53">
        <f t="shared" si="8"/>
        <v>0</v>
      </c>
      <c r="L43" s="53">
        <f t="shared" si="8"/>
        <v>0</v>
      </c>
      <c r="M43" s="53">
        <f t="shared" si="8"/>
        <v>0</v>
      </c>
      <c r="N43" s="53">
        <f t="shared" si="8"/>
        <v>0</v>
      </c>
      <c r="O43" s="53">
        <f t="shared" si="8"/>
        <v>0</v>
      </c>
      <c r="P43" s="53">
        <f t="shared" si="8"/>
        <v>0</v>
      </c>
      <c r="Q43" s="53">
        <f t="shared" si="8"/>
        <v>0</v>
      </c>
      <c r="R43" s="53">
        <f t="shared" si="8"/>
        <v>0</v>
      </c>
    </row>
    <row r="44" spans="1:18" ht="29.25" customHeight="1"/>
    <row r="45" spans="1:18">
      <c r="A45" s="4" t="s">
        <v>49</v>
      </c>
    </row>
  </sheetData>
  <sheetProtection algorithmName="SHA-512" hashValue="01YEP08O/R79OGystXdWEstJ/WiwsqyBeS24l2/7gk+SFLmKLTE5Ml1+SvD3pjWeYr6aR3pQ2e6tmcOu62fF9g==" saltValue="3JQpKPejzSR4gj9Zxgk9xg==" spinCount="100000" sheet="1" objects="1" scenarios="1"/>
  <mergeCells count="19">
    <mergeCell ref="G3:R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A1:F2"/>
    <mergeCell ref="A3:A5"/>
    <mergeCell ref="B3:F3"/>
    <mergeCell ref="B4:D4"/>
    <mergeCell ref="E4:E5"/>
    <mergeCell ref="F4:F5"/>
  </mergeCells>
  <phoneticPr fontId="2" type="noConversion"/>
  <pageMargins left="0.7" right="0.7" top="0.75" bottom="0.75" header="0.3" footer="0.3"/>
  <pageSetup paperSize="9" scale="9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>
      <pane ySplit="5" topLeftCell="A33" activePane="bottomLeft" state="frozen"/>
      <selection pane="bottomLeft" activeCell="D38" sqref="D38"/>
    </sheetView>
  </sheetViews>
  <sheetFormatPr defaultRowHeight="13.5"/>
  <cols>
    <col min="1" max="1" width="32" style="6" customWidth="1"/>
    <col min="2" max="4" width="19.875" style="6" customWidth="1"/>
    <col min="6" max="6" width="0" hidden="1" customWidth="1"/>
  </cols>
  <sheetData>
    <row r="1" spans="1:6">
      <c r="A1" s="68" t="str">
        <f>CONCATENATE(MID(项目总预算!A1,1,FIND("科研项目",项目总预算!A1,1)-1),"项目决算表")</f>
        <v>设备设施完整性管理评级工具研究项目决算表</v>
      </c>
      <c r="B1" s="68"/>
      <c r="C1" s="68"/>
      <c r="D1" s="68"/>
    </row>
    <row r="2" spans="1:6" ht="12.75" customHeight="1">
      <c r="A2" s="68"/>
      <c r="B2" s="68"/>
      <c r="C2" s="68"/>
      <c r="D2" s="68"/>
    </row>
    <row r="3" spans="1:6" ht="1.5" customHeight="1">
      <c r="A3" s="68"/>
      <c r="B3" s="68"/>
      <c r="C3" s="68"/>
      <c r="D3" s="68"/>
    </row>
    <row r="4" spans="1:6" ht="1.5" customHeight="1">
      <c r="A4" s="86"/>
      <c r="B4" s="86"/>
      <c r="C4" s="86"/>
      <c r="D4" s="86"/>
    </row>
    <row r="5" spans="1:6" s="3" customFormat="1" ht="16.5" customHeight="1">
      <c r="A5" s="5" t="s">
        <v>0</v>
      </c>
      <c r="B5" s="1" t="s">
        <v>23</v>
      </c>
      <c r="C5" s="1" t="s">
        <v>24</v>
      </c>
      <c r="D5" s="1" t="s">
        <v>25</v>
      </c>
    </row>
    <row r="6" spans="1:6" s="3" customFormat="1" ht="16.5" customHeight="1">
      <c r="A6" s="2" t="s">
        <v>68</v>
      </c>
      <c r="B6" s="8" t="str">
        <f>IF(OR(项目总预算!B6=0,项目总预算!B6=""),"",项目总预算!B6)</f>
        <v/>
      </c>
      <c r="C6" s="8" t="str">
        <f>IF(第一年决算!C6="",(IF(第二年决算!E6="",(IF(第三年决算!E6="","",第三年决算!E6)),(IF(第三年决算!E6="",第二年决算!E6,SUM(第二年决算!E6,第三年决算!E6))))),(IF(第二年决算!E6="",(IF(第三年决算!E6="",第一年决算!C6,SUM(第一年决算!C6,第三年决算!E6))),(IF(第三年决算!E6="",SUM(第一年决算!C6,第二年决算!E6),SUM(第一年决算!C6,第二年决算!E6,第三年决算!E6))))))</f>
        <v/>
      </c>
      <c r="D6" s="57" t="str">
        <f>IF(OR(B6=0,B6=""),"",(IF(C6="",0,C6/B6)))</f>
        <v/>
      </c>
      <c r="F6" s="58" t="s">
        <v>64</v>
      </c>
    </row>
    <row r="7" spans="1:6" ht="16.5" customHeight="1">
      <c r="A7" s="43" t="str">
        <f>项目总预算!A7</f>
        <v>1、新技术引进费</v>
      </c>
      <c r="B7" s="8" t="str">
        <f>IF(OR(项目总预算!B7=0,项目总预算!B7=""),"",项目总预算!B7)</f>
        <v/>
      </c>
      <c r="C7" s="8" t="str">
        <f>IF(第一年决算!C7="",(IF(第二年决算!E7="",(IF(第三年决算!E7="","",第三年决算!E7)),(IF(第三年决算!E7="",第二年决算!E7,SUM(第二年决算!E7,第三年决算!E7))))),(IF(第二年决算!E7="",(IF(第三年决算!E7="",第一年决算!C7,SUM(第一年决算!C7,第三年决算!E7))),(IF(第三年决算!E7="",SUM(第一年决算!C7,第二年决算!E7),SUM(第一年决算!C7,第二年决算!E7,第三年决算!E7))))))</f>
        <v/>
      </c>
      <c r="D7" s="57" t="str">
        <f t="shared" ref="D7:D43" si="0">IF(OR(B7=0,B7=""),"",(IF(C7="",0,C7/B7)))</f>
        <v/>
      </c>
    </row>
    <row r="8" spans="1:6" ht="16.5" customHeight="1">
      <c r="A8" s="43" t="str">
        <f>项目总预算!A8</f>
        <v>2、设备购置费（1万元以上设备）</v>
      </c>
      <c r="B8" s="8" t="str">
        <f>IF(OR(项目总预算!B8=0,项目总预算!B8=""),"",项目总预算!B8)</f>
        <v/>
      </c>
      <c r="C8" s="8" t="str">
        <f>IF(第一年决算!C8="",(IF(第二年决算!E8="",(IF(第三年决算!E8="","",第三年决算!E8)),(IF(第三年决算!E8="",第二年决算!E8,SUM(第二年决算!E8,第三年决算!E8))))),(IF(第二年决算!E8="",(IF(第三年决算!E8="",第一年决算!C8,SUM(第一年决算!C8,第三年决算!E8))),(IF(第三年决算!E8="",SUM(第一年决算!C8,第二年决算!E8),SUM(第一年决算!C8,第二年决算!E8,第三年决算!E8))))))</f>
        <v/>
      </c>
      <c r="D8" s="57" t="str">
        <f t="shared" si="0"/>
        <v/>
      </c>
    </row>
    <row r="9" spans="1:6" ht="16.5" customHeight="1">
      <c r="A9" s="43" t="str">
        <f>项目总预算!A9</f>
        <v>3、试制费</v>
      </c>
      <c r="B9" s="8" t="str">
        <f>IF(OR(项目总预算!B9=0,项目总预算!B9=""),"",项目总预算!B9)</f>
        <v/>
      </c>
      <c r="C9" s="8" t="str">
        <f>IF(第一年决算!C9="",(IF(第二年决算!E9="",(IF(第三年决算!E9="","",第三年决算!E9)),(IF(第三年决算!E9="",第二年决算!E9,SUM(第二年决算!E9,第三年决算!E9))))),(IF(第二年决算!E9="",(IF(第三年决算!E9="",第一年决算!C9,SUM(第一年决算!C9,第三年决算!E9))),(IF(第三年决算!E9="",SUM(第一年决算!C9,第二年决算!E9),SUM(第一年决算!C9,第二年决算!E9,第三年决算!E9))))))</f>
        <v/>
      </c>
      <c r="D9" s="57" t="str">
        <f t="shared" si="0"/>
        <v/>
      </c>
    </row>
    <row r="10" spans="1:6" s="3" customFormat="1" ht="16.5" customHeight="1">
      <c r="A10" s="42" t="str">
        <f>项目总预算!A10</f>
        <v>二、业务费</v>
      </c>
      <c r="B10" s="8">
        <f>IF(OR(项目总预算!B10=0,项目总预算!B10=""),"",项目总预算!B10)</f>
        <v>50000</v>
      </c>
      <c r="C10" s="8" t="str">
        <f>IF(第一年决算!C10="",(IF(第二年决算!E10="",(IF(第三年决算!E10="","",第三年决算!E10)),(IF(第三年决算!E10="",第二年决算!E10,SUM(第二年决算!E10,第三年决算!E10))))),(IF(第二年决算!E10="",(IF(第三年决算!E10="",第一年决算!C10,SUM(第一年决算!C10,第三年决算!E10))),(IF(第三年决算!E10="",SUM(第一年决算!C10,第二年决算!E10),SUM(第一年决算!C10,第二年决算!E10,第三年决算!E10))))))</f>
        <v/>
      </c>
      <c r="D10" s="57">
        <f t="shared" si="0"/>
        <v>0</v>
      </c>
    </row>
    <row r="11" spans="1:6" ht="16.5" customHeight="1">
      <c r="A11" s="43" t="str">
        <f>项目总预算!A11</f>
        <v>1、材料费</v>
      </c>
      <c r="B11" s="8" t="str">
        <f>IF(OR(项目总预算!B11=0,项目总预算!B11=""),"",项目总预算!B11)</f>
        <v/>
      </c>
      <c r="C11" s="8" t="str">
        <f>IF(第一年决算!C11="",(IF(第二年决算!E11="",(IF(第三年决算!E11="","",第三年决算!E11)),(IF(第三年决算!E11="",第二年决算!E11,SUM(第二年决算!E11,第三年决算!E11))))),(IF(第二年决算!E11="",(IF(第三年决算!E11="",第一年决算!C11,SUM(第一年决算!C11,第三年决算!E11))),(IF(第三年决算!E11="",SUM(第一年决算!C11,第二年决算!E11),SUM(第一年决算!C11,第二年决算!E11,第三年决算!E11))))))</f>
        <v/>
      </c>
      <c r="D11" s="57" t="str">
        <f t="shared" si="0"/>
        <v/>
      </c>
      <c r="F11" s="59" t="s">
        <v>65</v>
      </c>
    </row>
    <row r="12" spans="1:6" ht="16.5" customHeight="1">
      <c r="A12" s="43" t="str">
        <f>项目总预算!A12</f>
        <v>2、实验\试验费</v>
      </c>
      <c r="B12" s="8" t="str">
        <f>IF(OR(项目总预算!B12=0,项目总预算!B12=""),"",项目总预算!B12)</f>
        <v/>
      </c>
      <c r="C12" s="8" t="str">
        <f>IF(第一年决算!C12="",(IF(第二年决算!E12="",(IF(第三年决算!E12="","",第三年决算!E12)),(IF(第三年决算!E12="",第二年决算!E12,SUM(第二年决算!E12,第三年决算!E12))))),(IF(第二年决算!E12="",(IF(第三年决算!E12="",第一年决算!C12,SUM(第一年决算!C12,第三年决算!E12))),(IF(第三年决算!E12="",SUM(第一年决算!C12,第二年决算!E12),SUM(第一年决算!C12,第二年决算!E12,第三年决算!E12))))))</f>
        <v/>
      </c>
      <c r="D12" s="57" t="str">
        <f t="shared" si="0"/>
        <v/>
      </c>
    </row>
    <row r="13" spans="1:6" ht="16.5" customHeight="1">
      <c r="A13" s="43" t="str">
        <f>项目总预算!A13</f>
        <v>3、燃料及动力费</v>
      </c>
      <c r="B13" s="8" t="str">
        <f>IF(OR(项目总预算!B13=0,项目总预算!B13=""),"",项目总预算!B13)</f>
        <v/>
      </c>
      <c r="C13" s="8" t="str">
        <f>IF(第一年决算!C13="",(IF(第二年决算!E13="",(IF(第三年决算!E13="","",第三年决算!E13)),(IF(第三年决算!E13="",第二年决算!E13,SUM(第二年决算!E13,第三年决算!E13))))),(IF(第二年决算!E13="",(IF(第三年决算!E13="",第一年决算!C13,SUM(第一年决算!C13,第三年决算!E13))),(IF(第三年决算!E13="",SUM(第一年决算!C13,第二年决算!E13),SUM(第一年决算!C13,第二年决算!E13,第三年决算!E13))))))</f>
        <v/>
      </c>
      <c r="D13" s="57" t="str">
        <f t="shared" si="0"/>
        <v/>
      </c>
    </row>
    <row r="14" spans="1:6" ht="16.5" customHeight="1">
      <c r="A14" s="43" t="str">
        <f>项目总预算!A14</f>
        <v>4、资料及文献费</v>
      </c>
      <c r="B14" s="8">
        <f>IF(OR(项目总预算!B14=0,项目总预算!B14=""),"",项目总预算!B14)</f>
        <v>5000</v>
      </c>
      <c r="C14" s="8" t="str">
        <f>IF(第一年决算!C14="",(IF(第二年决算!E14="",(IF(第三年决算!E14="","",第三年决算!E14)),(IF(第三年决算!E14="",第二年决算!E14,SUM(第二年决算!E14,第三年决算!E14))))),(IF(第二年决算!E14="",(IF(第三年决算!E14="",第一年决算!C14,SUM(第一年决算!C14,第三年决算!E14))),(IF(第三年决算!E14="",SUM(第一年决算!C14,第二年决算!E14),SUM(第一年决算!C14,第二年决算!E14,第三年决算!E14))))))</f>
        <v/>
      </c>
      <c r="D14" s="57">
        <f t="shared" si="0"/>
        <v>0</v>
      </c>
    </row>
    <row r="15" spans="1:6" ht="16.5" customHeight="1">
      <c r="A15" s="43" t="str">
        <f>项目总预算!A15</f>
        <v>5、项目论证\中期检查\评估\验收会议费</v>
      </c>
      <c r="B15" s="8" t="str">
        <f>IF(OR(项目总预算!B15=0,项目总预算!B15=""),"",项目总预算!B15)</f>
        <v/>
      </c>
      <c r="C15" s="8" t="str">
        <f>IF(第一年决算!C15="",(IF(第二年决算!E15="",(IF(第三年决算!E15="","",第三年决算!E15)),(IF(第三年决算!E15="",第二年决算!E15,SUM(第二年决算!E15,第三年决算!E15))))),(IF(第二年决算!E15="",(IF(第三年决算!E15="",第一年决算!C15,SUM(第一年决算!C15,第三年决算!E15))),(IF(第三年决算!E15="",SUM(第一年决算!C15,第二年决算!E15),SUM(第一年决算!C15,第二年决算!E15,第三年决算!E15))))))</f>
        <v/>
      </c>
      <c r="D15" s="57" t="str">
        <f t="shared" si="0"/>
        <v/>
      </c>
    </row>
    <row r="16" spans="1:6" ht="16.5" customHeight="1">
      <c r="A16" s="43" t="str">
        <f>项目总预算!A16</f>
        <v>6、专家咨询\评审费</v>
      </c>
      <c r="B16" s="8" t="str">
        <f>IF(OR(项目总预算!B16=0,项目总预算!B16=""),"",项目总预算!B16)</f>
        <v/>
      </c>
      <c r="C16" s="8" t="str">
        <f>IF(第一年决算!C16="",(IF(第二年决算!E16="",(IF(第三年决算!E16="","",第三年决算!E16)),(IF(第三年决算!E16="",第二年决算!E16,SUM(第二年决算!E16,第三年决算!E16))))),(IF(第二年决算!E16="",(IF(第三年决算!E16="",第一年决算!C16,SUM(第一年决算!C16,第三年决算!E16))),(IF(第三年决算!E16="",SUM(第一年决算!C16,第二年决算!E16),SUM(第一年决算!C16,第二年决算!E16,第三年决算!E16))))))</f>
        <v/>
      </c>
      <c r="D16" s="57" t="str">
        <f t="shared" si="0"/>
        <v/>
      </c>
    </row>
    <row r="17" spans="1:4" ht="16.5" customHeight="1">
      <c r="A17" s="43" t="str">
        <f>项目总预算!A17</f>
        <v>7、差旅费</v>
      </c>
      <c r="B17" s="8">
        <f>IF(OR(项目总预算!B17=0,项目总预算!B17=""),"",项目总预算!B17)</f>
        <v>40000</v>
      </c>
      <c r="C17" s="8" t="str">
        <f>IF(第一年决算!C17="",(IF(第二年决算!E17="",(IF(第三年决算!E17="","",第三年决算!E17)),(IF(第三年决算!E17="",第二年决算!E17,SUM(第二年决算!E17,第三年决算!E17))))),(IF(第二年决算!E17="",(IF(第三年决算!E17="",第一年决算!C17,SUM(第一年决算!C17,第三年决算!E17))),(IF(第三年决算!E17="",SUM(第一年决算!C17,第二年决算!E17),SUM(第一年决算!C17,第二年决算!E17,第三年决算!E17))))))</f>
        <v/>
      </c>
      <c r="D17" s="57">
        <f t="shared" si="0"/>
        <v>0</v>
      </c>
    </row>
    <row r="18" spans="1:4" ht="16.5" customHeight="1">
      <c r="A18" s="43" t="str">
        <f>项目总预算!A18</f>
        <v>8、聘用专家费</v>
      </c>
      <c r="B18" s="8" t="str">
        <f>IF(OR(项目总预算!B18=0,项目总预算!B18=""),"",项目总预算!B18)</f>
        <v/>
      </c>
      <c r="C18" s="8" t="str">
        <f>IF(第一年决算!C18="",(IF(第二年决算!E18="",(IF(第三年决算!E18="","",第三年决算!E18)),(IF(第三年决算!E18="",第二年决算!E18,SUM(第二年决算!E18,第三年决算!E18))))),(IF(第二年决算!E18="",(IF(第三年决算!E18="",第一年决算!C18,SUM(第一年决算!C18,第三年决算!E18))),(IF(第三年决算!E18="",SUM(第一年决算!C18,第二年决算!E18),SUM(第一年决算!C18,第二年决算!E18,第三年决算!E18))))))</f>
        <v/>
      </c>
      <c r="D18" s="57" t="str">
        <f t="shared" si="0"/>
        <v/>
      </c>
    </row>
    <row r="19" spans="1:4" ht="16.5" customHeight="1">
      <c r="A19" s="43" t="str">
        <f>项目总预算!A19</f>
        <v>9、出版费\知识产权事务费</v>
      </c>
      <c r="B19" s="8">
        <f>IF(OR(项目总预算!B19=0,项目总预算!B19=""),"",项目总预算!B19)</f>
        <v>5000</v>
      </c>
      <c r="C19" s="8" t="str">
        <f>IF(第一年决算!C19="",(IF(第二年决算!E19="",(IF(第三年决算!E19="","",第三年决算!E19)),(IF(第三年决算!E19="",第二年决算!E19,SUM(第二年决算!E19,第三年决算!E19))))),(IF(第二年决算!E19="",(IF(第三年决算!E19="",第一年决算!C19,SUM(第一年决算!C19,第三年决算!E19))),(IF(第三年决算!E19="",SUM(第一年决算!C19,第二年决算!E19),SUM(第一年决算!C19,第二年决算!E19,第三年决算!E19))))))</f>
        <v/>
      </c>
      <c r="D19" s="57">
        <f t="shared" si="0"/>
        <v>0</v>
      </c>
    </row>
    <row r="20" spans="1:4" s="3" customFormat="1" ht="16.5" customHeight="1">
      <c r="A20" s="42" t="str">
        <f>项目总预算!A20</f>
        <v>三、国内合作与国内学术交流费</v>
      </c>
      <c r="B20" s="8">
        <f>IF(OR(项目总预算!B20=0,项目总预算!B20=""),"",项目总预算!B20)</f>
        <v>250000</v>
      </c>
      <c r="C20" s="8" t="str">
        <f>IF(第一年决算!C20="",(IF(第二年决算!E20="",(IF(第三年决算!E20="","",第三年决算!E20)),(IF(第三年决算!E20="",第二年决算!E20,SUM(第二年决算!E20,第三年决算!E20))))),(IF(第二年决算!E20="",(IF(第三年决算!E20="",第一年决算!C20,SUM(第一年决算!C20,第三年决算!E20))),(IF(第三年决算!E20="",SUM(第一年决算!C20,第二年决算!E20),SUM(第一年决算!C20,第二年决算!E20,第三年决算!E20))))))</f>
        <v/>
      </c>
      <c r="D20" s="57">
        <f t="shared" si="0"/>
        <v>0</v>
      </c>
    </row>
    <row r="21" spans="1:4" ht="16.5" customHeight="1">
      <c r="A21" s="43" t="str">
        <f>项目总预算!A21</f>
        <v>1、外委\外协费</v>
      </c>
      <c r="B21" s="8">
        <f>IF(OR(项目总预算!B21=0,项目总预算!B21=""),"",项目总预算!B21)</f>
        <v>250000</v>
      </c>
      <c r="C21" s="8" t="str">
        <f>IF(第一年决算!C21="",(IF(第二年决算!E21="",(IF(第三年决算!E21="","",第三年决算!E21)),(IF(第三年决算!E21="",第二年决算!E21,SUM(第二年决算!E21,第三年决算!E21))))),(IF(第二年决算!E21="",(IF(第三年决算!E21="",第一年决算!C21,SUM(第一年决算!C21,第三年决算!E21))),(IF(第三年决算!E21="",SUM(第一年决算!C21,第二年决算!E21),SUM(第一年决算!C21,第二年决算!E21,第三年决算!E21))))))</f>
        <v/>
      </c>
      <c r="D21" s="57">
        <f t="shared" si="0"/>
        <v>0</v>
      </c>
    </row>
    <row r="22" spans="1:4" ht="16.5" customHeight="1">
      <c r="A22" s="43" t="str">
        <f>项目总预算!A22</f>
        <v>2、外送化验\技术鉴定</v>
      </c>
      <c r="B22" s="8" t="str">
        <f>IF(OR(项目总预算!B22=0,项目总预算!B22=""),"",项目总预算!B22)</f>
        <v/>
      </c>
      <c r="C22" s="8" t="str">
        <f>IF(第一年决算!C22="",(IF(第二年决算!E22="",(IF(第三年决算!E22="","",第三年决算!E22)),(IF(第三年决算!E22="",第二年决算!E22,SUM(第二年决算!E22,第三年决算!E22))))),(IF(第二年决算!E22="",(IF(第三年决算!E22="",第一年决算!C22,SUM(第一年决算!C22,第三年决算!E22))),(IF(第三年决算!E22="",SUM(第一年决算!C22,第二年决算!E22),SUM(第一年决算!C22,第二年决算!E22,第三年决算!E22))))))</f>
        <v/>
      </c>
      <c r="D22" s="57" t="str">
        <f t="shared" si="0"/>
        <v/>
      </c>
    </row>
    <row r="23" spans="1:4" ht="16.5" customHeight="1">
      <c r="A23" s="43" t="str">
        <f>项目总预算!A23</f>
        <v>3、外送资料处理</v>
      </c>
      <c r="B23" s="8" t="str">
        <f>IF(OR(项目总预算!B23=0,项目总预算!B23=""),"",项目总预算!B23)</f>
        <v/>
      </c>
      <c r="C23" s="8" t="str">
        <f>IF(第一年决算!C23="",(IF(第二年决算!E23="",(IF(第三年决算!E23="","",第三年决算!E23)),(IF(第三年决算!E23="",第二年决算!E23,SUM(第二年决算!E23,第三年决算!E23))))),(IF(第二年决算!E23="",(IF(第三年决算!E23="",第一年决算!C23,SUM(第一年决算!C23,第三年决算!E23))),(IF(第三年决算!E23="",SUM(第一年决算!C23,第二年决算!E23),SUM(第一年决算!C23,第二年决算!E23,第三年决算!E23))))))</f>
        <v/>
      </c>
      <c r="D23" s="57" t="str">
        <f t="shared" si="0"/>
        <v/>
      </c>
    </row>
    <row r="24" spans="1:4" ht="16.5" customHeight="1">
      <c r="A24" s="43" t="str">
        <f>项目总预算!A24</f>
        <v>4、国内学术交流费</v>
      </c>
      <c r="B24" s="8" t="str">
        <f>IF(OR(项目总预算!B24=0,项目总预算!B24=""),"",项目总预算!B24)</f>
        <v/>
      </c>
      <c r="C24" s="8" t="str">
        <f>IF(第一年决算!C24="",(IF(第二年决算!E24="",(IF(第三年决算!E24="","",第三年决算!E24)),(IF(第三年决算!E24="",第二年决算!E24,SUM(第二年决算!E24,第三年决算!E24))))),(IF(第二年决算!E24="",(IF(第三年决算!E24="",第一年决算!C24,SUM(第一年决算!C24,第三年决算!E24))),(IF(第三年决算!E24="",SUM(第一年决算!C24,第二年决算!E24),SUM(第一年决算!C24,第二年决算!E24,第三年决算!E24))))))</f>
        <v/>
      </c>
      <c r="D24" s="57" t="str">
        <f t="shared" si="0"/>
        <v/>
      </c>
    </row>
    <row r="25" spans="1:4" s="3" customFormat="1" ht="16.5" customHeight="1">
      <c r="A25" s="42" t="str">
        <f>项目总预算!A25</f>
        <v>四、国际合作与国际、国际学术交流费</v>
      </c>
      <c r="B25" s="8" t="str">
        <f>IF(OR(项目总预算!B25=0,项目总预算!B25=""),"",项目总预算!B25)</f>
        <v/>
      </c>
      <c r="C25" s="8" t="str">
        <f>IF(第一年决算!C25="",(IF(第二年决算!E25="",(IF(第三年决算!E25="","",第三年决算!E25)),(IF(第三年决算!E25="",第二年决算!E25,SUM(第二年决算!E25,第三年决算!E25))))),(IF(第二年决算!E25="",(IF(第三年决算!E25="",第一年决算!C25,SUM(第一年决算!C25,第三年决算!E25))),(IF(第三年决算!E25="",SUM(第一年决算!C25,第二年决算!E25),SUM(第一年决算!C25,第二年决算!E25,第三年决算!E25))))))</f>
        <v/>
      </c>
      <c r="D25" s="57" t="str">
        <f t="shared" si="0"/>
        <v/>
      </c>
    </row>
    <row r="26" spans="1:4" ht="16.5" customHeight="1">
      <c r="A26" s="43" t="str">
        <f>项目总预算!A26</f>
        <v>1、项目组成员出国考察费用</v>
      </c>
      <c r="B26" s="8" t="str">
        <f>IF(OR(项目总预算!B26=0,项目总预算!B26=""),"",项目总预算!B26)</f>
        <v/>
      </c>
      <c r="C26" s="8" t="str">
        <f>IF(第一年决算!C26="",(IF(第二年决算!E26="",(IF(第三年决算!E26="","",第三年决算!E26)),(IF(第三年决算!E26="",第二年决算!E26,SUM(第二年决算!E26,第三年决算!E26))))),(IF(第二年决算!E26="",(IF(第三年决算!E26="",第一年决算!C26,SUM(第一年决算!C26,第三年决算!E26))),(IF(第三年决算!E26="",SUM(第一年决算!C26,第二年决算!E26),SUM(第一年决算!C26,第二年决算!E26,第三年决算!E26))))))</f>
        <v/>
      </c>
      <c r="D26" s="57" t="str">
        <f t="shared" si="0"/>
        <v/>
      </c>
    </row>
    <row r="27" spans="1:4" ht="16.5" customHeight="1">
      <c r="A27" s="43" t="str">
        <f>项目总预算!A27</f>
        <v>2、外国专家费用</v>
      </c>
      <c r="B27" s="8" t="str">
        <f>IF(OR(项目总预算!B27=0,项目总预算!B27=""),"",项目总预算!B27)</f>
        <v/>
      </c>
      <c r="C27" s="8" t="str">
        <f>IF(第一年决算!C27="",(IF(第二年决算!E27="",(IF(第三年决算!E27="","",第三年决算!E27)),(IF(第三年决算!E27="",第二年决算!E27,SUM(第二年决算!E27,第三年决算!E27))))),(IF(第二年决算!E27="",(IF(第三年决算!E27="",第一年决算!C27,SUM(第一年决算!C27,第三年决算!E27))),(IF(第三年决算!E27="",SUM(第一年决算!C27,第二年决算!E27),SUM(第一年决算!C27,第二年决算!E27,第三年决算!E27))))))</f>
        <v/>
      </c>
      <c r="D27" s="57" t="str">
        <f t="shared" si="0"/>
        <v/>
      </c>
    </row>
    <row r="28" spans="1:4" ht="16.5" customHeight="1">
      <c r="A28" s="43" t="str">
        <f>项目总预算!A28</f>
        <v>3、国际学术交流费</v>
      </c>
      <c r="B28" s="8" t="str">
        <f>IF(OR(项目总预算!B28=0,项目总预算!B28=""),"",项目总预算!B28)</f>
        <v/>
      </c>
      <c r="C28" s="8" t="str">
        <f>IF(第一年决算!C28="",(IF(第二年决算!E28="",(IF(第三年决算!E28="","",第三年决算!E28)),(IF(第三年决算!E28="",第二年决算!E28,SUM(第二年决算!E28,第三年决算!E28))))),(IF(第二年决算!E28="",(IF(第三年决算!E28="",第一年决算!C28,SUM(第一年决算!C28,第三年决算!E28))),(IF(第三年决算!E28="",SUM(第一年决算!C28,第二年决算!E28),SUM(第一年决算!C28,第二年决算!E28,第三年决算!E28))))))</f>
        <v/>
      </c>
      <c r="D28" s="57" t="str">
        <f t="shared" si="0"/>
        <v/>
      </c>
    </row>
    <row r="29" spans="1:4" ht="16.5" customHeight="1">
      <c r="A29" s="43" t="str">
        <f>项目总预算!A29</f>
        <v>4、联合资助研究(SPONSOR)费用</v>
      </c>
      <c r="B29" s="8" t="str">
        <f>IF(OR(项目总预算!B29=0,项目总预算!B29=""),"",项目总预算!B29)</f>
        <v/>
      </c>
      <c r="C29" s="8" t="str">
        <f>IF(第一年决算!C29="",(IF(第二年决算!E29="",(IF(第三年决算!E29="","",第三年决算!E29)),(IF(第三年决算!E29="",第二年决算!E29,SUM(第二年决算!E29,第三年决算!E29))))),(IF(第二年决算!E29="",(IF(第三年决算!E29="",第一年决算!C29,SUM(第一年决算!C29,第三年决算!E29))),(IF(第三年决算!E29="",SUM(第一年决算!C29,第二年决算!E29),SUM(第一年决算!C29,第二年决算!E29,第三年决算!E29))))))</f>
        <v/>
      </c>
      <c r="D29" s="57" t="str">
        <f t="shared" si="0"/>
        <v/>
      </c>
    </row>
    <row r="30" spans="1:4" s="3" customFormat="1" ht="16.5" customHeight="1">
      <c r="A30" s="42" t="str">
        <f>项目总预算!A30</f>
        <v>五、依托工程配套预算</v>
      </c>
      <c r="B30" s="8" t="str">
        <f>IF(OR(项目总预算!B30=0,项目总预算!B30=""),"",项目总预算!B30)</f>
        <v/>
      </c>
      <c r="C30" s="8" t="str">
        <f>IF(第一年决算!C30="",(IF(第二年决算!E30="",(IF(第三年决算!E30="","",第三年决算!E30)),(IF(第三年决算!E30="",第二年决算!E30,SUM(第二年决算!E30,第三年决算!E30))))),(IF(第二年决算!E30="",(IF(第三年决算!E30="",第一年决算!C30,SUM(第一年决算!C30,第三年决算!E30))),(IF(第三年决算!E30="",SUM(第一年决算!C30,第二年决算!E30),SUM(第一年决算!C30,第二年决算!E30,第三年决算!E30))))))</f>
        <v/>
      </c>
      <c r="D30" s="57" t="str">
        <f t="shared" si="0"/>
        <v/>
      </c>
    </row>
    <row r="31" spans="1:4" ht="16.5" customHeight="1">
      <c r="A31" s="43" t="str">
        <f>项目总预算!A31</f>
        <v>（添加行1、2、3、……进行明细）</v>
      </c>
      <c r="B31" s="8" t="str">
        <f>IF(OR(项目总预算!B31=0,项目总预算!B31=""),"",项目总预算!B31)</f>
        <v/>
      </c>
      <c r="C31" s="8" t="str">
        <f>IF(第一年决算!C31="",(IF(第二年决算!E31="",(IF(第三年决算!E31="","",第三年决算!E31)),(IF(第三年决算!E31="",第二年决算!E31,SUM(第二年决算!E31,第三年决算!E31))))),(IF(第二年决算!E31="",(IF(第三年决算!E31="",第一年决算!C31,SUM(第一年决算!C31,第三年决算!E31))),(IF(第三年决算!E31="",SUM(第一年决算!C31,第二年决算!E31),SUM(第一年决算!C31,第二年决算!E31,第三年决算!E31))))))</f>
        <v/>
      </c>
      <c r="D31" s="57" t="str">
        <f t="shared" si="0"/>
        <v/>
      </c>
    </row>
    <row r="32" spans="1:4" s="3" customFormat="1" ht="16.5" customHeight="1">
      <c r="A32" s="42" t="str">
        <f>项目总预算!A32</f>
        <v>六、人员费</v>
      </c>
      <c r="B32" s="8">
        <f>IF(OR(项目总预算!B32=0,项目总预算!B32=""),"",项目总预算!B32)</f>
        <v>540000</v>
      </c>
      <c r="C32" s="8" t="str">
        <f>IF(第一年决算!C32="",(IF(第二年决算!E32="",(IF(第三年决算!E32="","",第三年决算!E32)),(IF(第三年决算!E32="",第二年决算!E32,SUM(第二年决算!E32,第三年决算!E32))))),(IF(第二年决算!E32="",(IF(第三年决算!E32="",第一年决算!C32,SUM(第一年决算!C32,第三年决算!E32))),(IF(第三年决算!E32="",SUM(第一年决算!C32,第二年决算!E32),SUM(第一年决算!C32,第二年决算!E32,第三年决算!E32))))))</f>
        <v/>
      </c>
      <c r="D32" s="57">
        <f t="shared" si="0"/>
        <v>0</v>
      </c>
    </row>
    <row r="33" spans="1:4" ht="16.5" customHeight="1">
      <c r="A33" s="43" t="str">
        <f>项目总预算!A33</f>
        <v>1、工资／薪金</v>
      </c>
      <c r="B33" s="8" t="str">
        <f>IF(OR(项目总预算!B33=0,项目总预算!B33=""),"",项目总预算!B33)</f>
        <v/>
      </c>
      <c r="C33" s="8" t="str">
        <f>IF(第一年决算!C33="",(IF(第二年决算!E33="",(IF(第三年决算!E33="","",第三年决算!E33)),(IF(第三年决算!E33="",第二年决算!E33,SUM(第二年决算!E33,第三年决算!E33))))),(IF(第二年决算!E33="",(IF(第三年决算!E33="",第一年决算!C33,SUM(第一年决算!C33,第三年决算!E33))),(IF(第三年决算!E33="",SUM(第一年决算!C33,第二年决算!E33),SUM(第一年决算!C33,第二年决算!E33,第三年决算!E33))))))</f>
        <v/>
      </c>
      <c r="D33" s="57" t="str">
        <f t="shared" si="0"/>
        <v/>
      </c>
    </row>
    <row r="34" spans="1:4" ht="16.5" customHeight="1">
      <c r="A34" s="43" t="str">
        <f>项目总预算!A34</f>
        <v>2、奖金</v>
      </c>
      <c r="B34" s="8" t="str">
        <f>IF(OR(项目总预算!B34=0,项目总预算!B34=""),"",项目总预算!B34)</f>
        <v/>
      </c>
      <c r="C34" s="8" t="str">
        <f>IF(第一年决算!C34="",(IF(第二年决算!E34="",(IF(第三年决算!E34="","",第三年决算!E34)),(IF(第三年决算!E34="",第二年决算!E34,SUM(第二年决算!E34,第三年决算!E34))))),(IF(第二年决算!E34="",(IF(第三年决算!E34="",第一年决算!C34,SUM(第一年决算!C34,第三年决算!E34))),(IF(第三年决算!E34="",SUM(第一年决算!C34,第二年决算!E34),SUM(第一年决算!C34,第二年决算!E34,第三年决算!E34))))))</f>
        <v/>
      </c>
      <c r="D34" s="57" t="str">
        <f t="shared" si="0"/>
        <v/>
      </c>
    </row>
    <row r="35" spans="1:4" ht="16.5" customHeight="1">
      <c r="A35" s="43" t="str">
        <f>项目总预算!A35</f>
        <v>2、津贴／补贴等</v>
      </c>
      <c r="B35" s="8" t="str">
        <f>IF(OR(项目总预算!B35=0,项目总预算!B35=""),"",项目总预算!B35)</f>
        <v/>
      </c>
      <c r="C35" s="8" t="str">
        <f>IF(第一年决算!C35="",(IF(第二年决算!E35="",(IF(第三年决算!E35="","",第三年决算!E35)),(IF(第三年决算!E35="",第二年决算!E35,SUM(第二年决算!E35,第三年决算!E35))))),(IF(第二年决算!E35="",(IF(第三年决算!E35="",第一年决算!C35,SUM(第一年决算!C35,第三年决算!E35))),(IF(第三年决算!E35="",SUM(第一年决算!C35,第二年决算!E35),SUM(第一年决算!C35,第二年决算!E35,第三年决算!E35))))))</f>
        <v/>
      </c>
      <c r="D35" s="57" t="str">
        <f t="shared" si="0"/>
        <v/>
      </c>
    </row>
    <row r="36" spans="1:4" ht="16.5" customHeight="1">
      <c r="A36" s="42" t="str">
        <f>项目总预算!A36</f>
        <v>七、房屋\设备租赁\折旧费等分摊费用</v>
      </c>
      <c r="B36" s="8" t="str">
        <f>IF(OR(项目总预算!B36=0,项目总预算!B36=""),"",项目总预算!B36)</f>
        <v/>
      </c>
      <c r="C36" s="8" t="str">
        <f>IF(第一年决算!C36="",(IF(第二年决算!E36="",(IF(第三年决算!E36="","",第三年决算!E36)),(IF(第三年决算!E36="",第二年决算!E36,SUM(第二年决算!E36,第三年决算!E36))))),(IF(第二年决算!E36="",(IF(第三年决算!E36="",第一年决算!C36,SUM(第一年决算!C36,第三年决算!E36))),(IF(第三年决算!E36="",SUM(第一年决算!C36,第二年决算!E36),SUM(第一年决算!C36,第二年决算!E36,第三年决算!E36))))))</f>
        <v/>
      </c>
      <c r="D36" s="57" t="str">
        <f t="shared" si="0"/>
        <v/>
      </c>
    </row>
    <row r="37" spans="1:4" ht="16.5" customHeight="1">
      <c r="A37" s="43" t="str">
        <f>项目总预算!A37</f>
        <v>（添加行1、2、3、……进行明细）</v>
      </c>
      <c r="B37" s="8" t="str">
        <f>IF(OR(项目总预算!B37=0,项目总预算!B37=""),"",项目总预算!B37)</f>
        <v/>
      </c>
      <c r="C37" s="8" t="str">
        <f>IF(第一年决算!C37="",(IF(第二年决算!E37="",(IF(第三年决算!E37="","",第三年决算!E37)),(IF(第三年决算!E37="",第二年决算!E37,SUM(第二年决算!E37,第三年决算!E37))))),(IF(第二年决算!E37="",(IF(第三年决算!E37="",第一年决算!C37,SUM(第一年决算!C37,第三年决算!E37))),(IF(第三年决算!E37="",SUM(第一年决算!C37,第二年决算!E37),SUM(第一年决算!C37,第二年决算!E37,第三年决算!E37))))))</f>
        <v/>
      </c>
      <c r="D37" s="57" t="str">
        <f t="shared" si="0"/>
        <v/>
      </c>
    </row>
    <row r="38" spans="1:4" ht="16.5" customHeight="1">
      <c r="A38" s="42" t="str">
        <f>项目总预算!A38</f>
        <v>八、其他费用</v>
      </c>
      <c r="B38" s="8">
        <f>IF(OR(项目总预算!B38=0,项目总预算!B38=""),"",项目总预算!B38)</f>
        <v>22000</v>
      </c>
      <c r="C38" s="8" t="str">
        <f>IF(第一年决算!C38="",(IF(第二年决算!E38="",(IF(第三年决算!E38="","",第三年决算!E38)),(IF(第三年决算!E38="",第二年决算!E38,SUM(第二年决算!E38,第三年决算!E38))))),(IF(第二年决算!E38="",(IF(第三年决算!E38="",第一年决算!C38,SUM(第一年决算!C38,第三年决算!E38))),(IF(第三年决算!E38="",SUM(第一年决算!C38,第二年决算!E38),SUM(第一年决算!C38,第二年决算!E38,第三年决算!E38))))))</f>
        <v/>
      </c>
      <c r="D38" s="57">
        <f t="shared" si="0"/>
        <v>0</v>
      </c>
    </row>
    <row r="39" spans="1:4" ht="16.5" customHeight="1">
      <c r="A39" s="43" t="str">
        <f>项目总预算!A39</f>
        <v>1、运输费</v>
      </c>
      <c r="B39" s="8" t="str">
        <f>IF(OR(项目总预算!B39=0,项目总预算!B39=""),"",项目总预算!B39)</f>
        <v/>
      </c>
      <c r="C39" s="8" t="str">
        <f>IF(第一年决算!C39="",(IF(第二年决算!E39="",(IF(第三年决算!E39="","",第三年决算!E39)),(IF(第三年决算!E39="",第二年决算!E39,SUM(第二年决算!E39,第三年决算!E39))))),(IF(第二年决算!E39="",(IF(第三年决算!E39="",第一年决算!C39,SUM(第一年决算!C39,第三年决算!E39))),(IF(第三年决算!E39="",SUM(第一年决算!C39,第二年决算!E39),SUM(第一年决算!C39,第二年决算!E39,第三年决算!E39))))))</f>
        <v/>
      </c>
      <c r="D39" s="57" t="str">
        <f t="shared" si="0"/>
        <v/>
      </c>
    </row>
    <row r="40" spans="1:4" ht="16.5" customHeight="1">
      <c r="A40" s="43" t="str">
        <f>项目总预算!A40</f>
        <v>2、低值易耗品</v>
      </c>
      <c r="B40" s="8">
        <f>IF(OR(项目总预算!B40=0,项目总预算!B40=""),"",项目总预算!B40)</f>
        <v>7000</v>
      </c>
      <c r="C40" s="8" t="str">
        <f>IF(第一年决算!C40="",(IF(第二年决算!E40="",(IF(第三年决算!E40="","",第三年决算!E40)),(IF(第三年决算!E40="",第二年决算!E40,SUM(第二年决算!E40,第三年决算!E40))))),(IF(第二年决算!E40="",(IF(第三年决算!E40="",第一年决算!C40,SUM(第一年决算!C40,第三年决算!E40))),(IF(第三年决算!E40="",SUM(第一年决算!C40,第二年决算!E40),SUM(第一年决算!C40,第二年决算!E40,第三年决算!E40))))))</f>
        <v/>
      </c>
      <c r="D40" s="57">
        <f t="shared" si="0"/>
        <v>0</v>
      </c>
    </row>
    <row r="41" spans="1:4" s="3" customFormat="1" ht="16.5" customHeight="1">
      <c r="A41" s="43" t="str">
        <f>项目总预算!A41</f>
        <v>3、印刷费</v>
      </c>
      <c r="B41" s="8">
        <f>IF(OR(项目总预算!B41=0,项目总预算!B41=""),"",项目总预算!B41)</f>
        <v>15000</v>
      </c>
      <c r="C41" s="8" t="str">
        <f>IF(第一年决算!C41="",(IF(第二年决算!E41="",(IF(第三年决算!E41="","",第三年决算!E41)),(IF(第三年决算!E41="",第二年决算!E41,SUM(第二年决算!E41,第三年决算!E41))))),(IF(第二年决算!E41="",(IF(第三年决算!E41="",第一年决算!C41,SUM(第一年决算!C41,第三年决算!E41))),(IF(第三年决算!E41="",SUM(第一年决算!C41,第二年决算!E41),SUM(第一年决算!C41,第二年决算!E41,第三年决算!E41))))))</f>
        <v/>
      </c>
      <c r="D41" s="57">
        <f t="shared" si="0"/>
        <v>0</v>
      </c>
    </row>
    <row r="42" spans="1:4" s="3" customFormat="1" ht="16.5" customHeight="1">
      <c r="A42" s="43" t="str">
        <f>项目总预算!A42</f>
        <v>（添加行1、2、3、……进行明细）</v>
      </c>
      <c r="B42" s="8" t="str">
        <f>IF(OR(项目总预算!B42=0,项目总预算!B42=""),"",项目总预算!B42)</f>
        <v/>
      </c>
      <c r="C42" s="8"/>
      <c r="D42" s="57"/>
    </row>
    <row r="43" spans="1:4" ht="16.5" customHeight="1">
      <c r="A43" s="42" t="str">
        <f>项目总预算!A43</f>
        <v>合计</v>
      </c>
      <c r="B43" s="8">
        <f>IF(OR(项目总预算!B43=0,项目总预算!B43=""),"",项目总预算!B43)</f>
        <v>862000</v>
      </c>
      <c r="C43" s="8" t="str">
        <f>IF(第一年决算!C43="",(IF(第二年决算!E43="",(IF(第三年决算!E43="","",第三年决算!E43)),(IF(第三年决算!E43="",第二年决算!E43,SUM(第二年决算!E43,第三年决算!E43))))),(IF(第二年决算!E43="",(IF(第三年决算!E43="",第一年决算!C43,SUM(第一年决算!C43,第三年决算!E43))),(IF(第三年决算!E43="",SUM(第一年决算!C43,第二年决算!E43),SUM(第一年决算!C43,第二年决算!E43,第三年决算!E43))))))</f>
        <v/>
      </c>
      <c r="D43" s="57">
        <f t="shared" si="0"/>
        <v>0</v>
      </c>
    </row>
    <row r="44" spans="1:4" ht="16.5" customHeight="1"/>
    <row r="45" spans="1:4" ht="37.5" customHeight="1">
      <c r="A45" s="4" t="s">
        <v>49</v>
      </c>
    </row>
  </sheetData>
  <sheetProtection algorithmName="SHA-512" hashValue="RP7GRGjr/R/gM36PqHFwWWuq2kkaem/qrLXU6gBkyc6GWKrFe40I+1AsTHe5tBrePVbgqAYC1ip30UANtYj4JQ==" saltValue="oKIcYwQN0qgUzrmHiH2zwA==" spinCount="100000" sheet="1" objects="1" scenarios="1"/>
  <mergeCells count="1">
    <mergeCell ref="A1:D4"/>
  </mergeCells>
  <phoneticPr fontId="2" type="noConversion"/>
  <pageMargins left="0.7" right="0.7" top="0.75" bottom="0.75" header="0.3" footer="0.3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项目总预算</vt:lpstr>
      <vt:lpstr>第二年预算</vt:lpstr>
      <vt:lpstr>第三年预算</vt:lpstr>
      <vt:lpstr>第一年决算</vt:lpstr>
      <vt:lpstr>第二年决算</vt:lpstr>
      <vt:lpstr>第三年决算</vt:lpstr>
      <vt:lpstr>项目总决算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lupf2</cp:lastModifiedBy>
  <cp:lastPrinted>2017-08-08T02:25:15Z</cp:lastPrinted>
  <dcterms:created xsi:type="dcterms:W3CDTF">2014-03-16T07:46:31Z</dcterms:created>
  <dcterms:modified xsi:type="dcterms:W3CDTF">2017-09-12T03:02:04Z</dcterms:modified>
</cp:coreProperties>
</file>