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\Desktop\python programs\"/>
    </mc:Choice>
  </mc:AlternateContent>
  <xr:revisionPtr revIDLastSave="0" documentId="13_ncr:1_{938481C2-8EAC-4F0B-840B-4A55F754AA0B}" xr6:coauthVersionLast="43" xr6:coauthVersionMax="43" xr10:uidLastSave="{00000000-0000-0000-0000-000000000000}"/>
  <bookViews>
    <workbookView xWindow="-120" yWindow="-120" windowWidth="24240" windowHeight="13290" xr2:uid="{BECA62FF-8FCD-4AA0-98B2-6A54CA475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53" i="1" l="1" a="1"/>
  <c r="AD153" i="1" s="1"/>
  <c r="V153" i="1" a="1"/>
  <c r="V153" i="1" s="1"/>
  <c r="Q153" i="1" a="1"/>
  <c r="Q153" i="1" s="1"/>
  <c r="S153" i="1"/>
  <c r="T153" i="1"/>
  <c r="S154" i="1"/>
  <c r="T154" i="1"/>
  <c r="L153" i="1" a="1"/>
  <c r="L153" i="1" s="1"/>
  <c r="G153" i="1" a="1"/>
  <c r="G153" i="1" s="1"/>
  <c r="B153" i="1" a="1"/>
  <c r="B153" i="1" s="1"/>
  <c r="Q149" i="1" a="1"/>
  <c r="Q149" i="1" s="1"/>
  <c r="L149" i="1" a="1"/>
  <c r="L149" i="1" s="1"/>
  <c r="G149" i="1" a="1"/>
  <c r="G149" i="1" s="1"/>
  <c r="B149" i="1" a="1"/>
  <c r="B149" i="1" s="1"/>
  <c r="L145" i="1" a="1"/>
  <c r="L145" i="1" s="1"/>
  <c r="G145" i="1" a="1"/>
  <c r="G145" i="1" s="1"/>
  <c r="B145" i="1" a="1"/>
  <c r="B145" i="1" s="1"/>
  <c r="B141" i="1" a="1"/>
  <c r="B141" i="1" s="1"/>
  <c r="R136" i="1" a="1"/>
  <c r="R136" i="1" s="1"/>
  <c r="J138" i="1"/>
  <c r="L138" i="1"/>
  <c r="L136" i="1"/>
  <c r="J136" i="1"/>
  <c r="O138" i="1"/>
  <c r="P137" i="1"/>
  <c r="P138" i="1"/>
  <c r="O137" i="1"/>
  <c r="H138" i="1"/>
  <c r="G138" i="1"/>
  <c r="H137" i="1"/>
  <c r="G137" i="1"/>
  <c r="V131" i="1" a="1"/>
  <c r="V131" i="1" s="1"/>
  <c r="Q131" i="1" a="1"/>
  <c r="Q131" i="1" s="1"/>
  <c r="L131" i="1" a="1"/>
  <c r="L131" i="1" s="1"/>
  <c r="G131" i="1" a="1"/>
  <c r="G131" i="1" s="1"/>
  <c r="B131" i="1" a="1"/>
  <c r="C131" i="1" s="1"/>
  <c r="G127" i="1" a="1"/>
  <c r="G127" i="1" s="1"/>
  <c r="B127" i="1" a="1"/>
  <c r="B127" i="1" s="1"/>
  <c r="B123" i="1" a="1"/>
  <c r="B123" i="1" s="1"/>
  <c r="B119" i="1" a="1"/>
  <c r="B119" i="1" s="1"/>
  <c r="R114" i="1" a="1"/>
  <c r="R114" i="1" s="1"/>
  <c r="L116" i="1"/>
  <c r="J116" i="1"/>
  <c r="L114" i="1"/>
  <c r="J114" i="1"/>
  <c r="N115" i="1"/>
  <c r="O115" i="1"/>
  <c r="O114" i="1"/>
  <c r="N114" i="1"/>
  <c r="H116" i="1"/>
  <c r="G116" i="1"/>
  <c r="H115" i="1"/>
  <c r="G115" i="1"/>
  <c r="Q109" i="1" a="1"/>
  <c r="Q109" i="1" s="1"/>
  <c r="L109" i="1" a="1"/>
  <c r="L109" i="1" s="1"/>
  <c r="G109" i="1" a="1"/>
  <c r="J109" i="1" s="1"/>
  <c r="B109" i="1" a="1"/>
  <c r="E109" i="1" s="1"/>
  <c r="L105" i="1" a="1"/>
  <c r="L105" i="1" s="1"/>
  <c r="G105" i="1" a="1"/>
  <c r="G105" i="1" s="1"/>
  <c r="B105" i="1" a="1"/>
  <c r="B105" i="1" s="1"/>
  <c r="B101" i="1" a="1"/>
  <c r="B101" i="1" s="1"/>
  <c r="B97" i="1" a="1"/>
  <c r="E97" i="1" s="1"/>
  <c r="R92" i="1" a="1"/>
  <c r="R92" i="1" s="1"/>
  <c r="N93" i="1"/>
  <c r="O93" i="1"/>
  <c r="O92" i="1"/>
  <c r="N92" i="1"/>
  <c r="J94" i="1"/>
  <c r="L94" i="1"/>
  <c r="L92" i="1"/>
  <c r="J92" i="1"/>
  <c r="AC154" i="1" l="1"/>
  <c r="AC153" i="1"/>
  <c r="AD154" i="1"/>
  <c r="AB154" i="1"/>
  <c r="AB153" i="1"/>
  <c r="AA154" i="1"/>
  <c r="AA153" i="1"/>
  <c r="Y154" i="1"/>
  <c r="Y153" i="1"/>
  <c r="X154" i="1"/>
  <c r="X153" i="1"/>
  <c r="W154" i="1"/>
  <c r="W153" i="1"/>
  <c r="V154" i="1"/>
  <c r="R154" i="1"/>
  <c r="R153" i="1"/>
  <c r="Q154" i="1"/>
  <c r="O154" i="1"/>
  <c r="O153" i="1"/>
  <c r="N154" i="1"/>
  <c r="N153" i="1"/>
  <c r="M154" i="1"/>
  <c r="M153" i="1"/>
  <c r="L154" i="1"/>
  <c r="J153" i="1"/>
  <c r="I153" i="1"/>
  <c r="H154" i="1"/>
  <c r="H153" i="1"/>
  <c r="J154" i="1"/>
  <c r="I154" i="1"/>
  <c r="G154" i="1"/>
  <c r="B154" i="1"/>
  <c r="E154" i="1"/>
  <c r="E153" i="1"/>
  <c r="D154" i="1"/>
  <c r="D153" i="1"/>
  <c r="C154" i="1"/>
  <c r="C153" i="1"/>
  <c r="T150" i="1"/>
  <c r="T149" i="1"/>
  <c r="S150" i="1"/>
  <c r="S149" i="1"/>
  <c r="R150" i="1"/>
  <c r="R149" i="1"/>
  <c r="Q150" i="1"/>
  <c r="O149" i="1"/>
  <c r="N149" i="1"/>
  <c r="M150" i="1"/>
  <c r="M149" i="1"/>
  <c r="O150" i="1"/>
  <c r="N150" i="1"/>
  <c r="L150" i="1"/>
  <c r="J149" i="1"/>
  <c r="I150" i="1"/>
  <c r="I149" i="1"/>
  <c r="H150" i="1"/>
  <c r="H149" i="1"/>
  <c r="J150" i="1"/>
  <c r="G150" i="1"/>
  <c r="D150" i="1"/>
  <c r="D149" i="1"/>
  <c r="E149" i="1"/>
  <c r="C150" i="1"/>
  <c r="C149" i="1"/>
  <c r="E150" i="1"/>
  <c r="B150" i="1"/>
  <c r="O145" i="1"/>
  <c r="N145" i="1"/>
  <c r="M146" i="1"/>
  <c r="M145" i="1"/>
  <c r="O146" i="1"/>
  <c r="N146" i="1"/>
  <c r="L146" i="1"/>
  <c r="J145" i="1"/>
  <c r="I146" i="1"/>
  <c r="I145" i="1"/>
  <c r="J146" i="1"/>
  <c r="H146" i="1"/>
  <c r="H145" i="1"/>
  <c r="G146" i="1"/>
  <c r="E145" i="1"/>
  <c r="D146" i="1"/>
  <c r="D145" i="1"/>
  <c r="E146" i="1"/>
  <c r="C146" i="1"/>
  <c r="C145" i="1"/>
  <c r="B146" i="1"/>
  <c r="E142" i="1"/>
  <c r="E141" i="1"/>
  <c r="H142" i="1"/>
  <c r="D142" i="1"/>
  <c r="D141" i="1"/>
  <c r="G142" i="1"/>
  <c r="C142" i="1"/>
  <c r="G141" i="1"/>
  <c r="C141" i="1"/>
  <c r="I142" i="1"/>
  <c r="I141" i="1"/>
  <c r="H141" i="1"/>
  <c r="F142" i="1"/>
  <c r="B142" i="1"/>
  <c r="F141" i="1"/>
  <c r="T136" i="1"/>
  <c r="R137" i="1"/>
  <c r="T137" i="1"/>
  <c r="S136" i="1"/>
  <c r="S137" i="1"/>
  <c r="Y132" i="1"/>
  <c r="X131" i="1"/>
  <c r="W132" i="1"/>
  <c r="W131" i="1"/>
  <c r="Y131" i="1"/>
  <c r="X132" i="1"/>
  <c r="V132" i="1"/>
  <c r="T132" i="1"/>
  <c r="S131" i="1"/>
  <c r="R132" i="1"/>
  <c r="R131" i="1"/>
  <c r="T131" i="1"/>
  <c r="S132" i="1"/>
  <c r="Q132" i="1"/>
  <c r="O131" i="1"/>
  <c r="N132" i="1"/>
  <c r="N131" i="1"/>
  <c r="O132" i="1"/>
  <c r="M132" i="1"/>
  <c r="M131" i="1"/>
  <c r="L132" i="1"/>
  <c r="J131" i="1"/>
  <c r="I132" i="1"/>
  <c r="I131" i="1"/>
  <c r="H132" i="1"/>
  <c r="H131" i="1"/>
  <c r="J132" i="1"/>
  <c r="G132" i="1"/>
  <c r="B132" i="1"/>
  <c r="B131" i="1"/>
  <c r="E132" i="1"/>
  <c r="E131" i="1"/>
  <c r="D132" i="1"/>
  <c r="D131" i="1"/>
  <c r="C132" i="1"/>
  <c r="J127" i="1"/>
  <c r="I127" i="1"/>
  <c r="H128" i="1"/>
  <c r="H127" i="1"/>
  <c r="J128" i="1"/>
  <c r="I128" i="1"/>
  <c r="G128" i="1"/>
  <c r="D128" i="1"/>
  <c r="D127" i="1"/>
  <c r="E128" i="1"/>
  <c r="E127" i="1"/>
  <c r="C128" i="1"/>
  <c r="C127" i="1"/>
  <c r="B128" i="1"/>
  <c r="D124" i="1"/>
  <c r="D123" i="1"/>
  <c r="E124" i="1"/>
  <c r="E123" i="1"/>
  <c r="C124" i="1"/>
  <c r="C123" i="1"/>
  <c r="B124" i="1"/>
  <c r="I120" i="1"/>
  <c r="I119" i="1"/>
  <c r="E119" i="1"/>
  <c r="H120" i="1"/>
  <c r="D120" i="1"/>
  <c r="H119" i="1"/>
  <c r="D119" i="1"/>
  <c r="G120" i="1"/>
  <c r="C120" i="1"/>
  <c r="G119" i="1"/>
  <c r="C119" i="1"/>
  <c r="E120" i="1"/>
  <c r="F120" i="1"/>
  <c r="B120" i="1"/>
  <c r="F119" i="1"/>
  <c r="T114" i="1"/>
  <c r="T115" i="1"/>
  <c r="S114" i="1"/>
  <c r="R115" i="1"/>
  <c r="S115" i="1"/>
  <c r="T110" i="1"/>
  <c r="T109" i="1"/>
  <c r="S110" i="1"/>
  <c r="S109" i="1"/>
  <c r="R110" i="1"/>
  <c r="R109" i="1"/>
  <c r="Q110" i="1"/>
  <c r="O109" i="1"/>
  <c r="N110" i="1"/>
  <c r="N109" i="1"/>
  <c r="M110" i="1"/>
  <c r="M109" i="1"/>
  <c r="O110" i="1"/>
  <c r="L110" i="1"/>
  <c r="I110" i="1"/>
  <c r="I109" i="1"/>
  <c r="H110" i="1"/>
  <c r="H109" i="1"/>
  <c r="G110" i="1"/>
  <c r="G109" i="1"/>
  <c r="J110" i="1"/>
  <c r="D110" i="1"/>
  <c r="D109" i="1"/>
  <c r="C110" i="1"/>
  <c r="C109" i="1"/>
  <c r="B110" i="1"/>
  <c r="B109" i="1"/>
  <c r="E110" i="1"/>
  <c r="O105" i="1"/>
  <c r="N106" i="1"/>
  <c r="N105" i="1"/>
  <c r="M106" i="1"/>
  <c r="M105" i="1"/>
  <c r="O106" i="1"/>
  <c r="L106" i="1"/>
  <c r="J106" i="1"/>
  <c r="J105" i="1"/>
  <c r="I106" i="1"/>
  <c r="I105" i="1"/>
  <c r="H105" i="1"/>
  <c r="H106" i="1"/>
  <c r="G106" i="1"/>
  <c r="E105" i="1"/>
  <c r="D106" i="1"/>
  <c r="D105" i="1"/>
  <c r="C106" i="1"/>
  <c r="C105" i="1"/>
  <c r="E106" i="1"/>
  <c r="B106" i="1"/>
  <c r="E102" i="1"/>
  <c r="E101" i="1"/>
  <c r="D102" i="1"/>
  <c r="D101" i="1"/>
  <c r="C101" i="1"/>
  <c r="C102" i="1"/>
  <c r="B102" i="1"/>
  <c r="H98" i="1"/>
  <c r="D98" i="1"/>
  <c r="H97" i="1"/>
  <c r="D97" i="1"/>
  <c r="G98" i="1"/>
  <c r="C98" i="1"/>
  <c r="G97" i="1"/>
  <c r="C97" i="1"/>
  <c r="F98" i="1"/>
  <c r="B98" i="1"/>
  <c r="F97" i="1"/>
  <c r="B97" i="1"/>
  <c r="I98" i="1"/>
  <c r="E98" i="1"/>
  <c r="I97" i="1"/>
  <c r="R93" i="1"/>
  <c r="T92" i="1"/>
  <c r="T93" i="1"/>
  <c r="S92" i="1"/>
  <c r="S93" i="1"/>
  <c r="H94" i="1"/>
  <c r="G94" i="1"/>
  <c r="H93" i="1"/>
  <c r="G93" i="1"/>
  <c r="AA87" i="1" a="1"/>
  <c r="AA87" i="1" s="1"/>
  <c r="V87" i="1" a="1"/>
  <c r="V87" i="1" s="1"/>
  <c r="Q87" i="1" a="1"/>
  <c r="Q87" i="1" s="1"/>
  <c r="L87" i="1" a="1"/>
  <c r="L87" i="1" s="1"/>
  <c r="G87" i="1" a="1"/>
  <c r="G87" i="1" s="1"/>
  <c r="B87" i="1" a="1"/>
  <c r="B87" i="1" s="1"/>
  <c r="L83" i="1" a="1"/>
  <c r="N84" i="1" s="1"/>
  <c r="G83" i="1" a="1"/>
  <c r="G83" i="1" s="1"/>
  <c r="B83" i="1" a="1"/>
  <c r="B83" i="1" s="1"/>
  <c r="G79" i="1" a="1"/>
  <c r="G79" i="1" s="1"/>
  <c r="B79" i="1" a="1"/>
  <c r="B79" i="1" s="1"/>
  <c r="R70" i="1" a="1"/>
  <c r="R70" i="1" s="1"/>
  <c r="G72" i="1"/>
  <c r="H72" i="1"/>
  <c r="H71" i="1"/>
  <c r="G71" i="1"/>
  <c r="AD87" i="1" l="1"/>
  <c r="AC87" i="1"/>
  <c r="AB88" i="1"/>
  <c r="AB87" i="1"/>
  <c r="AD88" i="1"/>
  <c r="AC88" i="1"/>
  <c r="AA88" i="1"/>
  <c r="Y87" i="1"/>
  <c r="X88" i="1"/>
  <c r="W88" i="1"/>
  <c r="W87" i="1"/>
  <c r="Y88" i="1"/>
  <c r="X87" i="1"/>
  <c r="V88" i="1"/>
  <c r="T88" i="1"/>
  <c r="T87" i="1"/>
  <c r="S88" i="1"/>
  <c r="S87" i="1"/>
  <c r="R88" i="1"/>
  <c r="R87" i="1"/>
  <c r="Q88" i="1"/>
  <c r="O87" i="1"/>
  <c r="N87" i="1"/>
  <c r="M88" i="1"/>
  <c r="M87" i="1"/>
  <c r="O88" i="1"/>
  <c r="N88" i="1"/>
  <c r="L88" i="1"/>
  <c r="J88" i="1"/>
  <c r="J87" i="1"/>
  <c r="I88" i="1"/>
  <c r="I87" i="1"/>
  <c r="H88" i="1"/>
  <c r="H87" i="1"/>
  <c r="G88" i="1"/>
  <c r="D87" i="1"/>
  <c r="C88" i="1"/>
  <c r="C87" i="1"/>
  <c r="E88" i="1"/>
  <c r="E87" i="1"/>
  <c r="D88" i="1"/>
  <c r="B88" i="1"/>
  <c r="L84" i="1"/>
  <c r="L83" i="1"/>
  <c r="O83" i="1"/>
  <c r="O84" i="1"/>
  <c r="M83" i="1"/>
  <c r="M84" i="1"/>
  <c r="N83" i="1"/>
  <c r="H84" i="1"/>
  <c r="H83" i="1"/>
  <c r="G84" i="1"/>
  <c r="J84" i="1"/>
  <c r="J83" i="1"/>
  <c r="I84" i="1"/>
  <c r="I83" i="1"/>
  <c r="E84" i="1"/>
  <c r="E83" i="1"/>
  <c r="D84" i="1"/>
  <c r="D83" i="1"/>
  <c r="C84" i="1"/>
  <c r="C83" i="1"/>
  <c r="B84" i="1"/>
  <c r="J80" i="1"/>
  <c r="I80" i="1"/>
  <c r="H80" i="1"/>
  <c r="H79" i="1"/>
  <c r="J79" i="1"/>
  <c r="I79" i="1"/>
  <c r="G80" i="1"/>
  <c r="E79" i="1"/>
  <c r="D80" i="1"/>
  <c r="D79" i="1"/>
  <c r="E80" i="1"/>
  <c r="C80" i="1"/>
  <c r="C79" i="1"/>
  <c r="B80" i="1"/>
  <c r="T70" i="1"/>
  <c r="S70" i="1"/>
  <c r="R71" i="1"/>
  <c r="T71" i="1"/>
  <c r="S71" i="1"/>
  <c r="L72" i="1"/>
  <c r="J72" i="1"/>
  <c r="L70" i="1"/>
  <c r="J70" i="1"/>
  <c r="J45" i="1" l="1"/>
  <c r="L45" i="1"/>
  <c r="G46" i="1"/>
  <c r="H46" i="1"/>
  <c r="G47" i="1"/>
  <c r="N45" i="1" s="1" a="1"/>
  <c r="N45" i="1" s="1"/>
  <c r="H47" i="1"/>
  <c r="J47" i="1"/>
  <c r="L47" i="1"/>
  <c r="O46" i="1" l="1"/>
  <c r="N46" i="1"/>
  <c r="P45" i="1"/>
  <c r="P46" i="1"/>
  <c r="O45" i="1"/>
  <c r="B75" i="1" l="1" a="1"/>
  <c r="B65" i="1" a="1"/>
  <c r="G60" i="1" a="1"/>
  <c r="I61" i="1" s="1"/>
  <c r="B55" i="1" a="1"/>
  <c r="B55" i="1" s="1"/>
  <c r="G65" i="1" a="1"/>
  <c r="G65" i="1" s="1"/>
  <c r="L65" i="1" a="1"/>
  <c r="O66" i="1" s="1"/>
  <c r="B65" i="1"/>
  <c r="D65" i="1"/>
  <c r="I60" i="1"/>
  <c r="B60" i="1" a="1"/>
  <c r="C60" i="1" s="1"/>
  <c r="B50" i="1" a="1"/>
  <c r="I50" i="1" s="1"/>
  <c r="C66" i="1"/>
  <c r="E65" i="1"/>
  <c r="C65" i="1"/>
  <c r="D66" i="1"/>
  <c r="B66" i="1"/>
  <c r="E66" i="1"/>
  <c r="C56" i="1" l="1"/>
  <c r="D56" i="1"/>
  <c r="E55" i="1"/>
  <c r="B56" i="1"/>
  <c r="H61" i="1"/>
  <c r="G60" i="1"/>
  <c r="B75" i="1"/>
  <c r="I75" i="1"/>
  <c r="B76" i="1"/>
  <c r="F75" i="1"/>
  <c r="F76" i="1"/>
  <c r="C75" i="1"/>
  <c r="C76" i="1"/>
  <c r="G75" i="1"/>
  <c r="D75" i="1"/>
  <c r="H75" i="1"/>
  <c r="H76" i="1"/>
  <c r="D76" i="1"/>
  <c r="E75" i="1"/>
  <c r="E76" i="1"/>
  <c r="G76" i="1"/>
  <c r="I76" i="1"/>
  <c r="C55" i="1"/>
  <c r="E56" i="1"/>
  <c r="G61" i="1"/>
  <c r="D55" i="1"/>
  <c r="H60" i="1"/>
  <c r="J61" i="1"/>
  <c r="L66" i="1"/>
  <c r="H65" i="1"/>
  <c r="D61" i="1"/>
  <c r="J65" i="1"/>
  <c r="M66" i="1"/>
  <c r="N65" i="1"/>
  <c r="C61" i="1"/>
  <c r="D60" i="1"/>
  <c r="J60" i="1"/>
  <c r="H66" i="1"/>
  <c r="J66" i="1"/>
  <c r="C50" i="1"/>
  <c r="L65" i="1"/>
  <c r="N66" i="1"/>
  <c r="B61" i="1"/>
  <c r="E61" i="1"/>
  <c r="I65" i="1"/>
  <c r="G66" i="1"/>
  <c r="M65" i="1"/>
  <c r="O65" i="1"/>
  <c r="B60" i="1"/>
  <c r="I66" i="1"/>
  <c r="B50" i="1"/>
  <c r="D50" i="1"/>
  <c r="F51" i="1"/>
  <c r="I51" i="1"/>
  <c r="B51" i="1"/>
  <c r="E50" i="1"/>
  <c r="C51" i="1"/>
  <c r="D51" i="1"/>
  <c r="E51" i="1"/>
  <c r="G51" i="1"/>
  <c r="F50" i="1"/>
  <c r="H50" i="1"/>
  <c r="H51" i="1"/>
  <c r="G50" i="1"/>
  <c r="E60" i="1"/>
</calcChain>
</file>

<file path=xl/sharedStrings.xml><?xml version="1.0" encoding="utf-8"?>
<sst xmlns="http://schemas.openxmlformats.org/spreadsheetml/2006/main" count="68" uniqueCount="29">
  <si>
    <t>Base Die Vertices</t>
  </si>
  <si>
    <t>Rotation About y-Axis</t>
  </si>
  <si>
    <t>=COS()</t>
  </si>
  <si>
    <t>=-SIN()</t>
  </si>
  <si>
    <t>=SIN()</t>
  </si>
  <si>
    <t>=</t>
  </si>
  <si>
    <t>Projection Onto xy-Plane</t>
  </si>
  <si>
    <t>Rotation About x-Axis</t>
  </si>
  <si>
    <t>x</t>
  </si>
  <si>
    <r>
      <t>45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 xml:space="preserve"> About y; 45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 xml:space="preserve"> about x</t>
    </r>
  </si>
  <si>
    <t>Base Vertices For One Pip On f1</t>
  </si>
  <si>
    <t>Base Vertices For Two Pips On f2</t>
  </si>
  <si>
    <t>Base Vertices For Three Pips On f3</t>
  </si>
  <si>
    <t>Base Vertices For Four Pips On f4</t>
  </si>
  <si>
    <t>Base Vertices For Five Pips On f5</t>
  </si>
  <si>
    <t>Base Vertices For Six Pips On f6</t>
  </si>
  <si>
    <t>Die Vertices</t>
  </si>
  <si>
    <t>Vertices For One Pip On f1</t>
  </si>
  <si>
    <t>Vertices For Two Pips On f2</t>
  </si>
  <si>
    <t>Vertices For Three Pips On f3</t>
  </si>
  <si>
    <t>Vertices For Six Pips On f6</t>
  </si>
  <si>
    <r>
      <rPr>
        <sz val="11"/>
        <color theme="1"/>
        <rFont val="Calibri"/>
        <family val="2"/>
      </rPr>
      <t>90⁰ About x; 30⁰</t>
    </r>
    <r>
      <rPr>
        <sz val="11"/>
        <color theme="1"/>
        <rFont val="Calibri"/>
        <family val="2"/>
        <scheme val="minor"/>
      </rPr>
      <t xml:space="preserve"> About y; 45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 xml:space="preserve"> about x</t>
    </r>
  </si>
  <si>
    <t>Rotation About z-Axis</t>
  </si>
  <si>
    <t>Projection and Rotation Matrices</t>
  </si>
  <si>
    <r>
      <rPr>
        <sz val="11"/>
        <color theme="1"/>
        <rFont val="Calibri"/>
        <family val="2"/>
      </rPr>
      <t>90⁰ About z; 60⁰</t>
    </r>
    <r>
      <rPr>
        <sz val="11"/>
        <color theme="1"/>
        <rFont val="Calibri"/>
        <family val="2"/>
        <scheme val="minor"/>
      </rPr>
      <t xml:space="preserve"> About y; 45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 xml:space="preserve"> about x</t>
    </r>
  </si>
  <si>
    <t>Vertices For Four Pips On f4</t>
  </si>
  <si>
    <r>
      <rPr>
        <sz val="11"/>
        <color theme="1"/>
        <rFont val="Calibri"/>
        <family val="2"/>
      </rPr>
      <t>-90⁰ About z; 36⁰</t>
    </r>
    <r>
      <rPr>
        <sz val="11"/>
        <color theme="1"/>
        <rFont val="Calibri"/>
        <family val="2"/>
        <scheme val="minor"/>
      </rPr>
      <t xml:space="preserve"> About y; 45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 xml:space="preserve"> about x</t>
    </r>
  </si>
  <si>
    <t>Vertices For Five Pips On f5</t>
  </si>
  <si>
    <r>
      <rPr>
        <sz val="11"/>
        <color theme="1"/>
        <rFont val="Calibri"/>
        <family val="2"/>
      </rPr>
      <t>180⁰ About x; 30⁰</t>
    </r>
    <r>
      <rPr>
        <sz val="11"/>
        <color theme="1"/>
        <rFont val="Calibri"/>
        <family val="2"/>
        <scheme val="minor"/>
      </rPr>
      <t xml:space="preserve"> About y; 45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 xml:space="preserve"> about 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</si>
</sst>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quotePrefix="1" applyBorder="1"/>
    <xf numFmtId="0" fontId="0" fillId="0" borderId="8" xfId="0" quotePrefix="1" applyBorder="1"/>
    <xf numFmtId="0" fontId="0" fillId="0" borderId="5" xfId="0" quotePrefix="1" applyBorder="1"/>
    <xf numFmtId="0" fontId="0" fillId="0" borderId="6" xfId="0" quotePrefix="1" applyBorder="1"/>
    <xf numFmtId="0" fontId="0" fillId="0" borderId="1" xfId="0" quotePrefix="1" applyBorder="1"/>
    <xf numFmtId="0" fontId="0" fillId="0" borderId="3" xfId="0" quotePrefix="1" applyBorder="1"/>
    <xf numFmtId="0" fontId="0" fillId="0" borderId="0" xfId="0" applyBorder="1"/>
    <xf numFmtId="0" fontId="0" fillId="0" borderId="8" xfId="0" applyBorder="1"/>
    <xf numFmtId="0" fontId="0" fillId="0" borderId="4" xfId="0" quotePrefix="1" applyBorder="1"/>
    <xf numFmtId="0" fontId="1" fillId="2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/>
    <xf numFmtId="0" fontId="1" fillId="2" borderId="0" xfId="1" applyFont="1"/>
    <xf numFmtId="0" fontId="0" fillId="0" borderId="7" xfId="0" quotePrefix="1" applyBorder="1"/>
    <xf numFmtId="0" fontId="0" fillId="0" borderId="0" xfId="0" applyAlignment="1"/>
    <xf numFmtId="0" fontId="2" fillId="0" borderId="0" xfId="0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0" fillId="3" borderId="9" xfId="2" applyFont="1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11" xfId="2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0" xfId="1" applyFont="1" applyAlignment="1">
      <alignment horizontal="center"/>
    </xf>
    <xf numFmtId="0" fontId="0" fillId="3" borderId="9" xfId="2" quotePrefix="1" applyFont="1" applyBorder="1" applyAlignment="1">
      <alignment horizontal="center"/>
    </xf>
  </cellXfs>
  <cellStyles count="3">
    <cellStyle name="20% - Accent1" xfId="1" builtinId="30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F414-37B6-4F69-87F4-7ED4EC4FBC21}">
  <dimension ref="B1:AD154"/>
  <sheetViews>
    <sheetView tabSelected="1" topLeftCell="A109" zoomScale="64" zoomScaleNormal="64" workbookViewId="0">
      <selection activeCell="AA153" sqref="AA153"/>
    </sheetView>
  </sheetViews>
  <sheetFormatPr defaultRowHeight="15" x14ac:dyDescent="0.25"/>
  <cols>
    <col min="2" max="2" width="9.140625" customWidth="1"/>
    <col min="3" max="4" width="13.140625" bestFit="1" customWidth="1"/>
    <col min="5" max="5" width="13" bestFit="1" customWidth="1"/>
    <col min="6" max="6" width="13.7109375" bestFit="1" customWidth="1"/>
    <col min="7" max="8" width="13.85546875" bestFit="1" customWidth="1"/>
    <col min="9" max="9" width="13.7109375" bestFit="1" customWidth="1"/>
    <col min="14" max="15" width="14.5703125" bestFit="1" customWidth="1"/>
    <col min="16" max="16" width="15.5703125" bestFit="1" customWidth="1"/>
    <col min="18" max="18" width="14.7109375" bestFit="1" customWidth="1"/>
    <col min="19" max="19" width="15.5703125" bestFit="1" customWidth="1"/>
    <col min="20" max="20" width="9.42578125" bestFit="1" customWidth="1"/>
  </cols>
  <sheetData>
    <row r="1" spans="2:20" ht="15.75" thickBot="1" x14ac:dyDescent="0.3"/>
    <row r="2" spans="2:20" ht="15.75" thickBot="1" x14ac:dyDescent="0.3">
      <c r="B2" s="30" t="s">
        <v>23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2:20" x14ac:dyDescent="0.25">
      <c r="B3" s="7">
        <v>1</v>
      </c>
      <c r="C3" s="14">
        <v>0</v>
      </c>
      <c r="D3" s="15">
        <v>0</v>
      </c>
      <c r="F3" s="7">
        <v>1</v>
      </c>
      <c r="G3" s="14">
        <v>0</v>
      </c>
      <c r="H3" s="15">
        <v>0</v>
      </c>
      <c r="J3" s="23" t="s">
        <v>2</v>
      </c>
      <c r="K3" s="14">
        <v>0</v>
      </c>
      <c r="L3" s="9" t="s">
        <v>3</v>
      </c>
      <c r="N3" s="23" t="s">
        <v>2</v>
      </c>
      <c r="O3" s="8" t="s">
        <v>3</v>
      </c>
      <c r="P3" s="15">
        <v>0</v>
      </c>
      <c r="Q3" s="14"/>
      <c r="R3" s="8"/>
      <c r="S3" s="14"/>
      <c r="T3" s="8"/>
    </row>
    <row r="4" spans="2:20" ht="15.75" thickBot="1" x14ac:dyDescent="0.3">
      <c r="B4" s="7">
        <v>0</v>
      </c>
      <c r="C4" s="14">
        <v>1</v>
      </c>
      <c r="D4" s="15">
        <v>0</v>
      </c>
      <c r="E4" s="19"/>
      <c r="F4" s="7">
        <v>0</v>
      </c>
      <c r="G4" s="8" t="s">
        <v>2</v>
      </c>
      <c r="H4" s="9" t="s">
        <v>3</v>
      </c>
      <c r="I4" s="18"/>
      <c r="J4" s="7">
        <v>0</v>
      </c>
      <c r="K4" s="14">
        <v>1</v>
      </c>
      <c r="L4" s="15">
        <v>0</v>
      </c>
      <c r="M4" s="18"/>
      <c r="N4" s="23" t="s">
        <v>4</v>
      </c>
      <c r="O4" s="8" t="s">
        <v>2</v>
      </c>
      <c r="P4" s="15">
        <v>0</v>
      </c>
      <c r="Q4" s="20"/>
      <c r="R4" s="14"/>
      <c r="S4" s="14"/>
      <c r="T4" s="14"/>
    </row>
    <row r="5" spans="2:20" ht="15.75" thickBot="1" x14ac:dyDescent="0.3">
      <c r="B5" s="30" t="s">
        <v>6</v>
      </c>
      <c r="C5" s="31"/>
      <c r="D5" s="32"/>
      <c r="F5" s="4">
        <v>0</v>
      </c>
      <c r="G5" s="10" t="s">
        <v>4</v>
      </c>
      <c r="H5" s="11" t="s">
        <v>2</v>
      </c>
      <c r="J5" s="16" t="s">
        <v>4</v>
      </c>
      <c r="K5" s="5">
        <v>0</v>
      </c>
      <c r="L5" s="11" t="s">
        <v>2</v>
      </c>
      <c r="N5" s="4">
        <v>0</v>
      </c>
      <c r="O5" s="5">
        <v>0</v>
      </c>
      <c r="P5" s="6">
        <v>1</v>
      </c>
      <c r="Q5" s="14"/>
      <c r="R5" s="8"/>
      <c r="S5" s="14"/>
      <c r="T5" s="8"/>
    </row>
    <row r="6" spans="2:20" ht="15.75" thickBot="1" x14ac:dyDescent="0.3">
      <c r="F6" s="30" t="s">
        <v>7</v>
      </c>
      <c r="G6" s="31"/>
      <c r="H6" s="32"/>
      <c r="J6" s="30" t="s">
        <v>1</v>
      </c>
      <c r="K6" s="31"/>
      <c r="L6" s="32"/>
      <c r="N6" s="30" t="s">
        <v>22</v>
      </c>
      <c r="O6" s="31"/>
      <c r="P6" s="32"/>
      <c r="Q6" s="14"/>
      <c r="R6" s="25"/>
      <c r="S6" s="25"/>
      <c r="T6" s="25"/>
    </row>
    <row r="8" spans="2:20" x14ac:dyDescent="0.25">
      <c r="B8" s="33" t="s">
        <v>0</v>
      </c>
      <c r="C8" s="33"/>
      <c r="D8" s="33"/>
      <c r="E8" s="33"/>
      <c r="F8" s="33"/>
      <c r="G8" s="33"/>
      <c r="H8" s="33"/>
      <c r="I8" s="33"/>
    </row>
    <row r="9" spans="2:20" x14ac:dyDescent="0.25">
      <c r="B9" s="17">
        <v>-25</v>
      </c>
      <c r="C9" s="17">
        <v>25</v>
      </c>
      <c r="D9" s="17">
        <v>25</v>
      </c>
      <c r="E9" s="17">
        <v>-25</v>
      </c>
      <c r="F9" s="22">
        <v>-25</v>
      </c>
      <c r="G9" s="17">
        <v>25</v>
      </c>
      <c r="H9" s="17">
        <v>25</v>
      </c>
      <c r="I9" s="17">
        <v>-25</v>
      </c>
    </row>
    <row r="10" spans="2:20" x14ac:dyDescent="0.25">
      <c r="B10" s="17">
        <v>-25</v>
      </c>
      <c r="C10" s="17">
        <v>-25</v>
      </c>
      <c r="D10" s="17">
        <v>25</v>
      </c>
      <c r="E10" s="17">
        <v>25</v>
      </c>
      <c r="F10" s="17">
        <v>25</v>
      </c>
      <c r="G10" s="17">
        <v>25</v>
      </c>
      <c r="H10" s="17">
        <v>-25</v>
      </c>
      <c r="I10" s="17">
        <v>-25</v>
      </c>
    </row>
    <row r="11" spans="2:20" x14ac:dyDescent="0.25">
      <c r="B11" s="17">
        <v>25</v>
      </c>
      <c r="C11" s="17">
        <v>25</v>
      </c>
      <c r="D11" s="17">
        <v>25</v>
      </c>
      <c r="E11" s="17">
        <v>25</v>
      </c>
      <c r="F11" s="17">
        <v>-25</v>
      </c>
      <c r="G11" s="17">
        <v>-25</v>
      </c>
      <c r="H11" s="17">
        <v>-25</v>
      </c>
      <c r="I11" s="17">
        <v>-25</v>
      </c>
    </row>
    <row r="13" spans="2:20" x14ac:dyDescent="0.25">
      <c r="B13" s="33" t="s">
        <v>10</v>
      </c>
      <c r="C13" s="33"/>
      <c r="D13" s="33"/>
      <c r="E13" s="33"/>
    </row>
    <row r="14" spans="2:20" x14ac:dyDescent="0.25">
      <c r="B14" s="17">
        <v>-5</v>
      </c>
      <c r="C14" s="17">
        <v>-5</v>
      </c>
      <c r="D14" s="17">
        <v>5</v>
      </c>
      <c r="E14" s="17">
        <v>5</v>
      </c>
    </row>
    <row r="15" spans="2:20" x14ac:dyDescent="0.25">
      <c r="B15" s="17">
        <v>-5</v>
      </c>
      <c r="C15" s="17">
        <v>5</v>
      </c>
      <c r="D15" s="17">
        <v>5</v>
      </c>
      <c r="E15" s="17">
        <v>-5</v>
      </c>
    </row>
    <row r="16" spans="2:20" x14ac:dyDescent="0.25">
      <c r="B16" s="17">
        <v>25</v>
      </c>
      <c r="C16" s="17">
        <v>25</v>
      </c>
      <c r="D16" s="17">
        <v>25</v>
      </c>
      <c r="E16" s="17">
        <v>25</v>
      </c>
    </row>
    <row r="18" spans="2:20" x14ac:dyDescent="0.25">
      <c r="B18" s="26" t="s">
        <v>11</v>
      </c>
      <c r="C18" s="26"/>
      <c r="D18" s="26"/>
      <c r="E18" s="26"/>
      <c r="F18" s="26"/>
      <c r="G18" s="26"/>
      <c r="H18" s="26"/>
      <c r="I18" s="26"/>
      <c r="J18" s="26"/>
    </row>
    <row r="19" spans="2:20" x14ac:dyDescent="0.25">
      <c r="B19" s="17">
        <v>10</v>
      </c>
      <c r="C19" s="17">
        <v>20</v>
      </c>
      <c r="D19" s="17">
        <v>20</v>
      </c>
      <c r="E19" s="17">
        <v>10</v>
      </c>
      <c r="G19" s="17">
        <v>-10</v>
      </c>
      <c r="H19" s="17">
        <v>-20</v>
      </c>
      <c r="I19" s="17">
        <v>-20</v>
      </c>
      <c r="J19" s="17">
        <v>-10</v>
      </c>
    </row>
    <row r="20" spans="2:20" x14ac:dyDescent="0.25">
      <c r="B20" s="17">
        <v>25</v>
      </c>
      <c r="C20" s="17">
        <v>25</v>
      </c>
      <c r="D20" s="17">
        <v>25</v>
      </c>
      <c r="E20" s="17">
        <v>25</v>
      </c>
      <c r="G20" s="17">
        <v>25</v>
      </c>
      <c r="H20" s="17">
        <v>25</v>
      </c>
      <c r="I20" s="17">
        <v>25</v>
      </c>
      <c r="J20" s="17">
        <v>25</v>
      </c>
    </row>
    <row r="21" spans="2:20" x14ac:dyDescent="0.25">
      <c r="B21" s="17">
        <v>-10</v>
      </c>
      <c r="C21" s="17">
        <v>-10</v>
      </c>
      <c r="D21" s="17">
        <v>-20</v>
      </c>
      <c r="E21" s="17">
        <v>-20</v>
      </c>
      <c r="G21" s="17">
        <v>10</v>
      </c>
      <c r="H21" s="17">
        <v>10</v>
      </c>
      <c r="I21" s="17">
        <v>20</v>
      </c>
      <c r="J21" s="17">
        <v>20</v>
      </c>
    </row>
    <row r="23" spans="2:20" x14ac:dyDescent="0.25">
      <c r="B23" s="33" t="s">
        <v>12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2:20" x14ac:dyDescent="0.25">
      <c r="B24" s="17">
        <v>25</v>
      </c>
      <c r="C24" s="17">
        <v>25</v>
      </c>
      <c r="D24" s="17">
        <v>25</v>
      </c>
      <c r="E24" s="17">
        <v>25</v>
      </c>
      <c r="G24" s="17">
        <v>25</v>
      </c>
      <c r="H24" s="17">
        <v>25</v>
      </c>
      <c r="I24" s="17">
        <v>25</v>
      </c>
      <c r="J24" s="17">
        <v>25</v>
      </c>
      <c r="L24" s="17">
        <v>25</v>
      </c>
      <c r="M24" s="17">
        <v>25</v>
      </c>
      <c r="N24" s="17">
        <v>25</v>
      </c>
      <c r="O24" s="17">
        <v>25</v>
      </c>
    </row>
    <row r="25" spans="2:20" x14ac:dyDescent="0.25">
      <c r="B25" s="17">
        <v>-10</v>
      </c>
      <c r="C25" s="17">
        <v>-10</v>
      </c>
      <c r="D25" s="17">
        <v>-20</v>
      </c>
      <c r="E25" s="17">
        <v>-20</v>
      </c>
      <c r="G25" s="17">
        <v>5</v>
      </c>
      <c r="H25" s="17">
        <v>5</v>
      </c>
      <c r="I25" s="17">
        <v>-5</v>
      </c>
      <c r="J25" s="17">
        <v>-5</v>
      </c>
      <c r="L25" s="17">
        <v>10</v>
      </c>
      <c r="M25" s="17">
        <v>10</v>
      </c>
      <c r="N25" s="17">
        <v>20</v>
      </c>
      <c r="O25" s="17">
        <v>20</v>
      </c>
    </row>
    <row r="26" spans="2:20" x14ac:dyDescent="0.25">
      <c r="B26" s="17">
        <v>10</v>
      </c>
      <c r="C26" s="17">
        <v>20</v>
      </c>
      <c r="D26" s="17">
        <v>20</v>
      </c>
      <c r="E26" s="17">
        <v>10</v>
      </c>
      <c r="G26" s="17">
        <v>-5</v>
      </c>
      <c r="H26" s="17">
        <v>5</v>
      </c>
      <c r="I26" s="17">
        <v>5</v>
      </c>
      <c r="J26" s="17">
        <v>-5</v>
      </c>
      <c r="L26" s="17">
        <v>-10</v>
      </c>
      <c r="M26" s="17">
        <v>-20</v>
      </c>
      <c r="N26" s="17">
        <v>-20</v>
      </c>
      <c r="O26" s="17">
        <v>-10</v>
      </c>
    </row>
    <row r="28" spans="2:20" x14ac:dyDescent="0.25">
      <c r="B28" s="33" t="s">
        <v>13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2:20" x14ac:dyDescent="0.25">
      <c r="B29" s="17">
        <v>10</v>
      </c>
      <c r="C29" s="17">
        <v>20</v>
      </c>
      <c r="D29" s="17">
        <v>20</v>
      </c>
      <c r="E29" s="17">
        <v>10</v>
      </c>
      <c r="G29" s="17">
        <v>-10</v>
      </c>
      <c r="H29" s="17">
        <v>-20</v>
      </c>
      <c r="I29" s="17">
        <v>-20</v>
      </c>
      <c r="J29" s="17">
        <v>-10</v>
      </c>
      <c r="L29" s="17">
        <v>-10</v>
      </c>
      <c r="M29" s="17">
        <v>-20</v>
      </c>
      <c r="N29" s="17">
        <v>-20</v>
      </c>
      <c r="O29" s="17">
        <v>-10</v>
      </c>
      <c r="Q29" s="17">
        <v>10</v>
      </c>
      <c r="R29" s="17">
        <v>20</v>
      </c>
      <c r="S29" s="17">
        <v>20</v>
      </c>
      <c r="T29" s="17">
        <v>10</v>
      </c>
    </row>
    <row r="30" spans="2:20" x14ac:dyDescent="0.25">
      <c r="B30" s="17">
        <v>-25</v>
      </c>
      <c r="C30" s="17">
        <v>-25</v>
      </c>
      <c r="D30" s="17">
        <v>-25</v>
      </c>
      <c r="E30" s="17">
        <v>-25</v>
      </c>
      <c r="G30" s="17">
        <v>-25</v>
      </c>
      <c r="H30" s="17">
        <v>-25</v>
      </c>
      <c r="I30" s="17">
        <v>-25</v>
      </c>
      <c r="J30" s="17">
        <v>-25</v>
      </c>
      <c r="L30" s="17">
        <v>-25</v>
      </c>
      <c r="M30" s="17">
        <v>-25</v>
      </c>
      <c r="N30" s="17">
        <v>-25</v>
      </c>
      <c r="O30" s="17">
        <v>-25</v>
      </c>
      <c r="Q30" s="17">
        <v>-25</v>
      </c>
      <c r="R30" s="17">
        <v>-25</v>
      </c>
      <c r="S30" s="17">
        <v>-25</v>
      </c>
      <c r="T30" s="17">
        <v>-25</v>
      </c>
    </row>
    <row r="31" spans="2:20" x14ac:dyDescent="0.25">
      <c r="B31" s="17">
        <v>-10</v>
      </c>
      <c r="C31" s="17">
        <v>-10</v>
      </c>
      <c r="D31" s="17">
        <v>-20</v>
      </c>
      <c r="E31" s="17">
        <v>-20</v>
      </c>
      <c r="G31" s="17">
        <v>10</v>
      </c>
      <c r="H31" s="17">
        <v>10</v>
      </c>
      <c r="I31" s="17">
        <v>20</v>
      </c>
      <c r="J31" s="17">
        <v>20</v>
      </c>
      <c r="L31" s="17">
        <v>-10</v>
      </c>
      <c r="M31" s="17">
        <v>-10</v>
      </c>
      <c r="N31" s="17">
        <v>-20</v>
      </c>
      <c r="O31" s="17">
        <v>-20</v>
      </c>
      <c r="Q31" s="17">
        <v>10</v>
      </c>
      <c r="R31" s="17">
        <v>10</v>
      </c>
      <c r="S31" s="17">
        <v>20</v>
      </c>
      <c r="T31" s="17">
        <v>20</v>
      </c>
    </row>
    <row r="33" spans="2:30" x14ac:dyDescent="0.25">
      <c r="B33" s="33" t="s">
        <v>14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2:30" x14ac:dyDescent="0.25">
      <c r="B34" s="17">
        <v>-25</v>
      </c>
      <c r="C34" s="17">
        <v>-25</v>
      </c>
      <c r="D34" s="17">
        <v>-25</v>
      </c>
      <c r="E34" s="17">
        <v>-25</v>
      </c>
      <c r="G34" s="17">
        <v>-25</v>
      </c>
      <c r="H34" s="17">
        <v>-25</v>
      </c>
      <c r="I34" s="17">
        <v>-25</v>
      </c>
      <c r="J34" s="17">
        <v>-25</v>
      </c>
      <c r="L34" s="17">
        <v>-25</v>
      </c>
      <c r="M34" s="17">
        <v>-25</v>
      </c>
      <c r="N34" s="17">
        <v>-25</v>
      </c>
      <c r="O34" s="17">
        <v>-25</v>
      </c>
      <c r="Q34" s="17">
        <v>-25</v>
      </c>
      <c r="R34" s="17">
        <v>-25</v>
      </c>
      <c r="S34" s="17">
        <v>-25</v>
      </c>
      <c r="T34" s="17">
        <v>-25</v>
      </c>
      <c r="V34" s="17">
        <v>-25</v>
      </c>
      <c r="W34" s="17">
        <v>-25</v>
      </c>
      <c r="X34" s="17">
        <v>-25</v>
      </c>
      <c r="Y34" s="17">
        <v>-25</v>
      </c>
    </row>
    <row r="35" spans="2:30" x14ac:dyDescent="0.25">
      <c r="B35" s="17">
        <v>10</v>
      </c>
      <c r="C35" s="17">
        <v>20</v>
      </c>
      <c r="D35" s="17">
        <v>20</v>
      </c>
      <c r="E35" s="17">
        <v>10</v>
      </c>
      <c r="G35" s="17">
        <v>-10</v>
      </c>
      <c r="H35" s="17">
        <v>-20</v>
      </c>
      <c r="I35" s="17">
        <v>-20</v>
      </c>
      <c r="J35" s="17">
        <v>-10</v>
      </c>
      <c r="L35" s="17">
        <v>-10</v>
      </c>
      <c r="M35" s="17">
        <v>-20</v>
      </c>
      <c r="N35" s="17">
        <v>-20</v>
      </c>
      <c r="O35" s="17">
        <v>-10</v>
      </c>
      <c r="Q35" s="17">
        <v>10</v>
      </c>
      <c r="R35" s="17">
        <v>20</v>
      </c>
      <c r="S35" s="17">
        <v>20</v>
      </c>
      <c r="T35" s="17">
        <v>10</v>
      </c>
      <c r="V35" s="17">
        <v>-5</v>
      </c>
      <c r="W35" s="17">
        <v>5</v>
      </c>
      <c r="X35" s="17">
        <v>5</v>
      </c>
      <c r="Y35" s="17">
        <v>-5</v>
      </c>
    </row>
    <row r="36" spans="2:30" x14ac:dyDescent="0.25">
      <c r="B36" s="17">
        <v>-10</v>
      </c>
      <c r="C36" s="17">
        <v>-10</v>
      </c>
      <c r="D36" s="17">
        <v>-20</v>
      </c>
      <c r="E36" s="17">
        <v>-20</v>
      </c>
      <c r="G36" s="17">
        <v>10</v>
      </c>
      <c r="H36" s="17">
        <v>10</v>
      </c>
      <c r="I36" s="17">
        <v>20</v>
      </c>
      <c r="J36" s="17">
        <v>20</v>
      </c>
      <c r="L36" s="17">
        <v>-10</v>
      </c>
      <c r="M36" s="17">
        <v>-10</v>
      </c>
      <c r="N36" s="17">
        <v>-20</v>
      </c>
      <c r="O36" s="17">
        <v>-20</v>
      </c>
      <c r="Q36" s="17">
        <v>10</v>
      </c>
      <c r="R36" s="17">
        <v>10</v>
      </c>
      <c r="S36" s="17">
        <v>20</v>
      </c>
      <c r="T36" s="17">
        <v>20</v>
      </c>
      <c r="V36" s="17">
        <v>5</v>
      </c>
      <c r="W36" s="17">
        <v>5</v>
      </c>
      <c r="X36" s="17">
        <v>-5</v>
      </c>
      <c r="Y36" s="17">
        <v>-5</v>
      </c>
    </row>
    <row r="38" spans="2:30" x14ac:dyDescent="0.25">
      <c r="B38" s="33" t="s">
        <v>15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2:30" x14ac:dyDescent="0.25">
      <c r="B39" s="17">
        <v>10</v>
      </c>
      <c r="C39" s="17">
        <v>20</v>
      </c>
      <c r="D39" s="17">
        <v>20</v>
      </c>
      <c r="E39" s="17">
        <v>10</v>
      </c>
      <c r="G39" s="17">
        <v>-10</v>
      </c>
      <c r="H39" s="17">
        <v>-20</v>
      </c>
      <c r="I39" s="17">
        <v>-20</v>
      </c>
      <c r="J39" s="17">
        <v>-10</v>
      </c>
      <c r="L39" s="17">
        <v>-10</v>
      </c>
      <c r="M39" s="17">
        <v>-20</v>
      </c>
      <c r="N39" s="17">
        <v>-20</v>
      </c>
      <c r="O39" s="17">
        <v>-10</v>
      </c>
      <c r="Q39" s="17">
        <v>10</v>
      </c>
      <c r="R39" s="17">
        <v>20</v>
      </c>
      <c r="S39" s="17">
        <v>20</v>
      </c>
      <c r="T39" s="17">
        <v>10</v>
      </c>
      <c r="V39" s="17">
        <v>10</v>
      </c>
      <c r="W39" s="17">
        <v>10</v>
      </c>
      <c r="X39" s="17">
        <v>20</v>
      </c>
      <c r="Y39" s="17">
        <v>20</v>
      </c>
      <c r="AA39" s="17">
        <v>-10</v>
      </c>
      <c r="AB39" s="17">
        <v>-10</v>
      </c>
      <c r="AC39" s="17">
        <v>-20</v>
      </c>
      <c r="AD39" s="17">
        <v>-20</v>
      </c>
    </row>
    <row r="40" spans="2:30" x14ac:dyDescent="0.25">
      <c r="B40" s="17">
        <v>10</v>
      </c>
      <c r="C40" s="17">
        <v>10</v>
      </c>
      <c r="D40" s="17">
        <v>20</v>
      </c>
      <c r="E40" s="17">
        <v>20</v>
      </c>
      <c r="G40" s="17">
        <v>-10</v>
      </c>
      <c r="H40" s="17">
        <v>-10</v>
      </c>
      <c r="I40" s="17">
        <v>-20</v>
      </c>
      <c r="J40" s="17">
        <v>-20</v>
      </c>
      <c r="L40" s="17">
        <v>10</v>
      </c>
      <c r="M40" s="17">
        <v>10</v>
      </c>
      <c r="N40" s="17">
        <v>20</v>
      </c>
      <c r="O40" s="17">
        <v>20</v>
      </c>
      <c r="Q40" s="17">
        <v>-10</v>
      </c>
      <c r="R40" s="17">
        <v>-10</v>
      </c>
      <c r="S40" s="17">
        <v>-20</v>
      </c>
      <c r="T40" s="17">
        <v>-20</v>
      </c>
      <c r="V40" s="17">
        <v>-5</v>
      </c>
      <c r="W40" s="17">
        <v>5</v>
      </c>
      <c r="X40" s="17">
        <v>5</v>
      </c>
      <c r="Y40" s="17">
        <v>-5</v>
      </c>
      <c r="AA40" s="17">
        <v>-5</v>
      </c>
      <c r="AB40" s="17">
        <v>5</v>
      </c>
      <c r="AC40" s="17">
        <v>5</v>
      </c>
      <c r="AD40" s="17">
        <v>-5</v>
      </c>
    </row>
    <row r="41" spans="2:30" x14ac:dyDescent="0.25">
      <c r="B41" s="17">
        <v>-25</v>
      </c>
      <c r="C41" s="17">
        <v>-25</v>
      </c>
      <c r="D41" s="17">
        <v>-25</v>
      </c>
      <c r="E41" s="17">
        <v>-25</v>
      </c>
      <c r="G41" s="17">
        <v>-25</v>
      </c>
      <c r="H41" s="17">
        <v>-25</v>
      </c>
      <c r="I41" s="17">
        <v>-25</v>
      </c>
      <c r="J41" s="17">
        <v>-25</v>
      </c>
      <c r="L41" s="17">
        <v>-25</v>
      </c>
      <c r="M41" s="17">
        <v>-25</v>
      </c>
      <c r="N41" s="17">
        <v>-25</v>
      </c>
      <c r="O41" s="17">
        <v>-25</v>
      </c>
      <c r="Q41" s="17">
        <v>-25</v>
      </c>
      <c r="R41" s="17">
        <v>-25</v>
      </c>
      <c r="S41" s="17">
        <v>-25</v>
      </c>
      <c r="T41" s="17">
        <v>-25</v>
      </c>
      <c r="V41" s="17">
        <v>-25</v>
      </c>
      <c r="W41" s="17">
        <v>-25</v>
      </c>
      <c r="X41" s="17">
        <v>-25</v>
      </c>
      <c r="Y41" s="17">
        <v>-25</v>
      </c>
      <c r="AA41" s="17">
        <v>-25</v>
      </c>
      <c r="AB41" s="17">
        <v>-25</v>
      </c>
      <c r="AC41" s="17">
        <v>-25</v>
      </c>
      <c r="AD41" s="17">
        <v>-25</v>
      </c>
    </row>
    <row r="42" spans="2:30" ht="15.75" thickBot="1" x14ac:dyDescent="0.3"/>
    <row r="43" spans="2:30" ht="15.75" thickBot="1" x14ac:dyDescent="0.3">
      <c r="B43" s="27" t="s">
        <v>9</v>
      </c>
      <c r="C43" s="28"/>
      <c r="D43" s="28"/>
      <c r="E43" s="29"/>
    </row>
    <row r="44" spans="2:30" ht="15.75" thickBot="1" x14ac:dyDescent="0.3"/>
    <row r="45" spans="2:30" x14ac:dyDescent="0.25">
      <c r="B45" s="1">
        <v>1</v>
      </c>
      <c r="C45" s="2">
        <v>0</v>
      </c>
      <c r="D45" s="3">
        <v>0</v>
      </c>
      <c r="E45" s="18" t="s">
        <v>8</v>
      </c>
      <c r="F45" s="1">
        <v>1</v>
      </c>
      <c r="G45" s="2">
        <v>0</v>
      </c>
      <c r="H45" s="3">
        <v>0</v>
      </c>
      <c r="I45" s="18" t="s">
        <v>8</v>
      </c>
      <c r="J45" s="12">
        <f>COS(PI()/4)</f>
        <v>0.70710678118654757</v>
      </c>
      <c r="K45" s="2">
        <v>0</v>
      </c>
      <c r="L45" s="13">
        <f>-SIN(PI()/4)</f>
        <v>-0.70710678118654746</v>
      </c>
      <c r="M45" s="18" t="s">
        <v>5</v>
      </c>
      <c r="N45" s="1">
        <f t="array" ref="N45:P46">MMULT(MMULT(B45:D46,F45:H47), J45:L47)</f>
        <v>0.70710678118654757</v>
      </c>
      <c r="O45" s="2">
        <v>0</v>
      </c>
      <c r="P45" s="3">
        <v>-0.70710678118654746</v>
      </c>
    </row>
    <row r="46" spans="2:30" ht="15.75" thickBot="1" x14ac:dyDescent="0.3">
      <c r="B46" s="4">
        <v>0</v>
      </c>
      <c r="C46" s="5">
        <v>1</v>
      </c>
      <c r="D46" s="6">
        <v>0</v>
      </c>
      <c r="F46" s="7">
        <v>0</v>
      </c>
      <c r="G46" s="8">
        <f>COS(PI()/4)</f>
        <v>0.70710678118654757</v>
      </c>
      <c r="H46" s="9">
        <f>-SIN(PI()/4)</f>
        <v>-0.70710678118654746</v>
      </c>
      <c r="J46" s="7">
        <v>0</v>
      </c>
      <c r="K46" s="14">
        <v>1</v>
      </c>
      <c r="L46" s="15">
        <v>0</v>
      </c>
      <c r="N46" s="4">
        <v>-0.49999999999999989</v>
      </c>
      <c r="O46" s="5">
        <v>0.70710678118654757</v>
      </c>
      <c r="P46" s="6">
        <v>-0.5</v>
      </c>
    </row>
    <row r="47" spans="2:30" ht="15.75" thickBot="1" x14ac:dyDescent="0.3">
      <c r="F47" s="4">
        <v>0</v>
      </c>
      <c r="G47" s="10">
        <f>SIN(PI()/4)</f>
        <v>0.70710678118654746</v>
      </c>
      <c r="H47" s="11">
        <f>COS(PI()/4)</f>
        <v>0.70710678118654757</v>
      </c>
      <c r="J47" s="16">
        <f>SIN(PI()/4)</f>
        <v>0.70710678118654746</v>
      </c>
      <c r="K47" s="5">
        <v>0</v>
      </c>
      <c r="L47" s="11">
        <f>COS(PI()/4)</f>
        <v>0.70710678118654757</v>
      </c>
    </row>
    <row r="49" spans="2:15" x14ac:dyDescent="0.25">
      <c r="B49" s="33" t="s">
        <v>16</v>
      </c>
      <c r="C49" s="33"/>
      <c r="D49" s="33"/>
      <c r="E49" s="33"/>
      <c r="F49" s="33"/>
      <c r="G49" s="33"/>
      <c r="H49" s="33"/>
      <c r="I49" s="33"/>
    </row>
    <row r="50" spans="2:15" x14ac:dyDescent="0.25">
      <c r="B50" s="17">
        <f t="array" ref="B50:I51">MMULT(N45:P46,B9:I11)</f>
        <v>-35.355339059327378</v>
      </c>
      <c r="C50" s="17">
        <v>3.5527136788005009E-15</v>
      </c>
      <c r="D50" s="17">
        <v>3.5527136788005009E-15</v>
      </c>
      <c r="E50" s="17">
        <v>-35.355339059327378</v>
      </c>
      <c r="F50" s="22">
        <v>-3.5527136788005009E-15</v>
      </c>
      <c r="G50" s="17">
        <v>35.355339059327378</v>
      </c>
      <c r="H50" s="17">
        <v>35.355339059327378</v>
      </c>
      <c r="I50" s="17">
        <v>-3.5527136788005009E-15</v>
      </c>
    </row>
    <row r="51" spans="2:15" x14ac:dyDescent="0.25">
      <c r="B51" s="17">
        <v>-17.677669529663692</v>
      </c>
      <c r="C51" s="17">
        <v>-42.677669529663689</v>
      </c>
      <c r="D51" s="17">
        <v>-7.3223304703363077</v>
      </c>
      <c r="E51" s="17">
        <v>17.677669529663685</v>
      </c>
      <c r="F51" s="17">
        <v>42.677669529663689</v>
      </c>
      <c r="G51" s="17">
        <v>17.677669529663692</v>
      </c>
      <c r="H51" s="17">
        <v>-17.677669529663685</v>
      </c>
      <c r="I51" s="17">
        <v>7.3223304703363077</v>
      </c>
    </row>
    <row r="54" spans="2:15" x14ac:dyDescent="0.25">
      <c r="B54" s="33" t="s">
        <v>17</v>
      </c>
      <c r="C54" s="33"/>
      <c r="D54" s="33"/>
      <c r="E54" s="33"/>
    </row>
    <row r="55" spans="2:15" x14ac:dyDescent="0.25">
      <c r="B55" s="17">
        <f t="array" ref="B55:E56">MMULT(N45:P46, B14:E16)</f>
        <v>-21.213203435596423</v>
      </c>
      <c r="C55" s="17">
        <v>-21.213203435596423</v>
      </c>
      <c r="D55" s="17">
        <v>-14.142135623730947</v>
      </c>
      <c r="E55" s="17">
        <v>-14.142135623730947</v>
      </c>
    </row>
    <row r="56" spans="2:15" x14ac:dyDescent="0.25">
      <c r="B56" s="17">
        <v>-13.535533905932738</v>
      </c>
      <c r="C56" s="17">
        <v>-6.4644660940672622</v>
      </c>
      <c r="D56" s="17">
        <v>-11.464466094067262</v>
      </c>
      <c r="E56" s="17">
        <v>-18.535533905932738</v>
      </c>
    </row>
    <row r="59" spans="2:15" x14ac:dyDescent="0.25">
      <c r="B59" s="26" t="s">
        <v>18</v>
      </c>
      <c r="C59" s="26"/>
      <c r="D59" s="26"/>
      <c r="E59" s="26"/>
      <c r="F59" s="26"/>
      <c r="G59" s="26"/>
      <c r="H59" s="26"/>
      <c r="I59" s="26"/>
      <c r="J59" s="26"/>
    </row>
    <row r="60" spans="2:15" x14ac:dyDescent="0.25">
      <c r="B60" s="17">
        <f t="array" ref="B60:E61">MMULT(N45:P46,B19:E21)</f>
        <v>14.142135623730951</v>
      </c>
      <c r="C60" s="17">
        <v>21.213203435596427</v>
      </c>
      <c r="D60" s="17">
        <v>28.284271247461902</v>
      </c>
      <c r="E60" s="17">
        <v>21.213203435596427</v>
      </c>
      <c r="G60" s="17">
        <f t="array" ref="G60:J61">MMULT(N45:P46,G19:J21)</f>
        <v>-14.142135623730951</v>
      </c>
      <c r="H60" s="17">
        <v>-21.213203435596427</v>
      </c>
      <c r="I60" s="17">
        <v>-28.284271247461902</v>
      </c>
      <c r="J60" s="17">
        <v>-21.213203435596427</v>
      </c>
    </row>
    <row r="61" spans="2:15" x14ac:dyDescent="0.25">
      <c r="B61" s="17">
        <v>17.677669529663689</v>
      </c>
      <c r="C61" s="17">
        <v>12.677669529663691</v>
      </c>
      <c r="D61" s="17">
        <v>17.677669529663689</v>
      </c>
      <c r="E61" s="17">
        <v>22.677669529663689</v>
      </c>
      <c r="G61" s="17">
        <v>17.677669529663689</v>
      </c>
      <c r="H61" s="17">
        <v>22.677669529663689</v>
      </c>
      <c r="I61" s="17">
        <v>17.677669529663689</v>
      </c>
      <c r="J61" s="17">
        <v>12.677669529663689</v>
      </c>
    </row>
    <row r="64" spans="2:15" x14ac:dyDescent="0.25">
      <c r="B64" s="33" t="s">
        <v>19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</row>
    <row r="65" spans="2:30" x14ac:dyDescent="0.25">
      <c r="B65" s="17">
        <f t="array" ref="B65:E66">MMULT(N45:P46,B24:E26)</f>
        <v>10.606601717798213</v>
      </c>
      <c r="C65" s="17">
        <v>3.5355339059327395</v>
      </c>
      <c r="D65" s="17">
        <v>3.5355339059327395</v>
      </c>
      <c r="E65" s="17">
        <v>10.606601717798213</v>
      </c>
      <c r="G65" s="17">
        <f t="array" ref="G65:J66">MMULT(N45:P46,G24:J26)</f>
        <v>21.213203435596427</v>
      </c>
      <c r="H65" s="17">
        <v>14.142135623730951</v>
      </c>
      <c r="I65" s="17">
        <v>14.142135623730951</v>
      </c>
      <c r="J65" s="17">
        <v>21.213203435596427</v>
      </c>
      <c r="L65" s="17">
        <f t="array" ref="L65:O66">MMULT(N45:P46,L24:O26)</f>
        <v>24.748737341529164</v>
      </c>
      <c r="M65" s="17">
        <v>31.81980515339464</v>
      </c>
      <c r="N65" s="17">
        <v>31.81980515339464</v>
      </c>
      <c r="O65" s="17">
        <v>24.748737341529164</v>
      </c>
    </row>
    <row r="66" spans="2:30" x14ac:dyDescent="0.25">
      <c r="B66" s="17">
        <v>-24.571067811865472</v>
      </c>
      <c r="C66" s="17">
        <v>-29.571067811865472</v>
      </c>
      <c r="D66" s="17">
        <v>-36.642135623730951</v>
      </c>
      <c r="E66" s="17">
        <v>-31.642135623730947</v>
      </c>
      <c r="G66" s="17">
        <v>-6.4644660940672587</v>
      </c>
      <c r="H66" s="17">
        <v>-11.464466094067259</v>
      </c>
      <c r="I66" s="17">
        <v>-18.535533905932734</v>
      </c>
      <c r="J66" s="17">
        <v>-13.535533905932734</v>
      </c>
      <c r="L66" s="17">
        <v>-0.42893218813452094</v>
      </c>
      <c r="M66" s="17">
        <v>4.5710678118654791</v>
      </c>
      <c r="N66" s="17">
        <v>11.642135623730955</v>
      </c>
      <c r="O66" s="17">
        <v>6.6421356237309546</v>
      </c>
    </row>
    <row r="67" spans="2:30" ht="15.75" thickBot="1" x14ac:dyDescent="0.3"/>
    <row r="68" spans="2:30" ht="15.75" thickBot="1" x14ac:dyDescent="0.3">
      <c r="B68" s="27" t="s">
        <v>21</v>
      </c>
      <c r="C68" s="28"/>
      <c r="D68" s="28"/>
      <c r="E68" s="29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2:30" ht="15.75" thickBot="1" x14ac:dyDescent="0.3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2:30" x14ac:dyDescent="0.25">
      <c r="B70" s="1">
        <v>1</v>
      </c>
      <c r="C70" s="2">
        <v>0</v>
      </c>
      <c r="D70" s="3">
        <v>0</v>
      </c>
      <c r="E70" s="18" t="s">
        <v>8</v>
      </c>
      <c r="F70" s="1">
        <v>1</v>
      </c>
      <c r="G70" s="2">
        <v>0</v>
      </c>
      <c r="H70" s="3">
        <v>0</v>
      </c>
      <c r="I70" s="18" t="s">
        <v>8</v>
      </c>
      <c r="J70" s="12">
        <f>COS(PI()/6)</f>
        <v>0.86602540378443871</v>
      </c>
      <c r="K70" s="2">
        <v>0</v>
      </c>
      <c r="L70" s="13">
        <f>-SIN(PI()/6)</f>
        <v>-0.49999999999999994</v>
      </c>
      <c r="M70" s="18" t="s">
        <v>8</v>
      </c>
      <c r="N70" s="1">
        <v>1</v>
      </c>
      <c r="O70" s="2">
        <v>0</v>
      </c>
      <c r="P70" s="3">
        <v>0</v>
      </c>
      <c r="Q70" s="18" t="s">
        <v>5</v>
      </c>
      <c r="R70" s="1">
        <f t="array" ref="R70:T71">MMULT(B70:D71,MMULT(F70:H72,MMULT(J70:L72,N70:P72)))</f>
        <v>0.86602540378443871</v>
      </c>
      <c r="S70" s="2">
        <v>-0.49999999999999994</v>
      </c>
      <c r="T70" s="3">
        <v>0</v>
      </c>
      <c r="U70" s="18"/>
      <c r="V70" s="18"/>
      <c r="W70" s="18"/>
      <c r="X70" s="18"/>
      <c r="Y70" s="14"/>
      <c r="Z70" s="14"/>
      <c r="AA70" s="14"/>
    </row>
    <row r="71" spans="2:30" ht="15.75" thickBot="1" x14ac:dyDescent="0.3">
      <c r="B71" s="4">
        <v>0</v>
      </c>
      <c r="C71" s="5">
        <v>1</v>
      </c>
      <c r="D71" s="6">
        <v>0</v>
      </c>
      <c r="E71" s="21"/>
      <c r="F71" s="7">
        <v>0</v>
      </c>
      <c r="G71" s="8">
        <f>COS(PI()/4)</f>
        <v>0.70710678118654757</v>
      </c>
      <c r="H71" s="9">
        <f>-SIN(PI()/4)</f>
        <v>-0.70710678118654746</v>
      </c>
      <c r="I71" s="21"/>
      <c r="J71" s="7">
        <v>0</v>
      </c>
      <c r="K71" s="14">
        <v>1</v>
      </c>
      <c r="L71" s="15">
        <v>0</v>
      </c>
      <c r="M71" s="21"/>
      <c r="N71" s="7">
        <v>0</v>
      </c>
      <c r="O71" s="14">
        <v>0</v>
      </c>
      <c r="P71" s="15">
        <v>-1</v>
      </c>
      <c r="Q71" s="21"/>
      <c r="R71" s="4">
        <v>-0.35355339059327368</v>
      </c>
      <c r="S71" s="5">
        <v>-0.61237243569579447</v>
      </c>
      <c r="T71" s="6">
        <v>-0.70710678118654757</v>
      </c>
      <c r="U71" s="21"/>
      <c r="V71" s="21"/>
      <c r="W71" s="21"/>
      <c r="X71" s="21"/>
      <c r="Y71" s="14"/>
      <c r="Z71" s="14"/>
      <c r="AA71" s="14"/>
    </row>
    <row r="72" spans="2:30" ht="15.75" thickBot="1" x14ac:dyDescent="0.3">
      <c r="B72" s="21"/>
      <c r="C72" s="21"/>
      <c r="D72" s="21"/>
      <c r="E72" s="21"/>
      <c r="F72" s="4">
        <v>0</v>
      </c>
      <c r="G72" s="10">
        <f>SIN(PI()/4)</f>
        <v>0.70710678118654746</v>
      </c>
      <c r="H72" s="11">
        <f>COS(PI()/4)</f>
        <v>0.70710678118654757</v>
      </c>
      <c r="I72" s="21"/>
      <c r="J72" s="16">
        <f>SIN(PI()/6)</f>
        <v>0.49999999999999994</v>
      </c>
      <c r="K72" s="5">
        <v>0</v>
      </c>
      <c r="L72" s="11">
        <f>COS(PI()/6)</f>
        <v>0.86602540378443871</v>
      </c>
      <c r="M72" s="21"/>
      <c r="N72" s="4">
        <v>0</v>
      </c>
      <c r="O72" s="5">
        <v>1</v>
      </c>
      <c r="P72" s="6">
        <v>0</v>
      </c>
      <c r="Q72" s="21"/>
      <c r="R72" s="21"/>
      <c r="S72" s="21"/>
      <c r="T72" s="21"/>
      <c r="U72" s="21"/>
      <c r="V72" s="21"/>
      <c r="W72" s="21"/>
      <c r="X72" s="21"/>
      <c r="Y72" s="14"/>
      <c r="Z72" s="14"/>
      <c r="AA72" s="14"/>
    </row>
    <row r="73" spans="2:30" s="21" customFormat="1" x14ac:dyDescent="0.25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2:30" x14ac:dyDescent="0.25">
      <c r="B74" s="33" t="s">
        <v>16</v>
      </c>
      <c r="C74" s="33"/>
      <c r="D74" s="33"/>
      <c r="E74" s="33"/>
      <c r="F74" s="33"/>
      <c r="G74" s="33"/>
      <c r="H74" s="33"/>
      <c r="I74" s="33"/>
    </row>
    <row r="75" spans="2:30" x14ac:dyDescent="0.25">
      <c r="B75" s="17">
        <f t="array" ref="B75:I76">MMULT(R70:T71,B9:I11)</f>
        <v>-9.1506350946109709</v>
      </c>
      <c r="C75" s="17">
        <v>34.150635094610969</v>
      </c>
      <c r="D75" s="17">
        <v>9.1506350946109709</v>
      </c>
      <c r="E75" s="17">
        <v>-34.150635094610969</v>
      </c>
      <c r="F75" s="22">
        <v>-34.150635094610969</v>
      </c>
      <c r="G75" s="17">
        <v>9.1506350946109709</v>
      </c>
      <c r="H75" s="17">
        <v>34.150635094610969</v>
      </c>
      <c r="I75" s="17">
        <v>-9.1506350946109709</v>
      </c>
    </row>
    <row r="76" spans="2:30" x14ac:dyDescent="0.25">
      <c r="B76" s="17">
        <v>6.4704761275630176</v>
      </c>
      <c r="C76" s="17">
        <v>-11.207193402100669</v>
      </c>
      <c r="D76" s="17">
        <v>-41.825815186890395</v>
      </c>
      <c r="E76" s="17">
        <v>-24.148145657226706</v>
      </c>
      <c r="F76" s="17">
        <v>11.207193402100669</v>
      </c>
      <c r="G76" s="17">
        <v>-6.4704761275630176</v>
      </c>
      <c r="H76" s="17">
        <v>24.148145657226706</v>
      </c>
      <c r="I76" s="17">
        <v>41.825815186890395</v>
      </c>
    </row>
    <row r="78" spans="2:30" x14ac:dyDescent="0.25">
      <c r="B78" s="26" t="s">
        <v>18</v>
      </c>
      <c r="C78" s="26"/>
      <c r="D78" s="26"/>
      <c r="E78" s="26"/>
      <c r="F78" s="26"/>
      <c r="G78" s="26"/>
      <c r="H78" s="26"/>
      <c r="I78" s="26"/>
      <c r="J78" s="26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spans="2:30" x14ac:dyDescent="0.25">
      <c r="B79" s="17">
        <f t="array" ref="B79:E80">MMULT(R70:T71,B19:E21)</f>
        <v>-3.8397459621556109</v>
      </c>
      <c r="C79" s="17">
        <v>4.8205080756887764</v>
      </c>
      <c r="D79" s="17">
        <v>4.8205080756887764</v>
      </c>
      <c r="E79" s="17">
        <v>-3.8397459621556109</v>
      </c>
      <c r="F79" s="21"/>
      <c r="G79" s="17">
        <f t="array" ref="G79:J80">MMULT(R70:T71,G19:J21)</f>
        <v>-21.160254037844386</v>
      </c>
      <c r="H79" s="17">
        <v>-29.820508075688771</v>
      </c>
      <c r="I79" s="17">
        <v>-29.820508075688771</v>
      </c>
      <c r="J79" s="17">
        <v>-21.160254037844386</v>
      </c>
    </row>
    <row r="80" spans="2:30" x14ac:dyDescent="0.25">
      <c r="B80" s="17">
        <v>-11.773776986462124</v>
      </c>
      <c r="C80" s="17">
        <v>-15.309310892394862</v>
      </c>
      <c r="D80" s="17">
        <v>-8.2382430805293865</v>
      </c>
      <c r="E80" s="17">
        <v>-4.7027091745966487</v>
      </c>
      <c r="F80" s="21"/>
      <c r="G80" s="17">
        <v>-18.8448447983276</v>
      </c>
      <c r="H80" s="17">
        <v>-15.309310892394864</v>
      </c>
      <c r="I80" s="17">
        <v>-22.380378704260337</v>
      </c>
      <c r="J80" s="17">
        <v>-25.915912610193075</v>
      </c>
    </row>
    <row r="82" spans="2:30" x14ac:dyDescent="0.25">
      <c r="B82" s="33" t="s">
        <v>19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2:30" x14ac:dyDescent="0.25">
      <c r="B83" s="17">
        <f t="array" ref="B83:E84">MMULT(R70:T71,B24:E26)</f>
        <v>26.650635094610969</v>
      </c>
      <c r="C83" s="17">
        <v>26.650635094610969</v>
      </c>
      <c r="D83" s="17">
        <v>31.650635094610969</v>
      </c>
      <c r="E83" s="17">
        <v>31.650635094610969</v>
      </c>
      <c r="F83" s="21"/>
      <c r="G83" s="17">
        <f t="array" ref="G83:J84">MMULT(R70:T71,G24:J26)</f>
        <v>19.150635094610969</v>
      </c>
      <c r="H83" s="17">
        <v>19.150635094610969</v>
      </c>
      <c r="I83" s="17">
        <v>24.150635094610969</v>
      </c>
      <c r="J83" s="17">
        <v>24.150635094610969</v>
      </c>
      <c r="K83" s="21"/>
      <c r="L83" s="17">
        <f t="array" ref="L83:O84">MMULT(R70:T71,L24:O26)</f>
        <v>16.650635094610969</v>
      </c>
      <c r="M83" s="17">
        <v>16.650635094610969</v>
      </c>
      <c r="N83" s="17">
        <v>11.650635094610971</v>
      </c>
      <c r="O83" s="17">
        <v>11.650635094610971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2:30" x14ac:dyDescent="0.25">
      <c r="B84" s="17">
        <v>-9.786178219739373</v>
      </c>
      <c r="C84" s="17">
        <v>-16.857246031604848</v>
      </c>
      <c r="D84" s="17">
        <v>-10.733521674646903</v>
      </c>
      <c r="E84" s="17">
        <v>-3.6624538627814278</v>
      </c>
      <c r="F84" s="21"/>
      <c r="G84" s="17">
        <v>-8.3651630373780783</v>
      </c>
      <c r="H84" s="17">
        <v>-15.436230849243554</v>
      </c>
      <c r="I84" s="17">
        <v>-9.3125064922856069</v>
      </c>
      <c r="J84" s="17">
        <v>-2.2414386804201323</v>
      </c>
      <c r="K84" s="21"/>
      <c r="L84" s="17">
        <v>-7.8914913099243122</v>
      </c>
      <c r="M84" s="17">
        <v>-0.82042349805883674</v>
      </c>
      <c r="N84" s="17">
        <v>-6.9441478550167801</v>
      </c>
      <c r="O84" s="17">
        <v>-14.015215666882256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2:30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2:30" x14ac:dyDescent="0.25">
      <c r="B86" s="33" t="s">
        <v>20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 spans="2:30" x14ac:dyDescent="0.25">
      <c r="B87" s="17">
        <f t="array" ref="B87:E88">MMULT(R70:T71,B39:E41)</f>
        <v>3.6602540378443882</v>
      </c>
      <c r="C87" s="17">
        <v>12.320508075688775</v>
      </c>
      <c r="D87" s="17">
        <v>7.3205080756887764</v>
      </c>
      <c r="E87" s="17">
        <v>-1.3397459621556109</v>
      </c>
      <c r="F87" s="21"/>
      <c r="G87" s="17">
        <f t="array" ref="G87:J88">MMULT(R70:T71,G39:J41)</f>
        <v>-3.6602540378443882</v>
      </c>
      <c r="H87" s="17">
        <v>-12.320508075688775</v>
      </c>
      <c r="I87" s="17">
        <v>-7.3205080756887764</v>
      </c>
      <c r="J87" s="17">
        <v>1.3397459621556109</v>
      </c>
      <c r="K87" s="21"/>
      <c r="L87" s="17">
        <f t="array" ref="L87:O88">MMULT(R70:T71,L39:O41)</f>
        <v>-13.660254037844386</v>
      </c>
      <c r="M87" s="17">
        <v>-22.320508075688775</v>
      </c>
      <c r="N87" s="17">
        <v>-27.320508075688771</v>
      </c>
      <c r="O87" s="17">
        <v>-18.660254037844386</v>
      </c>
      <c r="P87" s="21"/>
      <c r="Q87" s="17">
        <f t="array" ref="Q87:T88">MMULT(R70:T71,Q39:T41)</f>
        <v>13.660254037844386</v>
      </c>
      <c r="R87" s="17">
        <v>22.320508075688775</v>
      </c>
      <c r="S87" s="17">
        <v>27.320508075688771</v>
      </c>
      <c r="T87" s="17">
        <v>18.660254037844386</v>
      </c>
      <c r="U87" s="21"/>
      <c r="V87" s="17">
        <f t="array" ref="V87:Y88">MMULT(R70:T71,V39:Y41)</f>
        <v>11.160254037844387</v>
      </c>
      <c r="W87" s="17">
        <v>6.1602540378443873</v>
      </c>
      <c r="X87" s="17">
        <v>14.820508075688775</v>
      </c>
      <c r="Y87" s="17">
        <v>19.820508075688775</v>
      </c>
      <c r="Z87" s="21"/>
      <c r="AA87" s="17">
        <f t="array" ref="AA87:AD88">MMULT(R70:T71,AA39:AD41)</f>
        <v>-6.1602540378443873</v>
      </c>
      <c r="AB87" s="17">
        <v>-11.160254037844387</v>
      </c>
      <c r="AC87" s="17">
        <v>-19.820508075688775</v>
      </c>
      <c r="AD87" s="17">
        <v>-14.820508075688775</v>
      </c>
    </row>
    <row r="88" spans="2:30" x14ac:dyDescent="0.25">
      <c r="B88" s="17">
        <v>8.0184112667730076</v>
      </c>
      <c r="C88" s="17">
        <v>4.4828773608402699</v>
      </c>
      <c r="D88" s="17">
        <v>-1.6408469961176735</v>
      </c>
      <c r="E88" s="17">
        <v>1.8946869098150607</v>
      </c>
      <c r="F88" s="21"/>
      <c r="G88" s="17">
        <v>27.33692779255437</v>
      </c>
      <c r="H88" s="17">
        <v>30.872461698487108</v>
      </c>
      <c r="I88" s="17">
        <v>36.996186055445051</v>
      </c>
      <c r="J88" s="17">
        <v>33.460652149512313</v>
      </c>
      <c r="K88" s="21"/>
      <c r="L88" s="17">
        <v>15.08947907863848</v>
      </c>
      <c r="M88" s="17">
        <v>18.625012984571217</v>
      </c>
      <c r="N88" s="17">
        <v>12.501288627613272</v>
      </c>
      <c r="O88" s="17">
        <v>8.9657547216805362</v>
      </c>
      <c r="P88" s="21"/>
      <c r="Q88" s="17">
        <v>20.265859980688898</v>
      </c>
      <c r="R88" s="17">
        <v>16.73032607475616</v>
      </c>
      <c r="S88" s="17">
        <v>22.854050431714107</v>
      </c>
      <c r="T88" s="17">
        <v>26.389584337646841</v>
      </c>
      <c r="U88" s="21"/>
      <c r="V88" s="17">
        <v>17.203997802209926</v>
      </c>
      <c r="W88" s="17">
        <v>11.080273445251979</v>
      </c>
      <c r="X88" s="17">
        <v>7.5447395393192416</v>
      </c>
      <c r="Y88" s="17">
        <v>13.668463896277188</v>
      </c>
      <c r="Z88" s="21"/>
      <c r="AA88" s="17">
        <v>24.275065614075398</v>
      </c>
      <c r="AB88" s="17">
        <v>18.151341257117451</v>
      </c>
      <c r="AC88" s="17">
        <v>21.686875163050189</v>
      </c>
      <c r="AD88" s="17">
        <v>27.810599520008136</v>
      </c>
    </row>
    <row r="89" spans="2:30" ht="15.75" thickBot="1" x14ac:dyDescent="0.3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spans="2:30" ht="15.75" thickBot="1" x14ac:dyDescent="0.3">
      <c r="B90" s="27" t="s">
        <v>24</v>
      </c>
      <c r="C90" s="28"/>
      <c r="D90" s="28"/>
      <c r="E90" s="29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30" ht="15.75" thickBot="1" x14ac:dyDescent="0.3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30" x14ac:dyDescent="0.25">
      <c r="B92" s="1">
        <v>1</v>
      </c>
      <c r="C92" s="2">
        <v>0</v>
      </c>
      <c r="D92" s="3">
        <v>0</v>
      </c>
      <c r="E92" s="18" t="s">
        <v>8</v>
      </c>
      <c r="F92" s="1">
        <v>1</v>
      </c>
      <c r="G92" s="2">
        <v>0</v>
      </c>
      <c r="H92" s="3">
        <v>0</v>
      </c>
      <c r="I92" s="18" t="s">
        <v>8</v>
      </c>
      <c r="J92" s="12">
        <f>COS(PI()/3)</f>
        <v>0.50000000000000011</v>
      </c>
      <c r="K92" s="2">
        <v>0</v>
      </c>
      <c r="L92" s="13">
        <f>-SIN(PI()/3)</f>
        <v>-0.8660254037844386</v>
      </c>
      <c r="M92" s="18" t="s">
        <v>8</v>
      </c>
      <c r="N92" s="1">
        <f>COS(PI()/2)</f>
        <v>6.1257422745431001E-17</v>
      </c>
      <c r="O92" s="2">
        <f>-SIN(PI()/2)</f>
        <v>-1</v>
      </c>
      <c r="P92" s="3">
        <v>0</v>
      </c>
      <c r="Q92" s="18" t="s">
        <v>5</v>
      </c>
      <c r="R92" s="1">
        <f t="array" ref="R92:T93">MMULT(B92:D93,MMULT(F92:H94,MMULT(J92:L94,N92:P94)))</f>
        <v>3.0628711372715506E-17</v>
      </c>
      <c r="S92" s="2">
        <v>-0.50000000000000011</v>
      </c>
      <c r="T92" s="3">
        <v>-0.8660254037844386</v>
      </c>
    </row>
    <row r="93" spans="2:30" ht="15.75" thickBot="1" x14ac:dyDescent="0.3">
      <c r="B93" s="4">
        <v>0</v>
      </c>
      <c r="C93" s="5">
        <v>1</v>
      </c>
      <c r="D93" s="6">
        <v>0</v>
      </c>
      <c r="E93" s="21"/>
      <c r="F93" s="7">
        <v>0</v>
      </c>
      <c r="G93" s="8">
        <f>COS(PI()/4)</f>
        <v>0.70710678118654757</v>
      </c>
      <c r="H93" s="9">
        <f>-SIN(PI()/4)</f>
        <v>-0.70710678118654746</v>
      </c>
      <c r="I93" s="21"/>
      <c r="J93" s="7">
        <v>0</v>
      </c>
      <c r="K93" s="14">
        <v>1</v>
      </c>
      <c r="L93" s="15">
        <v>0</v>
      </c>
      <c r="M93" s="21"/>
      <c r="N93" s="7">
        <f>SIN(PI()/2)</f>
        <v>1</v>
      </c>
      <c r="O93" s="14">
        <f>COS(PI()/2)</f>
        <v>6.1257422745431001E-17</v>
      </c>
      <c r="P93" s="15">
        <v>0</v>
      </c>
      <c r="Q93" s="21"/>
      <c r="R93" s="4">
        <v>0.70710678118654757</v>
      </c>
      <c r="S93" s="5">
        <v>0.61237243569579447</v>
      </c>
      <c r="T93" s="6">
        <v>-0.35355339059327379</v>
      </c>
    </row>
    <row r="94" spans="2:30" ht="15.75" thickBot="1" x14ac:dyDescent="0.3">
      <c r="B94" s="21"/>
      <c r="C94" s="21"/>
      <c r="D94" s="21"/>
      <c r="E94" s="21"/>
      <c r="F94" s="4">
        <v>0</v>
      </c>
      <c r="G94" s="10">
        <f>SIN(PI()/4)</f>
        <v>0.70710678118654746</v>
      </c>
      <c r="H94" s="11">
        <f>COS(PI()/4)</f>
        <v>0.70710678118654757</v>
      </c>
      <c r="I94" s="21"/>
      <c r="J94" s="16">
        <f>SIN(PI()/3)</f>
        <v>0.8660254037844386</v>
      </c>
      <c r="K94" s="5">
        <v>0</v>
      </c>
      <c r="L94" s="11">
        <f>COS(PI()/3)</f>
        <v>0.50000000000000011</v>
      </c>
      <c r="M94" s="21"/>
      <c r="N94" s="4">
        <v>0</v>
      </c>
      <c r="O94" s="5">
        <v>0</v>
      </c>
      <c r="P94" s="6">
        <v>1</v>
      </c>
      <c r="Q94" s="21"/>
      <c r="R94" s="21"/>
      <c r="S94" s="21"/>
      <c r="T94" s="21"/>
    </row>
    <row r="96" spans="2:30" x14ac:dyDescent="0.25">
      <c r="B96" s="33" t="s">
        <v>16</v>
      </c>
      <c r="C96" s="33"/>
      <c r="D96" s="33"/>
      <c r="E96" s="33"/>
      <c r="F96" s="33"/>
      <c r="G96" s="33"/>
      <c r="H96" s="33"/>
      <c r="I96" s="33"/>
    </row>
    <row r="97" spans="2:20" x14ac:dyDescent="0.25">
      <c r="B97" s="17">
        <f t="array" ref="B97:I98">MMULT(R92:T93,B9:I11)</f>
        <v>-9.150635094610962</v>
      </c>
      <c r="C97" s="17">
        <v>-9.150635094610962</v>
      </c>
      <c r="D97" s="17">
        <v>-34.150635094610969</v>
      </c>
      <c r="E97" s="17">
        <v>-34.150635094610969</v>
      </c>
      <c r="F97" s="22">
        <v>9.150635094610962</v>
      </c>
      <c r="G97" s="17">
        <v>9.150635094610962</v>
      </c>
      <c r="H97" s="17">
        <v>34.150635094610969</v>
      </c>
      <c r="I97" s="17">
        <v>34.150635094610969</v>
      </c>
    </row>
    <row r="98" spans="2:20" x14ac:dyDescent="0.25">
      <c r="B98" s="17">
        <v>-41.825815186890395</v>
      </c>
      <c r="C98" s="17">
        <v>-6.4704761275630176</v>
      </c>
      <c r="D98" s="17">
        <v>24.148145657226706</v>
      </c>
      <c r="E98" s="17">
        <v>-11.207193402100671</v>
      </c>
      <c r="F98" s="17">
        <v>6.4704761275630176</v>
      </c>
      <c r="G98" s="17">
        <v>41.825815186890395</v>
      </c>
      <c r="H98" s="17">
        <v>11.207193402100671</v>
      </c>
      <c r="I98" s="17">
        <v>-24.148145657226706</v>
      </c>
    </row>
    <row r="100" spans="2:20" x14ac:dyDescent="0.25">
      <c r="B100" s="33" t="s">
        <v>17</v>
      </c>
      <c r="C100" s="33"/>
      <c r="D100" s="33"/>
      <c r="E100" s="33"/>
    </row>
    <row r="101" spans="2:20" x14ac:dyDescent="0.25">
      <c r="B101" s="17">
        <f t="array" ref="B101:E102">MMULT(R92:T93, B14:E16)</f>
        <v>-19.150635094610966</v>
      </c>
      <c r="C101" s="17">
        <v>-24.150635094610966</v>
      </c>
      <c r="D101" s="17">
        <v>-24.150635094610966</v>
      </c>
      <c r="E101" s="17">
        <v>-19.150635094610966</v>
      </c>
    </row>
    <row r="102" spans="2:20" x14ac:dyDescent="0.25">
      <c r="B102" s="17">
        <v>-15.436230849243554</v>
      </c>
      <c r="C102" s="17">
        <v>-9.3125064922856104</v>
      </c>
      <c r="D102" s="17">
        <v>-2.2414386804201341</v>
      </c>
      <c r="E102" s="17">
        <v>-8.3651630373780783</v>
      </c>
    </row>
    <row r="104" spans="2:20" x14ac:dyDescent="0.25">
      <c r="B104" s="33" t="s">
        <v>19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</row>
    <row r="105" spans="2:20" x14ac:dyDescent="0.25">
      <c r="B105" s="17">
        <f t="array" ref="B105:E106">MMULT(R92:T93,B24:E26)</f>
        <v>-3.6602540378443837</v>
      </c>
      <c r="C105" s="17">
        <v>-12.320508075688769</v>
      </c>
      <c r="D105" s="17">
        <v>-7.3205080756887693</v>
      </c>
      <c r="E105" s="17">
        <v>1.3397459621556163</v>
      </c>
      <c r="F105" s="21"/>
      <c r="G105" s="17">
        <f t="array" ref="G105:J106">MMULT(R92:T93,G24:J26)</f>
        <v>1.8301270189221932</v>
      </c>
      <c r="H105" s="17">
        <v>-6.8301270189221928</v>
      </c>
      <c r="I105" s="17">
        <v>-1.8301270189221914</v>
      </c>
      <c r="J105" s="17">
        <v>6.8301270189221945</v>
      </c>
      <c r="K105" s="21"/>
      <c r="L105" s="17">
        <f t="array" ref="L105:O106">MMULT(R92:T93,L24:O26)</f>
        <v>3.6602540378443855</v>
      </c>
      <c r="M105" s="17">
        <v>12.320508075688771</v>
      </c>
      <c r="N105" s="17">
        <v>7.3205080756887693</v>
      </c>
      <c r="O105" s="17">
        <v>-1.3397459621556163</v>
      </c>
    </row>
    <row r="106" spans="2:20" x14ac:dyDescent="0.25">
      <c r="B106" s="17">
        <v>8.0184112667730059</v>
      </c>
      <c r="C106" s="17">
        <v>4.4828773608402681</v>
      </c>
      <c r="D106" s="17">
        <v>-1.640846996117677</v>
      </c>
      <c r="E106" s="17">
        <v>1.8946869098150607</v>
      </c>
      <c r="F106" s="21"/>
      <c r="G106" s="17">
        <v>22.507298661109029</v>
      </c>
      <c r="H106" s="17">
        <v>18.971764755176292</v>
      </c>
      <c r="I106" s="17">
        <v>12.848040398218348</v>
      </c>
      <c r="J106" s="17">
        <v>16.383574304151086</v>
      </c>
      <c r="K106" s="21"/>
      <c r="L106" s="17">
        <v>27.33692779255437</v>
      </c>
      <c r="M106" s="17">
        <v>30.872461698487108</v>
      </c>
      <c r="N106" s="17">
        <v>36.996186055445051</v>
      </c>
      <c r="O106" s="17">
        <v>33.460652149512313</v>
      </c>
    </row>
    <row r="108" spans="2:20" x14ac:dyDescent="0.25">
      <c r="B108" s="33" t="s">
        <v>25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</row>
    <row r="109" spans="2:20" x14ac:dyDescent="0.25">
      <c r="B109" s="17">
        <f t="array" ref="B109:E110">MMULT(R92:T93,B29:E31)</f>
        <v>21.160254037844389</v>
      </c>
      <c r="C109" s="17">
        <v>21.160254037844389</v>
      </c>
      <c r="D109" s="17">
        <v>29.820508075688775</v>
      </c>
      <c r="E109" s="17">
        <v>29.820508075688775</v>
      </c>
      <c r="F109" s="21"/>
      <c r="G109" s="17">
        <f t="array" ref="G109:J110">MMULT(R92:T93,G29:J31)</f>
        <v>3.839745962155618</v>
      </c>
      <c r="H109" s="17">
        <v>3.839745962155618</v>
      </c>
      <c r="I109" s="17">
        <v>-4.8205080756887675</v>
      </c>
      <c r="J109" s="17">
        <v>-4.8205080756887675</v>
      </c>
      <c r="K109" s="21"/>
      <c r="L109" s="17">
        <f t="array" ref="L109:O110">MMULT(R92:T93,L29:O31)</f>
        <v>21.160254037844389</v>
      </c>
      <c r="M109" s="17">
        <v>21.160254037844389</v>
      </c>
      <c r="N109" s="17">
        <v>29.820508075688775</v>
      </c>
      <c r="O109" s="17">
        <v>29.820508075688775</v>
      </c>
      <c r="P109" s="21"/>
      <c r="Q109" s="17">
        <f t="array" ref="Q109:T110">MMULT(R92:T93,Q29:T31)</f>
        <v>3.839745962155618</v>
      </c>
      <c r="R109" s="17">
        <v>3.839745962155618</v>
      </c>
      <c r="S109" s="17">
        <v>-4.8205080756887675</v>
      </c>
      <c r="T109" s="17">
        <v>-4.8205080756887675</v>
      </c>
    </row>
    <row r="110" spans="2:20" x14ac:dyDescent="0.25">
      <c r="B110" s="17">
        <v>-4.7027091745966487</v>
      </c>
      <c r="C110" s="17">
        <v>2.3683586372688268</v>
      </c>
      <c r="D110" s="17">
        <v>5.9038925432015645</v>
      </c>
      <c r="E110" s="17">
        <v>-1.167175268663911</v>
      </c>
      <c r="F110" s="21"/>
      <c r="G110" s="17">
        <v>-25.915912610193075</v>
      </c>
      <c r="H110" s="17">
        <v>-32.986980422058551</v>
      </c>
      <c r="I110" s="17">
        <v>-36.522514327991288</v>
      </c>
      <c r="J110" s="17">
        <v>-29.451446516125813</v>
      </c>
      <c r="K110" s="21"/>
      <c r="L110" s="17">
        <v>-18.8448447983276</v>
      </c>
      <c r="M110" s="17">
        <v>-25.915912610193075</v>
      </c>
      <c r="N110" s="17">
        <v>-22.380378704260337</v>
      </c>
      <c r="O110" s="17">
        <v>-15.309310892394862</v>
      </c>
      <c r="P110" s="21"/>
      <c r="Q110" s="17">
        <v>-11.773776986462124</v>
      </c>
      <c r="R110" s="17">
        <v>-4.7027091745966487</v>
      </c>
      <c r="S110" s="17">
        <v>-8.2382430805293865</v>
      </c>
      <c r="T110" s="17">
        <v>-15.309310892394862</v>
      </c>
    </row>
    <row r="111" spans="2:20" ht="15.75" thickBot="1" x14ac:dyDescent="0.3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pans="2:20" ht="15.75" thickBot="1" x14ac:dyDescent="0.3">
      <c r="B112" s="34" t="s">
        <v>26</v>
      </c>
      <c r="C112" s="28"/>
      <c r="D112" s="28"/>
      <c r="E112" s="29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pans="2:20" ht="15.75" thickBot="1" x14ac:dyDescent="0.3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2:20" x14ac:dyDescent="0.25">
      <c r="B114" s="1">
        <v>1</v>
      </c>
      <c r="C114" s="2">
        <v>0</v>
      </c>
      <c r="D114" s="3">
        <v>0</v>
      </c>
      <c r="E114" s="18" t="s">
        <v>8</v>
      </c>
      <c r="F114" s="1">
        <v>1</v>
      </c>
      <c r="G114" s="2">
        <v>0</v>
      </c>
      <c r="H114" s="3">
        <v>0</v>
      </c>
      <c r="I114" s="18" t="s">
        <v>8</v>
      </c>
      <c r="J114" s="12">
        <f>COS(PI()/5)</f>
        <v>0.80901699437494745</v>
      </c>
      <c r="K114" s="2">
        <v>0</v>
      </c>
      <c r="L114" s="13">
        <f>-SIN(PI()/5)</f>
        <v>-0.58778525229247314</v>
      </c>
      <c r="M114" s="18" t="s">
        <v>8</v>
      </c>
      <c r="N114" s="1">
        <f>COS(-PI()/2)</f>
        <v>6.1257422745431001E-17</v>
      </c>
      <c r="O114" s="2">
        <f>-SIN(-PI()/2)</f>
        <v>1</v>
      </c>
      <c r="P114" s="3">
        <v>0</v>
      </c>
      <c r="Q114" s="18" t="s">
        <v>5</v>
      </c>
      <c r="R114" s="1">
        <f t="array" ref="R114:T115">MMULT(B114:D115,MMULT(F114:H116,MMULT(J114:L116,N114:P116)))</f>
        <v>4.9558296032664127E-17</v>
      </c>
      <c r="S114" s="2">
        <v>0.80901699437494745</v>
      </c>
      <c r="T114" s="3">
        <v>-0.58778525229247314</v>
      </c>
    </row>
    <row r="115" spans="2:20" ht="15.75" thickBot="1" x14ac:dyDescent="0.3">
      <c r="B115" s="4">
        <v>0</v>
      </c>
      <c r="C115" s="5">
        <v>1</v>
      </c>
      <c r="D115" s="6">
        <v>0</v>
      </c>
      <c r="E115" s="21"/>
      <c r="F115" s="7">
        <v>0</v>
      </c>
      <c r="G115" s="8">
        <f>COS(PI()/4)</f>
        <v>0.70710678118654757</v>
      </c>
      <c r="H115" s="9">
        <f>-SIN(PI()/4)</f>
        <v>-0.70710678118654746</v>
      </c>
      <c r="I115" s="21"/>
      <c r="J115" s="7">
        <v>0</v>
      </c>
      <c r="K115" s="14">
        <v>1</v>
      </c>
      <c r="L115" s="15">
        <v>0</v>
      </c>
      <c r="M115" s="21"/>
      <c r="N115" s="7">
        <f>SIN(-PI()/2)</f>
        <v>-1</v>
      </c>
      <c r="O115" s="14">
        <f>COS(-PI()/2)</f>
        <v>6.1257422745431001E-17</v>
      </c>
      <c r="P115" s="15">
        <v>0</v>
      </c>
      <c r="Q115" s="21"/>
      <c r="R115" s="4">
        <v>-0.70710678118654757</v>
      </c>
      <c r="S115" s="5">
        <v>-0.41562693777745335</v>
      </c>
      <c r="T115" s="6">
        <v>-0.57206140281768425</v>
      </c>
    </row>
    <row r="116" spans="2:20" ht="15.75" thickBot="1" x14ac:dyDescent="0.3">
      <c r="B116" s="21"/>
      <c r="C116" s="21"/>
      <c r="D116" s="21"/>
      <c r="E116" s="21"/>
      <c r="F116" s="4">
        <v>0</v>
      </c>
      <c r="G116" s="10">
        <f>SIN(PI()/4)</f>
        <v>0.70710678118654746</v>
      </c>
      <c r="H116" s="11">
        <f>COS(PI()/4)</f>
        <v>0.70710678118654757</v>
      </c>
      <c r="I116" s="21"/>
      <c r="J116" s="16">
        <f>SIN(PI()/5)</f>
        <v>0.58778525229247314</v>
      </c>
      <c r="K116" s="5">
        <v>0</v>
      </c>
      <c r="L116" s="11">
        <f>COS(PI()/5)</f>
        <v>0.80901699437494745</v>
      </c>
      <c r="M116" s="21"/>
      <c r="N116" s="4">
        <v>0</v>
      </c>
      <c r="O116" s="5">
        <v>0</v>
      </c>
      <c r="P116" s="6">
        <v>1</v>
      </c>
      <c r="Q116" s="21"/>
      <c r="R116" s="21"/>
      <c r="S116" s="21"/>
      <c r="T116" s="21"/>
    </row>
    <row r="118" spans="2:20" x14ac:dyDescent="0.25">
      <c r="B118" s="33" t="s">
        <v>16</v>
      </c>
      <c r="C118" s="33"/>
      <c r="D118" s="33"/>
      <c r="E118" s="33"/>
      <c r="F118" s="33"/>
      <c r="G118" s="33"/>
      <c r="H118" s="33"/>
      <c r="I118" s="33"/>
    </row>
    <row r="119" spans="2:20" x14ac:dyDescent="0.25">
      <c r="B119" s="17">
        <f t="array" ref="B119:I120">MMULT(R114:T115,B9:I11)</f>
        <v>-34.920056166685512</v>
      </c>
      <c r="C119" s="17">
        <v>-34.920056166685512</v>
      </c>
      <c r="D119" s="17">
        <v>5.5307935520618567</v>
      </c>
      <c r="E119" s="17">
        <v>5.5307935520618567</v>
      </c>
      <c r="F119" s="22">
        <v>34.920056166685512</v>
      </c>
      <c r="G119" s="17">
        <v>34.920056166685512</v>
      </c>
      <c r="H119" s="17">
        <v>-5.5307935520618567</v>
      </c>
      <c r="I119" s="17">
        <v>-5.5307935520618567</v>
      </c>
    </row>
    <row r="120" spans="2:20" x14ac:dyDescent="0.25">
      <c r="B120" s="17">
        <v>13.766807903657917</v>
      </c>
      <c r="C120" s="17">
        <v>-21.588531155669461</v>
      </c>
      <c r="D120" s="17">
        <v>-42.369878044542133</v>
      </c>
      <c r="E120" s="17">
        <v>-7.0145389852147524</v>
      </c>
      <c r="F120" s="17">
        <v>21.588531155669461</v>
      </c>
      <c r="G120" s="17">
        <v>-13.766807903657917</v>
      </c>
      <c r="H120" s="17">
        <v>7.0145389852147524</v>
      </c>
      <c r="I120" s="17">
        <v>42.369878044542133</v>
      </c>
    </row>
    <row r="122" spans="2:20" x14ac:dyDescent="0.25">
      <c r="B122" s="33" t="s">
        <v>17</v>
      </c>
      <c r="C122" s="33"/>
      <c r="D122" s="33"/>
      <c r="E122" s="33"/>
    </row>
    <row r="123" spans="2:20" x14ac:dyDescent="0.25">
      <c r="B123" s="17">
        <f t="array" ref="B123:E124">MMULT(R114:T115, B14:E16)</f>
        <v>-18.739716279186567</v>
      </c>
      <c r="C123" s="17">
        <v>-10.649546335437091</v>
      </c>
      <c r="D123" s="17">
        <v>-10.649546335437091</v>
      </c>
      <c r="E123" s="17">
        <v>-18.739716279186567</v>
      </c>
    </row>
    <row r="124" spans="2:20" x14ac:dyDescent="0.25">
      <c r="B124" s="17">
        <v>-8.6878664756221013</v>
      </c>
      <c r="C124" s="17">
        <v>-12.844135853396637</v>
      </c>
      <c r="D124" s="17">
        <v>-19.915203665262112</v>
      </c>
      <c r="E124" s="17">
        <v>-15.758934287487577</v>
      </c>
    </row>
    <row r="126" spans="2:20" x14ac:dyDescent="0.25">
      <c r="B126" s="26" t="s">
        <v>18</v>
      </c>
      <c r="C126" s="26"/>
      <c r="D126" s="26"/>
      <c r="E126" s="26"/>
      <c r="F126" s="26"/>
      <c r="G126" s="26"/>
      <c r="H126" s="26"/>
      <c r="I126" s="26"/>
      <c r="J126" s="26"/>
    </row>
    <row r="127" spans="2:20" x14ac:dyDescent="0.25">
      <c r="B127" s="17">
        <f t="array" ref="B127:E128">MMULT(R114:T115,B19:E21)</f>
        <v>26.103277382298415</v>
      </c>
      <c r="C127" s="17">
        <v>26.103277382298415</v>
      </c>
      <c r="D127" s="17">
        <v>31.981129905223149</v>
      </c>
      <c r="E127" s="17">
        <v>31.981129905223149</v>
      </c>
      <c r="F127" s="21"/>
      <c r="G127" s="17">
        <f t="array" ref="G127:J128">MMULT(R114:T115,G19:J21)</f>
        <v>14.347572336448954</v>
      </c>
      <c r="H127" s="17">
        <v>14.347572336448954</v>
      </c>
      <c r="I127" s="17">
        <v>8.4697198135242218</v>
      </c>
      <c r="J127" s="17">
        <v>8.4697198135242218</v>
      </c>
    </row>
    <row r="128" spans="2:20" x14ac:dyDescent="0.25">
      <c r="B128" s="17">
        <v>-11.741127228124967</v>
      </c>
      <c r="C128" s="17">
        <v>-18.812195039990442</v>
      </c>
      <c r="D128" s="17">
        <v>-13.0915810118136</v>
      </c>
      <c r="E128" s="17">
        <v>-6.0205131999481249</v>
      </c>
      <c r="F128" s="21"/>
      <c r="G128" s="17">
        <v>-9.0402196607477023</v>
      </c>
      <c r="H128" s="17">
        <v>-1.9691518488822259</v>
      </c>
      <c r="I128" s="17">
        <v>-7.6897658770590684</v>
      </c>
      <c r="J128" s="17">
        <v>-14.760833688924544</v>
      </c>
    </row>
    <row r="130" spans="2:25" x14ac:dyDescent="0.25">
      <c r="B130" s="33" t="s">
        <v>27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2:25" x14ac:dyDescent="0.25">
      <c r="B131" s="17">
        <f t="array" ref="B131:E132">MMULT(R114:T115,B34:E36)</f>
        <v>13.968022466674205</v>
      </c>
      <c r="C131" s="17">
        <v>22.058192410423679</v>
      </c>
      <c r="D131" s="17">
        <v>27.936044933348413</v>
      </c>
      <c r="E131" s="17">
        <v>19.845874989598936</v>
      </c>
      <c r="F131" s="21"/>
      <c r="G131" s="17">
        <f t="array" ref="G131:J132">MMULT(R114:T115,G34:J36)</f>
        <v>-13.968022466674208</v>
      </c>
      <c r="H131" s="17">
        <v>-22.058192410423679</v>
      </c>
      <c r="I131" s="17">
        <v>-27.936044933348413</v>
      </c>
      <c r="J131" s="17">
        <v>-19.84587498959894</v>
      </c>
      <c r="K131" s="21"/>
      <c r="L131" s="17">
        <f t="array" ref="L131:O132">MMULT(R114:T115,L34:O36)</f>
        <v>-2.2123174208247445</v>
      </c>
      <c r="M131" s="17">
        <v>-10.302487364574217</v>
      </c>
      <c r="N131" s="17">
        <v>-4.4246348416494854</v>
      </c>
      <c r="O131" s="17">
        <v>3.6655351020999873</v>
      </c>
      <c r="P131" s="21"/>
      <c r="Q131" s="17">
        <f t="array" ref="Q131:T132">MMULT(R114:T115,Q34:T36)</f>
        <v>2.2123174208247409</v>
      </c>
      <c r="R131" s="17">
        <v>10.302487364574217</v>
      </c>
      <c r="S131" s="17">
        <v>4.4246348416494854</v>
      </c>
      <c r="T131" s="17">
        <v>-3.6655351020999909</v>
      </c>
      <c r="U131" s="21"/>
      <c r="V131" s="17">
        <f t="array" ref="V131:Y132">MMULT(R114:T115,V34:Y36)</f>
        <v>-6.9840112333371041</v>
      </c>
      <c r="W131" s="17">
        <v>1.1061587104123705</v>
      </c>
      <c r="X131" s="17">
        <v>6.9840112333371023</v>
      </c>
      <c r="Y131" s="17">
        <v>-1.1061587104123722</v>
      </c>
    </row>
    <row r="132" spans="2:25" x14ac:dyDescent="0.25">
      <c r="B132" s="17">
        <v>19.242014180065997</v>
      </c>
      <c r="C132" s="17">
        <v>15.085744802291465</v>
      </c>
      <c r="D132" s="17">
        <v>20.806358830468305</v>
      </c>
      <c r="E132" s="17">
        <v>24.96262820824284</v>
      </c>
      <c r="F132" s="21"/>
      <c r="G132" s="17">
        <v>16.113324879261381</v>
      </c>
      <c r="H132" s="17">
        <v>20.269594257035912</v>
      </c>
      <c r="I132" s="17">
        <v>14.548980228859071</v>
      </c>
      <c r="J132" s="17">
        <v>10.392710851084539</v>
      </c>
      <c r="K132" s="21"/>
      <c r="L132" s="17">
        <v>27.554552935615067</v>
      </c>
      <c r="M132" s="17">
        <v>31.710822313389599</v>
      </c>
      <c r="N132" s="17">
        <v>37.431436341566439</v>
      </c>
      <c r="O132" s="17">
        <v>33.275166963791911</v>
      </c>
      <c r="P132" s="21"/>
      <c r="Q132" s="17">
        <v>7.8007861237123128</v>
      </c>
      <c r="R132" s="17">
        <v>3.6445167459377794</v>
      </c>
      <c r="S132" s="17">
        <v>-2.0760972822390631</v>
      </c>
      <c r="T132" s="17">
        <v>2.0801720955354703</v>
      </c>
      <c r="U132" s="21"/>
      <c r="V132" s="17">
        <v>16.895497204462536</v>
      </c>
      <c r="W132" s="17">
        <v>12.739227826687999</v>
      </c>
      <c r="X132" s="17">
        <v>18.459841854864841</v>
      </c>
      <c r="Y132" s="17">
        <v>22.616111232639376</v>
      </c>
    </row>
    <row r="133" spans="2:25" ht="15.75" thickBot="1" x14ac:dyDescent="0.3"/>
    <row r="134" spans="2:25" ht="15.75" thickBot="1" x14ac:dyDescent="0.3">
      <c r="B134" s="34" t="s">
        <v>28</v>
      </c>
      <c r="C134" s="28"/>
      <c r="D134" s="28"/>
      <c r="E134" s="29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 spans="2:25" ht="15.75" thickBot="1" x14ac:dyDescent="0.3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 spans="2:25" x14ac:dyDescent="0.25">
      <c r="B136" s="1">
        <v>1</v>
      </c>
      <c r="C136" s="2">
        <v>0</v>
      </c>
      <c r="D136" s="3">
        <v>0</v>
      </c>
      <c r="E136" s="18" t="s">
        <v>8</v>
      </c>
      <c r="F136" s="1">
        <v>1</v>
      </c>
      <c r="G136" s="2">
        <v>0</v>
      </c>
      <c r="H136" s="3">
        <v>0</v>
      </c>
      <c r="I136" s="18" t="s">
        <v>8</v>
      </c>
      <c r="J136" s="12">
        <f>COS(PI()/6)</f>
        <v>0.86602540378443871</v>
      </c>
      <c r="K136" s="2">
        <v>0</v>
      </c>
      <c r="L136" s="13">
        <f>-SIN(PI()/6)</f>
        <v>-0.49999999999999994</v>
      </c>
      <c r="M136" s="18" t="s">
        <v>8</v>
      </c>
      <c r="N136" s="1">
        <v>1</v>
      </c>
      <c r="O136" s="2">
        <v>0</v>
      </c>
      <c r="P136" s="3">
        <v>0</v>
      </c>
      <c r="Q136" s="18" t="s">
        <v>5</v>
      </c>
      <c r="R136" s="1">
        <f t="array" ref="R136:T137">MMULT(B136:D137,MMULT(F136:H138,MMULT(J136:L138,N136:P138)))</f>
        <v>0.86602540378443871</v>
      </c>
      <c r="S136" s="2">
        <v>-6.1257422745430988E-17</v>
      </c>
      <c r="T136" s="3">
        <v>0.49999999999999994</v>
      </c>
    </row>
    <row r="137" spans="2:25" ht="15.75" thickBot="1" x14ac:dyDescent="0.3">
      <c r="B137" s="4">
        <v>0</v>
      </c>
      <c r="C137" s="5">
        <v>1</v>
      </c>
      <c r="D137" s="6">
        <v>0</v>
      </c>
      <c r="E137" s="21"/>
      <c r="F137" s="7">
        <v>0</v>
      </c>
      <c r="G137" s="8">
        <f>COS(PI()/4)</f>
        <v>0.70710678118654757</v>
      </c>
      <c r="H137" s="9">
        <f>-SIN(PI()/4)</f>
        <v>-0.70710678118654746</v>
      </c>
      <c r="I137" s="21"/>
      <c r="J137" s="7">
        <v>0</v>
      </c>
      <c r="K137" s="14">
        <v>1</v>
      </c>
      <c r="L137" s="15">
        <v>0</v>
      </c>
      <c r="M137" s="21"/>
      <c r="N137" s="7">
        <v>0</v>
      </c>
      <c r="O137" s="14">
        <f>COS(PI())</f>
        <v>-1</v>
      </c>
      <c r="P137" s="15">
        <f>-SIN(PI())</f>
        <v>-1.22514845490862E-16</v>
      </c>
      <c r="Q137" s="21"/>
      <c r="R137" s="4">
        <v>-0.35355339059327368</v>
      </c>
      <c r="S137" s="5">
        <v>-0.70710678118654768</v>
      </c>
      <c r="T137" s="6">
        <v>0.61237243569579436</v>
      </c>
    </row>
    <row r="138" spans="2:25" ht="15.75" thickBot="1" x14ac:dyDescent="0.3">
      <c r="B138" s="21"/>
      <c r="C138" s="21"/>
      <c r="D138" s="21"/>
      <c r="E138" s="21"/>
      <c r="F138" s="4">
        <v>0</v>
      </c>
      <c r="G138" s="10">
        <f>SIN(PI()/4)</f>
        <v>0.70710678118654746</v>
      </c>
      <c r="H138" s="11">
        <f>COS(PI()/4)</f>
        <v>0.70710678118654757</v>
      </c>
      <c r="I138" s="21"/>
      <c r="J138" s="16">
        <f>SIN(PI()/6)</f>
        <v>0.49999999999999994</v>
      </c>
      <c r="K138" s="5">
        <v>0</v>
      </c>
      <c r="L138" s="11">
        <f>COS(PI()/6)</f>
        <v>0.86602540378443871</v>
      </c>
      <c r="M138" s="21"/>
      <c r="N138" s="4">
        <v>0</v>
      </c>
      <c r="O138" s="5">
        <f>SIN(PI())</f>
        <v>1.22514845490862E-16</v>
      </c>
      <c r="P138" s="6">
        <f>COS(PI())</f>
        <v>-1</v>
      </c>
      <c r="Q138" s="21"/>
      <c r="R138" s="21"/>
      <c r="S138" s="21"/>
      <c r="T138" s="21"/>
    </row>
    <row r="140" spans="2:25" x14ac:dyDescent="0.25">
      <c r="B140" s="33" t="s">
        <v>16</v>
      </c>
      <c r="C140" s="33"/>
      <c r="D140" s="33"/>
      <c r="E140" s="33"/>
      <c r="F140" s="33"/>
      <c r="G140" s="33"/>
      <c r="H140" s="33"/>
      <c r="I140" s="33"/>
    </row>
    <row r="141" spans="2:25" x14ac:dyDescent="0.25">
      <c r="B141" s="17">
        <f t="array" ref="B141:I142">MMULT(R136:T137,B9:I11)</f>
        <v>-9.1506350946109709</v>
      </c>
      <c r="C141" s="17">
        <v>34.150635094610969</v>
      </c>
      <c r="D141" s="17">
        <v>34.150635094610969</v>
      </c>
      <c r="E141" s="17">
        <v>-9.1506350946109709</v>
      </c>
      <c r="F141" s="22">
        <v>-34.150635094610969</v>
      </c>
      <c r="G141" s="17">
        <v>9.1506350946109709</v>
      </c>
      <c r="H141" s="17">
        <v>9.1506350946109709</v>
      </c>
      <c r="I141" s="17">
        <v>-34.150635094610969</v>
      </c>
    </row>
    <row r="142" spans="2:25" x14ac:dyDescent="0.25">
      <c r="B142" s="17">
        <v>41.825815186890395</v>
      </c>
      <c r="C142" s="17">
        <v>24.148145657226706</v>
      </c>
      <c r="D142" s="17">
        <v>-11.207193402100675</v>
      </c>
      <c r="E142" s="17">
        <v>6.4704761275630087</v>
      </c>
      <c r="F142" s="17">
        <v>-24.148145657226706</v>
      </c>
      <c r="G142" s="17">
        <v>-41.825815186890395</v>
      </c>
      <c r="H142" s="17">
        <v>-6.4704761275630087</v>
      </c>
      <c r="I142" s="17">
        <v>11.207193402100675</v>
      </c>
    </row>
    <row r="144" spans="2:25" x14ac:dyDescent="0.25">
      <c r="B144" s="33" t="s">
        <v>19</v>
      </c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2:30" x14ac:dyDescent="0.25">
      <c r="B145" s="17">
        <f t="array" ref="B145:E146">MMULT(R136:T137,B24:E26)</f>
        <v>26.650635094610969</v>
      </c>
      <c r="C145" s="17">
        <v>31.650635094610969</v>
      </c>
      <c r="D145" s="17">
        <v>31.650635094610969</v>
      </c>
      <c r="E145" s="17">
        <v>26.650635094610969</v>
      </c>
      <c r="F145" s="21"/>
      <c r="G145" s="17">
        <f t="array" ref="G145:J146">MMULT(R136:T137,G24:J26)</f>
        <v>19.150635094610969</v>
      </c>
      <c r="H145" s="17">
        <v>24.150635094610969</v>
      </c>
      <c r="I145" s="17">
        <v>24.150635094610969</v>
      </c>
      <c r="J145" s="17">
        <v>19.150635094610969</v>
      </c>
      <c r="K145" s="21"/>
      <c r="L145" s="17">
        <f t="array" ref="L145:O146">MMULT(R136:T137,L24:O26)</f>
        <v>16.650635094610969</v>
      </c>
      <c r="M145" s="17">
        <v>11.650635094610971</v>
      </c>
      <c r="N145" s="17">
        <v>11.650635094610971</v>
      </c>
      <c r="O145" s="17">
        <v>16.650635094610969</v>
      </c>
    </row>
    <row r="146" spans="2:30" x14ac:dyDescent="0.25">
      <c r="B146" s="17">
        <v>4.355957403991578</v>
      </c>
      <c r="C146" s="17">
        <v>10.479681760949521</v>
      </c>
      <c r="D146" s="17">
        <v>17.550749572815</v>
      </c>
      <c r="E146" s="17">
        <v>11.427025215857055</v>
      </c>
      <c r="F146" s="21"/>
      <c r="G146" s="17">
        <v>-15.436230849243554</v>
      </c>
      <c r="H146" s="17">
        <v>-9.3125064922856104</v>
      </c>
      <c r="I146" s="17">
        <v>-2.2414386804201323</v>
      </c>
      <c r="J146" s="17">
        <v>-8.3651630373780748</v>
      </c>
      <c r="K146" s="21"/>
      <c r="L146" s="17">
        <v>-22.033626933655263</v>
      </c>
      <c r="M146" s="17">
        <v>-28.157351290613207</v>
      </c>
      <c r="N146" s="17">
        <v>-35.228419102478682</v>
      </c>
      <c r="O146" s="17">
        <v>-29.104694745520739</v>
      </c>
    </row>
    <row r="148" spans="2:30" x14ac:dyDescent="0.25">
      <c r="B148" s="33" t="s">
        <v>25</v>
      </c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</row>
    <row r="149" spans="2:30" x14ac:dyDescent="0.25">
      <c r="B149" s="17">
        <f t="array" ref="B149:E150">MMULT(R136:T137,B29:E31)</f>
        <v>3.66025403784439</v>
      </c>
      <c r="C149" s="17">
        <v>12.320508075688775</v>
      </c>
      <c r="D149" s="17">
        <v>7.3205080756887764</v>
      </c>
      <c r="E149" s="17">
        <v>-1.3397459621556091</v>
      </c>
      <c r="F149" s="21"/>
      <c r="G149" s="17">
        <f t="array" ref="G149:J150">MMULT(R136:T137,G29:J31)</f>
        <v>-3.6602540378443864</v>
      </c>
      <c r="H149" s="17">
        <v>-12.320508075688775</v>
      </c>
      <c r="I149" s="17">
        <v>-7.3205080756887764</v>
      </c>
      <c r="J149" s="17">
        <v>1.3397459621556127</v>
      </c>
      <c r="K149" s="21"/>
      <c r="L149" s="17">
        <f t="array" ref="L149:O150">MMULT(R136:T137,L29:O31)</f>
        <v>-13.660254037844386</v>
      </c>
      <c r="M149" s="17">
        <v>-22.320508075688775</v>
      </c>
      <c r="N149" s="17">
        <v>-27.320508075688771</v>
      </c>
      <c r="O149" s="17">
        <v>-18.660254037844382</v>
      </c>
      <c r="P149" s="21"/>
      <c r="Q149" s="17">
        <f t="array" ref="Q149:T150">MMULT(R136:T137,Q29:T31)</f>
        <v>13.660254037844389</v>
      </c>
      <c r="R149" s="17">
        <v>22.320508075688775</v>
      </c>
      <c r="S149" s="17">
        <v>27.320508075688771</v>
      </c>
      <c r="T149" s="17">
        <v>18.660254037844389</v>
      </c>
    </row>
    <row r="150" spans="2:30" x14ac:dyDescent="0.25">
      <c r="B150" s="17">
        <v>8.0184112667730112</v>
      </c>
      <c r="C150" s="17">
        <v>4.4828773608402752</v>
      </c>
      <c r="D150" s="17">
        <v>-1.6408469961176682</v>
      </c>
      <c r="E150" s="17">
        <v>1.8946869098150678</v>
      </c>
      <c r="F150" s="21"/>
      <c r="G150" s="17">
        <v>27.336927792554373</v>
      </c>
      <c r="H150" s="17">
        <v>30.872461698487108</v>
      </c>
      <c r="I150" s="17">
        <v>36.996186055445051</v>
      </c>
      <c r="J150" s="17">
        <v>33.460652149512313</v>
      </c>
      <c r="K150" s="21"/>
      <c r="L150" s="17">
        <v>15.089479078638487</v>
      </c>
      <c r="M150" s="17">
        <v>18.625012984571221</v>
      </c>
      <c r="N150" s="17">
        <v>12.501288627613278</v>
      </c>
      <c r="O150" s="17">
        <v>8.9657547216805433</v>
      </c>
      <c r="P150" s="21"/>
      <c r="Q150" s="17">
        <v>20.265859980688898</v>
      </c>
      <c r="R150" s="17">
        <v>16.730326074756164</v>
      </c>
      <c r="S150" s="17">
        <v>22.854050431714107</v>
      </c>
      <c r="T150" s="17">
        <v>26.389584337646841</v>
      </c>
    </row>
    <row r="152" spans="2:30" x14ac:dyDescent="0.25">
      <c r="B152" s="33" t="s">
        <v>20</v>
      </c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2:30" x14ac:dyDescent="0.25">
      <c r="B153" s="17">
        <f t="array" ref="B153:E154">MMULT(R136:T137,B39:E41)</f>
        <v>-3.8397459621556109</v>
      </c>
      <c r="C153" s="17">
        <v>4.8205080756887764</v>
      </c>
      <c r="D153" s="17">
        <v>4.8205080756887764</v>
      </c>
      <c r="E153" s="17">
        <v>-3.8397459621556127</v>
      </c>
      <c r="F153" s="21"/>
      <c r="G153" s="17">
        <f t="array" ref="G153:J154">MMULT(R136:T137,G39:J41)</f>
        <v>-21.160254037844386</v>
      </c>
      <c r="H153" s="17">
        <v>-29.820508075688771</v>
      </c>
      <c r="I153" s="17">
        <v>-29.820508075688771</v>
      </c>
      <c r="J153" s="17">
        <v>-21.160254037844382</v>
      </c>
      <c r="K153" s="21"/>
      <c r="L153" s="17">
        <f t="array" ref="L153:O154">MMULT(R136:T137,L39:O41)</f>
        <v>-21.160254037844386</v>
      </c>
      <c r="M153" s="17">
        <v>-29.820508075688771</v>
      </c>
      <c r="N153" s="17">
        <v>-29.820508075688771</v>
      </c>
      <c r="O153" s="17">
        <v>-21.160254037844389</v>
      </c>
      <c r="P153" s="21"/>
      <c r="Q153" s="17">
        <f t="array" ref="Q153:T154">MMULT(R136:T137,Q39:T41)</f>
        <v>-3.8397459621556109</v>
      </c>
      <c r="R153" s="17">
        <v>4.8205080756887764</v>
      </c>
      <c r="S153" s="17">
        <v>4.8205080756887764</v>
      </c>
      <c r="T153" s="17">
        <v>-3.8397459621556091</v>
      </c>
      <c r="U153" s="21"/>
      <c r="V153" s="17">
        <f t="array" ref="V153:Y154">MMULT(R136:T137,V39:Y41)</f>
        <v>-3.8397459621556109</v>
      </c>
      <c r="W153" s="17">
        <v>-3.8397459621556109</v>
      </c>
      <c r="X153" s="17">
        <v>4.8205080756887764</v>
      </c>
      <c r="Y153" s="17">
        <v>4.8205080756887764</v>
      </c>
      <c r="Z153" s="21"/>
      <c r="AA153" s="17">
        <f t="array" ref="AA153:AD154">MMULT(R136:T137,AA39:AD41)</f>
        <v>-21.160254037844386</v>
      </c>
      <c r="AB153" s="17">
        <v>-21.160254037844386</v>
      </c>
      <c r="AC153" s="17">
        <v>-29.820508075688771</v>
      </c>
      <c r="AD153" s="17">
        <v>-29.820508075688771</v>
      </c>
    </row>
    <row r="154" spans="2:30" x14ac:dyDescent="0.25">
      <c r="B154" s="17">
        <v>-25.915912610193072</v>
      </c>
      <c r="C154" s="17">
        <v>-29.451446516125809</v>
      </c>
      <c r="D154" s="17">
        <v>-36.522514327991288</v>
      </c>
      <c r="E154" s="17">
        <v>-32.986980422058551</v>
      </c>
      <c r="F154" s="21"/>
      <c r="G154" s="17">
        <v>-4.7027091745966452</v>
      </c>
      <c r="H154" s="17">
        <v>-1.1671752686639074</v>
      </c>
      <c r="I154" s="17">
        <v>5.9038925432015681</v>
      </c>
      <c r="J154" s="17">
        <v>2.3683586372688339</v>
      </c>
      <c r="K154" s="21"/>
      <c r="L154" s="17">
        <v>-18.8448447983276</v>
      </c>
      <c r="M154" s="17">
        <v>-15.309310892394862</v>
      </c>
      <c r="N154" s="17">
        <v>-22.380378704260337</v>
      </c>
      <c r="O154" s="17">
        <v>-25.915912610193075</v>
      </c>
      <c r="P154" s="21"/>
      <c r="Q154" s="17">
        <v>-11.773776986462117</v>
      </c>
      <c r="R154" s="17">
        <v>-15.309310892394855</v>
      </c>
      <c r="S154" s="17">
        <v>-8.2382430805293776</v>
      </c>
      <c r="T154" s="17">
        <v>-4.7027091745966416</v>
      </c>
      <c r="U154" s="21"/>
      <c r="V154" s="17">
        <v>-15.309310892394857</v>
      </c>
      <c r="W154" s="17">
        <v>-22.380378704260334</v>
      </c>
      <c r="X154" s="17">
        <v>-25.915912610193072</v>
      </c>
      <c r="Y154" s="17">
        <v>-18.844844798327593</v>
      </c>
      <c r="Z154" s="21"/>
      <c r="AA154" s="17">
        <v>-8.2382430805293829</v>
      </c>
      <c r="AB154" s="17">
        <v>-15.30931089239486</v>
      </c>
      <c r="AC154" s="17">
        <v>-11.773776986462124</v>
      </c>
      <c r="AD154" s="17">
        <v>-4.7027091745966452</v>
      </c>
    </row>
  </sheetData>
  <mergeCells count="38">
    <mergeCell ref="B140:I140"/>
    <mergeCell ref="B148:T148"/>
    <mergeCell ref="B144:O144"/>
    <mergeCell ref="B152:AD152"/>
    <mergeCell ref="B118:I118"/>
    <mergeCell ref="B122:E122"/>
    <mergeCell ref="B126:J126"/>
    <mergeCell ref="B130:Y130"/>
    <mergeCell ref="B134:E134"/>
    <mergeCell ref="B96:I96"/>
    <mergeCell ref="B100:E100"/>
    <mergeCell ref="B104:O104"/>
    <mergeCell ref="B108:T108"/>
    <mergeCell ref="B112:E112"/>
    <mergeCell ref="B5:D5"/>
    <mergeCell ref="F6:H6"/>
    <mergeCell ref="J6:L6"/>
    <mergeCell ref="B2:P2"/>
    <mergeCell ref="B74:I74"/>
    <mergeCell ref="B23:O23"/>
    <mergeCell ref="B28:T28"/>
    <mergeCell ref="B33:Y33"/>
    <mergeCell ref="B38:AD38"/>
    <mergeCell ref="B68:E68"/>
    <mergeCell ref="R6:T6"/>
    <mergeCell ref="B18:J18"/>
    <mergeCell ref="B90:E90"/>
    <mergeCell ref="N6:P6"/>
    <mergeCell ref="B49:I49"/>
    <mergeCell ref="B54:E54"/>
    <mergeCell ref="B59:J59"/>
    <mergeCell ref="B64:O64"/>
    <mergeCell ref="B13:E13"/>
    <mergeCell ref="B43:E43"/>
    <mergeCell ref="B8:I8"/>
    <mergeCell ref="B78:J78"/>
    <mergeCell ref="B82:O82"/>
    <mergeCell ref="B86:AD8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</dc:creator>
  <cp:lastModifiedBy>T440</cp:lastModifiedBy>
  <dcterms:created xsi:type="dcterms:W3CDTF">2019-08-22T19:49:49Z</dcterms:created>
  <dcterms:modified xsi:type="dcterms:W3CDTF">2019-08-29T21:19:31Z</dcterms:modified>
</cp:coreProperties>
</file>