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tables/table15.xml" ContentType="application/vnd.openxmlformats-officedocument.spreadsheetml.table+xml"/>
  <Override PartName="/xl/worksheets/sheet25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PO_Draft_Substrate_Poland" sheetId="8" state="visible" r:id="rId8"/>
    <sheet name="T_Shipment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K61" headerRowCount="1">
  <autoFilter ref="A1:K61"/>
  <tableColumns count="11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  <tableColumn id="11" name="Origin_Country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PO_Draft_Substrate_Poland'!A1" TargetMode="External" Id="rId7" /><Relationship Type="http://schemas.openxmlformats.org/officeDocument/2006/relationships/hyperlink" Target="#'T_Shipment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PO_Draft_Substrate_Poland - 発注書ドラフト（Substrate・Poland）</t>
        </is>
      </c>
    </row>
    <row r="10">
      <c r="A10" s="3" t="inlineStr">
        <is>
          <t>▶ T_Shipments - 発注・着荷の入力（TTAF供給材料はTTAF倉庫への到着実績を表す）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Material_Detailの「Order」行に手入力した発注数量を注文書ひな形に転記</t>
        </is>
      </c>
    </row>
    <row r="42">
      <c r="A42" t="inlineStr">
        <is>
          <t xml:space="preserve">                        （自動計算はしません。発注数量はMaterial_Detail側で入力してください）。</t>
        </is>
      </c>
    </row>
    <row r="43">
      <c r="A43" t="inlineStr">
        <is>
          <t xml:space="preserve">  T_Shipments         : 発注・着荷の入力。TTAF供給材料については「TTAF倉庫への到着実績」を</t>
        </is>
      </c>
    </row>
    <row r="44">
      <c r="A44" t="inlineStr">
        <is>
          <t xml:space="preserve">                        表します(TTAFは仕入先であり倉庫でもあるため)。TTAF以外の材料は</t>
        </is>
      </c>
    </row>
    <row r="45">
      <c r="A45" t="inlineStr">
        <is>
          <t xml:space="preserve">                        従来通り弊社への入庫実績です。RefreshShipmentsでCSA Reportの</t>
        </is>
      </c>
    </row>
    <row r="46">
      <c r="A46" t="inlineStr">
        <is>
          <t xml:space="preserve">                        Shipping Scheduleから一括更新できます（手入力も可）。</t>
        </is>
      </c>
    </row>
    <row r="47">
      <c r="A47" t="inlineStr">
        <is>
          <t xml:space="preserve">  T_OpeningStock/T_StockCount : 入力用</t>
        </is>
      </c>
    </row>
    <row r="48">
      <c r="A48" t="inlineStr">
        <is>
          <t xml:space="preserve">  T_SelfStock/T_TTAFStock : 材料×週のグリッドで自社/TTAF在庫実績を表示（出力・閲覧用）。</t>
        </is>
      </c>
    </row>
    <row r="49">
      <c r="A49" t="inlineStr">
        <is>
          <t xml:space="preserve">                        RefreshSelfStock/RefreshTTAFStockで更新されます。手入力はしないでください</t>
        </is>
      </c>
    </row>
    <row r="50">
      <c r="A50" t="inlineStr">
        <is>
          <t xml:space="preserve">                        （生データは非表示のT_SelfStock_Log/T_TTAFStock_Logに安全に保存されています）。</t>
        </is>
      </c>
    </row>
    <row r="51">
      <c r="A51" t="inlineStr"/>
    </row>
    <row r="52">
      <c r="A52" t="inlineStr">
        <is>
          <t xml:space="preserve">  M_RawMaterials・M_BOM・PP_Grid・Grid_Stock・その他非表示シートは内部計算用です。通常は開く必要はありません。</t>
        </is>
      </c>
    </row>
    <row r="53">
      <c r="A53" t="inlineStr"/>
    </row>
    <row r="54">
      <c r="A54" t="inlineStr">
        <is>
          <t>【重要】原単位・バッチ数・自社/TTAF在庫・発注実績はPythonを使わず、Excel(VBA)マクロだけで更新できます。</t>
        </is>
      </c>
    </row>
    <row r="55">
      <c r="A55" t="inlineStr">
        <is>
          <t xml:space="preserve">  macros/フォルダのRefreshData_*.bas(7ファイル)を導入し、RefreshWeeklyBatches / RefreshBOM / RefreshSelfStock /</t>
        </is>
      </c>
    </row>
    <row r="56">
      <c r="A56" t="inlineStr">
        <is>
          <t xml:space="preserve">  RefreshTTAFStock / RefreshShipments を実行してください（対象ファイルを選ぶだけです。</t>
        </is>
      </c>
    </row>
    <row r="57">
      <c r="A57" t="inlineStr">
        <is>
          <t xml:space="preserve">  詳細はdocs/SOH_System_Guide.md、未検証のため要動作確認）。</t>
        </is>
      </c>
    </row>
    <row r="58">
      <c r="A58" t="inlineStr">
        <is>
          <t xml:space="preserve">  T_Shipments・T_OpeningStock・T_StockCount等の入力内容は上書きされません</t>
        </is>
      </c>
    </row>
    <row r="59">
      <c r="A59" t="inlineStr">
        <is>
          <t xml:space="preserve">  （T_ShipmentsはRefreshShipmentsを実行した場合のみ更新されます）。</t>
        </is>
      </c>
    </row>
    <row r="60">
      <c r="A60" t="inlineStr">
        <is>
          <t xml:space="preserve">  Material_Detailの中間体の行を隠す/戻すHideInactiveIntermediates / ShowAllIntermediatesは、</t>
        </is>
      </c>
    </row>
    <row r="61">
      <c r="A61" t="inlineStr">
        <is>
          <t xml:space="preserve">  ボタンへの割り当てが必要な一度だけの手動設定です（詳細はdocs/SOH_System_Guide.md）。</t>
        </is>
      </c>
    </row>
    <row r="62">
      <c r="A62" t="inlineStr"/>
    </row>
    <row r="63">
      <c r="A63" t="inlineStr">
        <is>
          <t>【毎月の運用】</t>
        </is>
      </c>
    </row>
    <row r="64">
      <c r="A64" t="inlineStr">
        <is>
          <t xml:space="preserve">  1. 「Powder &amp; Slurry &amp; Pgm Plan」の新しい月版でRefreshWeeklyBatchesを実行</t>
        </is>
      </c>
    </row>
    <row r="65">
      <c r="A65" t="inlineStr">
        <is>
          <t xml:space="preserve">  2. 「Raw Material - Look Up」が更新されていればRefreshBOMを実行</t>
        </is>
      </c>
    </row>
    <row r="66">
      <c r="A66" t="inlineStr">
        <is>
          <t xml:space="preserve">  3. 自社倉庫の現物確認を毎週月曜の朝に実施したらRefreshSelfStockを実行</t>
        </is>
      </c>
    </row>
    <row r="67">
      <c r="A67" t="inlineStr">
        <is>
          <t xml:space="preserve">  4. CSA Reportが毎週月曜に届いたらRefreshTTAFStockとRefreshShipmentsを実行</t>
        </is>
      </c>
    </row>
    <row r="68">
      <c r="A68" t="inlineStr">
        <is>
          <t xml:space="preserve">  5. 発注する数量はMaterial_Detailの「Order(発注予定,kg)」行に直接入力</t>
        </is>
      </c>
    </row>
    <row r="69">
      <c r="A69" t="inlineStr">
        <is>
          <t xml:space="preserve">  6. 棚卸を実施したらT_StockCountに実測値を追記（Date列に実施日を入力。WeekIndex列は自動計算）</t>
        </is>
      </c>
    </row>
    <row r="70">
      <c r="A70" t="inlineStr">
        <is>
          <t xml:space="preserve">  7. Dashboardで赤色(基準在庫の下限未満)の週を確認し、PO_Draft_*から注文書を出力</t>
        </is>
      </c>
    </row>
    <row r="71">
      <c r="A71" t="inlineStr">
        <is>
          <t xml:space="preserve">  8. 月初は、前月最終週と当月頭のDashboardを見比べて在庫差異を確認（Plan Increase and Decrease /</t>
        </is>
      </c>
    </row>
    <row r="72">
      <c r="A72" t="inlineStr">
        <is>
          <t xml:space="preserve">     Inventory Releasesの報告フォーマットに転記）</t>
        </is>
      </c>
    </row>
    <row r="73">
      <c r="A73" t="inlineStr"/>
    </row>
    <row r="74">
      <c r="A74" t="inlineStr">
        <is>
          <t>【前提・要確認事項】詳細はdocs/SOH_System_Guide.mdを参照</t>
        </is>
      </c>
    </row>
    <row r="75">
      <c r="A75" t="inlineStr">
        <is>
          <t xml:space="preserve">  - M_RawMaterials の基準在庫(下限/上限)とLeadTime_Weeksは仮値(0)です。実際の水準に置き換えてください</t>
        </is>
      </c>
    </row>
    <row r="76">
      <c r="A76" t="inlineStr">
        <is>
          <t xml:space="preserve">    （Dashboardの週次セルの赤/緑/青の色分けに使われます）。</t>
        </is>
      </c>
    </row>
    <row r="77">
      <c r="A77" t="inlineStr">
        <is>
          <t xml:space="preserve">  - Categoryの割り当て(Chemical/Hazardous Chemical/Substrate)は入手データから機械的に推定した部分があります。要レビュー。</t>
        </is>
      </c>
    </row>
    <row r="78">
      <c r="A78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U1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 (Poland)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13" t="inlineStr">
        <is>
          <t>Part Name</t>
        </is>
      </c>
      <c r="C14" s="13" t="inlineStr">
        <is>
          <t>TTAF Code</t>
        </is>
      </c>
      <c r="D14" s="13" t="inlineStr">
        <is>
          <t>CSA Code</t>
        </is>
      </c>
      <c r="E14" s="13" t="inlineStr">
        <is>
          <t>UOM</t>
        </is>
      </c>
      <c r="F14" s="13" t="inlineStr">
        <is>
          <t>SafetyStock</t>
        </is>
      </c>
      <c r="G14" s="13" t="inlineStr">
        <is>
          <t>CurrentStock</t>
        </is>
      </c>
      <c r="H14" s="13">
        <f>INDEX(Cal_Weeks[Label],$P$7+0)</f>
        <v/>
      </c>
      <c r="I14" s="13">
        <f>INDEX(Cal_Weeks[Label],$P$7+1)</f>
        <v/>
      </c>
      <c r="J14" s="13">
        <f>INDEX(Cal_Weeks[Label],$P$7+2)</f>
        <v/>
      </c>
      <c r="K14" s="13">
        <f>INDEX(Cal_Weeks[Label],$P$7+3)</f>
        <v/>
      </c>
      <c r="L14" s="13">
        <f>INDEX(Cal_Weeks[Label],$P$7+4)</f>
        <v/>
      </c>
      <c r="M14" s="13">
        <f>INDEX(Cal_Weeks[Label],$P$7+5)</f>
        <v/>
      </c>
      <c r="N14" s="13">
        <f>INDEX(Cal_Weeks[Label],$P$7+6)</f>
        <v/>
      </c>
      <c r="O14" s="13">
        <f>INDEX(Cal_Weeks[Label],$P$7+7)</f>
        <v/>
      </c>
      <c r="P14" s="13">
        <f>INDEX(Cal_Weeks[Label],$P$7+8)</f>
        <v/>
      </c>
      <c r="Q14" s="13">
        <f>INDEX(Cal_Weeks[Label],$P$7+9)</f>
        <v/>
      </c>
      <c r="R14" s="13">
        <f>INDEX(Cal_Weeks[Label],$P$7+10)</f>
        <v/>
      </c>
      <c r="S14" s="13">
        <f>INDEX(Cal_Weeks[Label],$P$7+11)</f>
        <v/>
      </c>
      <c r="T14" s="13">
        <f>INDEX(Cal_Weeks[Label],$P$7+12)</f>
        <v/>
      </c>
      <c r="U14" s="13" t="inlineStr">
        <is>
          <t>Total</t>
        </is>
      </c>
    </row>
    <row r="15">
      <c r="B15" t="inlineStr">
        <is>
          <t>(該当品目なし)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  <col width="14" customWidth="1" min="11" max="11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  <c r="K1" s="6" t="inlineStr">
        <is>
          <t>Origin_Country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  <c r="K2" t="inlineStr"/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  <c r="K3" t="inlineStr"/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  <c r="K4" t="inlineStr"/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  <c r="K5" t="inlineStr"/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  <c r="K6" t="inlineStr"/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  <c r="K7" t="inlineStr"/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  <c r="K8" t="inlineStr"/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  <c r="K9" t="inlineStr"/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  <c r="K10" t="inlineStr"/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  <c r="K11" t="inlineStr"/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  <c r="K12" t="inlineStr"/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  <c r="K13" t="inlineStr"/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  <c r="K14" t="inlineStr"/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  <c r="K15" t="inlineStr"/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  <c r="K16" t="inlineStr"/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  <c r="K17" t="inlineStr"/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  <c r="K18" t="inlineStr"/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  <c r="K19" t="inlineStr"/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  <c r="K20" t="inlineStr"/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  <c r="K21" t="inlineStr"/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  <c r="K22" t="inlineStr"/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  <c r="K23" t="inlineStr"/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  <c r="K24" t="inlineStr"/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  <c r="K25" t="inlineStr"/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  <c r="K26" t="inlineStr"/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  <c r="K27" t="inlineStr"/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  <c r="K28" t="inlineStr"/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  <c r="K29" t="inlineStr"/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  <c r="K30" t="inlineStr"/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  <c r="K31" t="inlineStr"/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  <c r="K32" t="inlineStr"/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  <c r="K33" t="inlineStr"/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  <c r="K34" t="inlineStr"/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  <c r="K35" t="inlineStr"/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  <c r="K36" t="inlineStr"/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  <c r="K37" t="inlineStr"/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  <c r="K38" t="inlineStr"/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  <c r="K39" t="inlineStr"/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  <c r="K40" t="inlineStr"/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  <c r="K41" t="inlineStr"/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  <c r="K42" t="inlineStr"/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  <c r="K43" t="inlineStr"/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  <c r="K44" t="inlineStr"/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  <c r="K45" t="inlineStr"/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  <c r="K46" t="inlineStr"/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  <c r="K47" t="inlineStr"/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  <c r="K48" t="inlineStr"/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  <c r="K49" t="inlineStr"/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  <c r="K50" t="inlineStr"/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  <c r="K51" t="inlineStr"/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  <c r="K52" t="inlineStr"/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  <c r="K53" t="inlineStr"/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  <c r="K54" t="inlineStr"/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  <c r="K55" t="inlineStr"/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  <c r="K56" t="inlineStr"/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  <c r="K57" t="inlineStr"/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  <c r="K58" t="inlineStr"/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  <c r="K59" t="inlineStr"/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  <c r="K60" t="inlineStr"/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  <c r="K6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2026-08-24T07:43:27Z</dcterms:created>
  <dcterms:modified xsi:type="dcterms:W3CDTF">2026-08-24T07:43:30Z</dcterms:modified>
</cp:coreProperties>
</file>