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</sheets>
  <definedNames>
    <definedName name="_xlnm._FilterDatabase" localSheetId="0" hidden="1">Sheet1!$A$3:$AB$53</definedName>
    <definedName name="_xlnm.Print_Titles" localSheetId="0">Sheet1!$2:$3</definedName>
  </definedNames>
  <calcPr calcId="144525" concurrentCalc="0"/>
</workbook>
</file>

<file path=xl/comments1.xml><?xml version="1.0" encoding="utf-8"?>
<comments xmlns="http://schemas.openxmlformats.org/spreadsheetml/2006/main">
  <authors>
    <author>AKE</author>
  </authors>
  <commentList>
    <comment ref="N26" authorId="0">
      <text>
        <r>
          <rPr>
            <b/>
            <sz val="9"/>
            <rFont val="宋体"/>
            <charset val="134"/>
          </rPr>
          <t>AKE:</t>
        </r>
        <r>
          <rPr>
            <sz val="9"/>
            <rFont val="宋体"/>
            <charset val="134"/>
          </rPr>
          <t xml:space="preserve">
补休时间：
1:30-6:00</t>
        </r>
      </text>
    </comment>
    <comment ref="I47" authorId="0">
      <text>
        <r>
          <rPr>
            <b/>
            <sz val="9"/>
            <rFont val="宋体"/>
            <charset val="134"/>
          </rPr>
          <t xml:space="preserve">AKE:
调休时间
</t>
        </r>
        <r>
          <rPr>
            <sz val="9"/>
            <rFont val="宋体"/>
            <charset val="134"/>
          </rPr>
          <t>1:30-5:30</t>
        </r>
      </text>
    </comment>
  </commentList>
</comments>
</file>

<file path=xl/sharedStrings.xml><?xml version="1.0" encoding="utf-8"?>
<sst xmlns="http://schemas.openxmlformats.org/spreadsheetml/2006/main" count="97">
  <si>
    <t>2月份（5号-28号）研发部请假明细</t>
  </si>
  <si>
    <t>序号</t>
  </si>
  <si>
    <t>姓名</t>
  </si>
  <si>
    <t>部门</t>
  </si>
  <si>
    <t>所属项目</t>
  </si>
  <si>
    <t>合计
天</t>
  </si>
  <si>
    <t>合计
小时</t>
  </si>
  <si>
    <t>请假时间（2月5号-2月28号）</t>
  </si>
  <si>
    <t>主管审核</t>
  </si>
  <si>
    <t>绿色背景是OA流程已经走完的</t>
  </si>
  <si>
    <t>年假</t>
  </si>
  <si>
    <t>补休</t>
  </si>
  <si>
    <t>事假</t>
  </si>
  <si>
    <t>2</t>
  </si>
  <si>
    <t>5</t>
  </si>
  <si>
    <t>6</t>
  </si>
  <si>
    <t>7</t>
  </si>
  <si>
    <t>8</t>
  </si>
  <si>
    <t>9</t>
  </si>
  <si>
    <t>11</t>
  </si>
  <si>
    <t>12</t>
  </si>
  <si>
    <t>13</t>
  </si>
  <si>
    <t>26</t>
  </si>
  <si>
    <t>27</t>
  </si>
  <si>
    <t>28</t>
  </si>
  <si>
    <t>文娴</t>
  </si>
  <si>
    <t>测试组</t>
  </si>
  <si>
    <t>补休
0.5小时</t>
  </si>
  <si>
    <t>罗桂才</t>
  </si>
  <si>
    <t>何涌</t>
  </si>
  <si>
    <t>杨润邦</t>
  </si>
  <si>
    <t>刘哲</t>
  </si>
  <si>
    <t>江嘉铭</t>
  </si>
  <si>
    <t>陈茂春</t>
  </si>
  <si>
    <t>吴毅华</t>
  </si>
  <si>
    <t>产品组</t>
  </si>
  <si>
    <t>YDT&amp;RPMS</t>
  </si>
  <si>
    <t>何嘉灵</t>
  </si>
  <si>
    <t>AOMP</t>
  </si>
  <si>
    <t>时嘉文</t>
  </si>
  <si>
    <t>陈钰贤</t>
  </si>
  <si>
    <t>VEMS&amp;MPGS</t>
  </si>
  <si>
    <t>陈玉萌</t>
  </si>
  <si>
    <t>江维英杰</t>
  </si>
  <si>
    <t>POMP</t>
  </si>
  <si>
    <t>郭伟锋</t>
  </si>
  <si>
    <t>嵌入式软件组</t>
  </si>
  <si>
    <t>苏志钊</t>
  </si>
  <si>
    <t>顾海波</t>
  </si>
  <si>
    <t>VEMS</t>
  </si>
  <si>
    <t>张梓健</t>
  </si>
  <si>
    <t>邓洋江</t>
  </si>
  <si>
    <t>潘贤湛</t>
  </si>
  <si>
    <t>傅东强</t>
  </si>
  <si>
    <t>夏澎</t>
  </si>
  <si>
    <t>黄星光</t>
  </si>
  <si>
    <t>区尚荣</t>
  </si>
  <si>
    <t>下午补休</t>
  </si>
  <si>
    <t>李鸾翔</t>
  </si>
  <si>
    <t>研发管理组</t>
  </si>
  <si>
    <t>梁佩玲</t>
  </si>
  <si>
    <t>汪健</t>
  </si>
  <si>
    <t>应用软件组</t>
  </si>
  <si>
    <t>林华仁</t>
  </si>
  <si>
    <t>定制需求</t>
  </si>
  <si>
    <t>罗凯</t>
  </si>
  <si>
    <t>龙宏海</t>
  </si>
  <si>
    <t>YDT&amp;AOMP</t>
  </si>
  <si>
    <t>杨德力</t>
  </si>
  <si>
    <t>YDT</t>
  </si>
  <si>
    <t>丰雨</t>
  </si>
  <si>
    <t>尹玲</t>
  </si>
  <si>
    <t>李昌俊</t>
  </si>
  <si>
    <t>李伟民</t>
  </si>
  <si>
    <t>MPGS</t>
  </si>
  <si>
    <t>江锦灿</t>
  </si>
  <si>
    <t>RPMS&amp;AOPS</t>
  </si>
  <si>
    <t>商雨坤</t>
  </si>
  <si>
    <t>招振涛</t>
  </si>
  <si>
    <t>刘伟祥</t>
  </si>
  <si>
    <t>陈启明</t>
  </si>
  <si>
    <t>李安民</t>
  </si>
  <si>
    <t>梁晓峰</t>
  </si>
  <si>
    <t>周家文</t>
  </si>
  <si>
    <t>张泳豪</t>
  </si>
  <si>
    <t>王殿林</t>
  </si>
  <si>
    <t>补休
4小时</t>
  </si>
  <si>
    <t>马登辉</t>
  </si>
  <si>
    <t>谢淼华</t>
  </si>
  <si>
    <t>硬件组</t>
  </si>
  <si>
    <t>刘伟强</t>
  </si>
  <si>
    <t>甘志铭</t>
  </si>
  <si>
    <t>吴云峰</t>
  </si>
  <si>
    <t>范伟健</t>
  </si>
  <si>
    <t>经理审核：</t>
  </si>
  <si>
    <t>部门经理审核：</t>
  </si>
  <si>
    <t>总经理批准：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</si>
</sst>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6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shrinkToFit="1"/>
    </xf>
    <xf numFmtId="0" fontId="5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2" defaultPivotStyle="PivotStyleLight16"/>
  <colors>
    <mruColors>
      <color rgb="001C36FA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5"/>
  <sheetViews>
    <sheetView tabSelected="1" workbookViewId="0">
      <pane ySplit="3" topLeftCell="A19" activePane="bottomLeft" state="frozen"/>
      <selection/>
      <selection pane="bottomLeft" activeCell="Y11" sqref="Y11:Y16"/>
    </sheetView>
  </sheetViews>
  <sheetFormatPr defaultColWidth="9" defaultRowHeight="18" customHeight="1"/>
  <cols>
    <col min="1" max="1" width="5" style="1" customWidth="1"/>
    <col min="2" max="2" width="8.625" style="3" customWidth="1"/>
    <col min="3" max="3" width="10.875" style="1" customWidth="1"/>
    <col min="4" max="4" width="9.875" style="1" hidden="1" customWidth="1"/>
    <col min="5" max="5" width="5.25" style="1" customWidth="1"/>
    <col min="6" max="8" width="5.25" style="3" customWidth="1"/>
    <col min="9" max="10" width="6.625" style="4" hidden="1" customWidth="1"/>
    <col min="11" max="11" width="0.808333333333333" style="5" customWidth="1"/>
    <col min="12" max="16" width="6.625" style="4" customWidth="1"/>
    <col min="17" max="17" width="0.808333333333333" style="5" customWidth="1"/>
    <col min="18" max="20" width="6.625" style="4" customWidth="1"/>
    <col min="21" max="21" width="0.975" style="5" customWidth="1"/>
    <col min="22" max="24" width="6.625" style="4" customWidth="1"/>
    <col min="25" max="25" width="11.125" style="1" customWidth="1"/>
    <col min="26" max="16384" width="9" style="1"/>
  </cols>
  <sheetData>
    <row r="1" ht="26" customHeight="1" spans="1: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customHeight="1" spans="1:26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/>
      <c r="H2" s="8"/>
      <c r="I2" s="16" t="s">
        <v>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23" t="s">
        <v>8</v>
      </c>
      <c r="Z2" s="1" t="s">
        <v>9</v>
      </c>
    </row>
    <row r="3" customHeight="1" spans="1:25">
      <c r="A3" s="7"/>
      <c r="B3" s="7"/>
      <c r="C3" s="8"/>
      <c r="D3" s="8"/>
      <c r="E3" s="9"/>
      <c r="F3" s="9" t="s">
        <v>10</v>
      </c>
      <c r="G3" s="9" t="s">
        <v>11</v>
      </c>
      <c r="H3" s="10" t="s">
        <v>12</v>
      </c>
      <c r="I3" s="10">
        <v>1</v>
      </c>
      <c r="J3" s="10" t="s">
        <v>13</v>
      </c>
      <c r="K3" s="10"/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/>
      <c r="R3" s="10" t="s">
        <v>19</v>
      </c>
      <c r="S3" s="10" t="s">
        <v>20</v>
      </c>
      <c r="T3" s="10" t="s">
        <v>21</v>
      </c>
      <c r="U3" s="10"/>
      <c r="V3" s="10" t="s">
        <v>22</v>
      </c>
      <c r="W3" s="10" t="s">
        <v>23</v>
      </c>
      <c r="X3" s="10" t="s">
        <v>24</v>
      </c>
      <c r="Y3" s="23"/>
    </row>
    <row r="4" s="1" customFormat="1" ht="25" customHeight="1" spans="1:25">
      <c r="A4" s="11">
        <v>1</v>
      </c>
      <c r="B4" s="12" t="s">
        <v>25</v>
      </c>
      <c r="C4" s="13" t="s">
        <v>26</v>
      </c>
      <c r="D4" s="13"/>
      <c r="E4" s="14">
        <f>COUNTA(L4:X4)</f>
        <v>3</v>
      </c>
      <c r="F4" s="14">
        <f>COUNTIF(L4:X4,"年假")*7.5</f>
        <v>22.5</v>
      </c>
      <c r="G4" s="14">
        <f>COUNTIF(L4:X4,"补休")*7.5</f>
        <v>0</v>
      </c>
      <c r="H4" s="14">
        <f>COUNTIF(L4:X4,"事假")*7.5</f>
        <v>0</v>
      </c>
      <c r="I4" s="17"/>
      <c r="J4" s="18" t="s">
        <v>27</v>
      </c>
      <c r="K4" s="19"/>
      <c r="L4" s="17"/>
      <c r="M4" s="17"/>
      <c r="N4" s="17"/>
      <c r="O4" s="17"/>
      <c r="P4" s="17"/>
      <c r="Q4" s="19"/>
      <c r="R4" s="19" t="s">
        <v>10</v>
      </c>
      <c r="S4" s="19" t="s">
        <v>10</v>
      </c>
      <c r="T4" s="19" t="s">
        <v>10</v>
      </c>
      <c r="U4" s="19"/>
      <c r="V4" s="17"/>
      <c r="W4" s="17"/>
      <c r="X4" s="17"/>
      <c r="Y4" s="24"/>
    </row>
    <row r="5" s="2" customFormat="1" customHeight="1" spans="1:25">
      <c r="A5" s="11">
        <v>2</v>
      </c>
      <c r="B5" s="12" t="s">
        <v>28</v>
      </c>
      <c r="C5" s="13" t="s">
        <v>26</v>
      </c>
      <c r="D5" s="13"/>
      <c r="E5" s="14">
        <f t="shared" ref="E5:E36" si="0">COUNTA(L5:X5)</f>
        <v>2</v>
      </c>
      <c r="F5" s="14">
        <f t="shared" ref="F5:F36" si="1">COUNTIF(L5:X5,"年假")*7.5</f>
        <v>0</v>
      </c>
      <c r="G5" s="14">
        <f t="shared" ref="G5:G36" si="2">COUNTIF(L5:X5,"补休")*7.5</f>
        <v>15</v>
      </c>
      <c r="H5" s="14">
        <f t="shared" ref="H5:H36" si="3">COUNTIF(L5:X5,"事假")*7.5</f>
        <v>0</v>
      </c>
      <c r="I5" s="20"/>
      <c r="J5" s="20"/>
      <c r="K5" s="19"/>
      <c r="L5" s="20"/>
      <c r="M5" s="20"/>
      <c r="N5" s="20"/>
      <c r="O5" s="20"/>
      <c r="P5" s="20"/>
      <c r="Q5" s="19"/>
      <c r="R5" s="20"/>
      <c r="S5" s="20" t="s">
        <v>11</v>
      </c>
      <c r="T5" s="20" t="s">
        <v>11</v>
      </c>
      <c r="U5" s="19"/>
      <c r="V5" s="20"/>
      <c r="W5" s="20"/>
      <c r="X5" s="20"/>
      <c r="Y5" s="25"/>
    </row>
    <row r="6" s="1" customFormat="1" customHeight="1" spans="1:25">
      <c r="A6" s="11">
        <v>3</v>
      </c>
      <c r="B6" s="12" t="s">
        <v>29</v>
      </c>
      <c r="C6" s="13" t="s">
        <v>26</v>
      </c>
      <c r="D6" s="13"/>
      <c r="E6" s="14">
        <f t="shared" si="0"/>
        <v>8</v>
      </c>
      <c r="F6" s="14">
        <f t="shared" si="1"/>
        <v>0</v>
      </c>
      <c r="G6" s="14">
        <f t="shared" si="2"/>
        <v>60</v>
      </c>
      <c r="H6" s="14">
        <f t="shared" si="3"/>
        <v>0</v>
      </c>
      <c r="I6" s="17"/>
      <c r="J6" s="17"/>
      <c r="K6" s="19"/>
      <c r="L6" s="17" t="s">
        <v>11</v>
      </c>
      <c r="M6" s="17" t="s">
        <v>11</v>
      </c>
      <c r="N6" s="17" t="s">
        <v>11</v>
      </c>
      <c r="O6" s="17" t="s">
        <v>11</v>
      </c>
      <c r="P6" s="17" t="s">
        <v>11</v>
      </c>
      <c r="Q6" s="19"/>
      <c r="R6" s="17" t="s">
        <v>11</v>
      </c>
      <c r="S6" s="17" t="s">
        <v>11</v>
      </c>
      <c r="T6" s="17" t="s">
        <v>11</v>
      </c>
      <c r="U6" s="19"/>
      <c r="V6" s="17"/>
      <c r="W6" s="17"/>
      <c r="X6" s="17"/>
      <c r="Y6" s="26"/>
    </row>
    <row r="7" s="1" customFormat="1" customHeight="1" spans="1:25">
      <c r="A7" s="11">
        <v>4</v>
      </c>
      <c r="B7" s="12" t="s">
        <v>30</v>
      </c>
      <c r="C7" s="13" t="s">
        <v>26</v>
      </c>
      <c r="D7" s="13"/>
      <c r="E7" s="14">
        <f t="shared" si="0"/>
        <v>4</v>
      </c>
      <c r="F7" s="14">
        <f t="shared" si="1"/>
        <v>0</v>
      </c>
      <c r="G7" s="14">
        <f t="shared" si="2"/>
        <v>30</v>
      </c>
      <c r="H7" s="14">
        <f t="shared" si="3"/>
        <v>0</v>
      </c>
      <c r="I7" s="17"/>
      <c r="J7" s="17"/>
      <c r="K7" s="19"/>
      <c r="L7" s="17"/>
      <c r="M7" s="17"/>
      <c r="N7" s="17"/>
      <c r="O7" s="17"/>
      <c r="P7" s="17" t="s">
        <v>11</v>
      </c>
      <c r="Q7" s="19"/>
      <c r="R7" s="17" t="s">
        <v>11</v>
      </c>
      <c r="S7" s="17" t="s">
        <v>11</v>
      </c>
      <c r="T7" s="17" t="s">
        <v>11</v>
      </c>
      <c r="U7" s="19"/>
      <c r="V7" s="17"/>
      <c r="W7" s="17"/>
      <c r="X7" s="17"/>
      <c r="Y7" s="26"/>
    </row>
    <row r="8" s="1" customFormat="1" customHeight="1" spans="1:25">
      <c r="A8" s="11">
        <v>5</v>
      </c>
      <c r="B8" s="12" t="s">
        <v>31</v>
      </c>
      <c r="C8" s="13" t="s">
        <v>26</v>
      </c>
      <c r="D8" s="13"/>
      <c r="E8" s="14">
        <f t="shared" si="0"/>
        <v>11</v>
      </c>
      <c r="F8" s="14">
        <f t="shared" si="1"/>
        <v>0</v>
      </c>
      <c r="G8" s="14">
        <f t="shared" si="2"/>
        <v>82.5</v>
      </c>
      <c r="H8" s="14">
        <f t="shared" si="3"/>
        <v>0</v>
      </c>
      <c r="I8" s="17"/>
      <c r="J8" s="17"/>
      <c r="K8" s="19"/>
      <c r="L8" s="19" t="s">
        <v>11</v>
      </c>
      <c r="M8" s="19" t="s">
        <v>11</v>
      </c>
      <c r="N8" s="19" t="s">
        <v>11</v>
      </c>
      <c r="O8" s="19" t="s">
        <v>11</v>
      </c>
      <c r="P8" s="19" t="s">
        <v>11</v>
      </c>
      <c r="Q8" s="19"/>
      <c r="R8" s="19" t="s">
        <v>11</v>
      </c>
      <c r="S8" s="19" t="s">
        <v>11</v>
      </c>
      <c r="T8" s="19" t="s">
        <v>11</v>
      </c>
      <c r="U8" s="19"/>
      <c r="V8" s="17" t="s">
        <v>11</v>
      </c>
      <c r="W8" s="17" t="s">
        <v>11</v>
      </c>
      <c r="X8" s="17" t="s">
        <v>11</v>
      </c>
      <c r="Y8" s="26"/>
    </row>
    <row r="9" s="1" customFormat="1" customHeight="1" spans="1:25">
      <c r="A9" s="11">
        <v>6</v>
      </c>
      <c r="B9" s="12" t="s">
        <v>32</v>
      </c>
      <c r="C9" s="13" t="s">
        <v>26</v>
      </c>
      <c r="D9" s="13"/>
      <c r="E9" s="14">
        <f t="shared" si="0"/>
        <v>1</v>
      </c>
      <c r="F9" s="14">
        <f t="shared" si="1"/>
        <v>0</v>
      </c>
      <c r="G9" s="14">
        <f t="shared" si="2"/>
        <v>7.5</v>
      </c>
      <c r="H9" s="14">
        <f t="shared" si="3"/>
        <v>0</v>
      </c>
      <c r="I9" s="17"/>
      <c r="J9" s="17"/>
      <c r="K9" s="19"/>
      <c r="L9" s="17"/>
      <c r="M9" s="17"/>
      <c r="N9" s="17"/>
      <c r="O9" s="17"/>
      <c r="P9" s="17"/>
      <c r="Q9" s="19"/>
      <c r="R9" s="17"/>
      <c r="S9" s="17"/>
      <c r="T9" s="17" t="s">
        <v>11</v>
      </c>
      <c r="U9" s="19"/>
      <c r="V9" s="17"/>
      <c r="W9" s="17"/>
      <c r="X9" s="17"/>
      <c r="Y9" s="26"/>
    </row>
    <row r="10" s="1" customFormat="1" customHeight="1" spans="1:25">
      <c r="A10" s="11">
        <v>7</v>
      </c>
      <c r="B10" s="12" t="s">
        <v>33</v>
      </c>
      <c r="C10" s="13" t="s">
        <v>26</v>
      </c>
      <c r="D10" s="13"/>
      <c r="E10" s="14">
        <f t="shared" si="0"/>
        <v>3</v>
      </c>
      <c r="F10" s="14">
        <f t="shared" si="1"/>
        <v>0</v>
      </c>
      <c r="G10" s="14">
        <f t="shared" si="2"/>
        <v>0</v>
      </c>
      <c r="H10" s="14">
        <f t="shared" si="3"/>
        <v>22.5</v>
      </c>
      <c r="I10" s="17"/>
      <c r="J10" s="17"/>
      <c r="K10" s="19"/>
      <c r="L10" s="17"/>
      <c r="M10" s="17"/>
      <c r="N10" s="17"/>
      <c r="O10" s="17"/>
      <c r="P10" s="17"/>
      <c r="Q10" s="19"/>
      <c r="R10" s="17" t="s">
        <v>12</v>
      </c>
      <c r="S10" s="17" t="s">
        <v>12</v>
      </c>
      <c r="T10" s="17" t="s">
        <v>12</v>
      </c>
      <c r="U10" s="19"/>
      <c r="V10" s="17"/>
      <c r="W10" s="17"/>
      <c r="X10" s="17"/>
      <c r="Y10" s="27"/>
    </row>
    <row r="11" s="1" customFormat="1" customHeight="1" spans="1:25">
      <c r="A11" s="11">
        <v>8</v>
      </c>
      <c r="B11" s="12" t="s">
        <v>34</v>
      </c>
      <c r="C11" s="13" t="s">
        <v>35</v>
      </c>
      <c r="D11" s="13" t="s">
        <v>36</v>
      </c>
      <c r="E11" s="14">
        <f t="shared" si="0"/>
        <v>3</v>
      </c>
      <c r="F11" s="14">
        <f t="shared" si="1"/>
        <v>0</v>
      </c>
      <c r="G11" s="14">
        <f t="shared" si="2"/>
        <v>22.5</v>
      </c>
      <c r="H11" s="14">
        <f t="shared" si="3"/>
        <v>0</v>
      </c>
      <c r="I11" s="17"/>
      <c r="J11" s="17"/>
      <c r="K11" s="19"/>
      <c r="L11" s="17"/>
      <c r="M11" s="17"/>
      <c r="N11" s="17"/>
      <c r="O11" s="17"/>
      <c r="P11" s="17"/>
      <c r="Q11" s="19"/>
      <c r="R11" s="17" t="s">
        <v>11</v>
      </c>
      <c r="S11" s="17" t="s">
        <v>11</v>
      </c>
      <c r="T11" s="17" t="s">
        <v>11</v>
      </c>
      <c r="U11" s="19"/>
      <c r="V11" s="17"/>
      <c r="W11" s="17"/>
      <c r="X11" s="17"/>
      <c r="Y11" s="24"/>
    </row>
    <row r="12" s="1" customFormat="1" customHeight="1" spans="1:25">
      <c r="A12" s="11">
        <v>9</v>
      </c>
      <c r="B12" s="12" t="s">
        <v>37</v>
      </c>
      <c r="C12" s="13" t="s">
        <v>35</v>
      </c>
      <c r="D12" s="13" t="s">
        <v>38</v>
      </c>
      <c r="E12" s="14">
        <f t="shared" si="0"/>
        <v>0</v>
      </c>
      <c r="F12" s="14">
        <f t="shared" si="1"/>
        <v>0</v>
      </c>
      <c r="G12" s="14">
        <f t="shared" si="2"/>
        <v>0</v>
      </c>
      <c r="H12" s="14">
        <f t="shared" si="3"/>
        <v>0</v>
      </c>
      <c r="I12" s="17"/>
      <c r="J12" s="17"/>
      <c r="K12" s="19"/>
      <c r="L12" s="17"/>
      <c r="M12" s="17"/>
      <c r="N12" s="17"/>
      <c r="O12" s="17"/>
      <c r="P12" s="17"/>
      <c r="Q12" s="19"/>
      <c r="R12" s="17"/>
      <c r="S12" s="17"/>
      <c r="T12" s="17"/>
      <c r="U12" s="19"/>
      <c r="V12" s="17"/>
      <c r="W12" s="17"/>
      <c r="X12" s="17"/>
      <c r="Y12" s="26"/>
    </row>
    <row r="13" s="1" customFormat="1" customHeight="1" spans="1:25">
      <c r="A13" s="11">
        <v>10</v>
      </c>
      <c r="B13" s="12" t="s">
        <v>39</v>
      </c>
      <c r="C13" s="13" t="s">
        <v>35</v>
      </c>
      <c r="D13" s="13"/>
      <c r="E13" s="14">
        <f t="shared" si="0"/>
        <v>0</v>
      </c>
      <c r="F13" s="14">
        <f t="shared" si="1"/>
        <v>0</v>
      </c>
      <c r="G13" s="14">
        <f t="shared" si="2"/>
        <v>0</v>
      </c>
      <c r="H13" s="14">
        <f t="shared" si="3"/>
        <v>0</v>
      </c>
      <c r="I13" s="17"/>
      <c r="J13" s="17"/>
      <c r="K13" s="19"/>
      <c r="L13" s="17"/>
      <c r="M13" s="17"/>
      <c r="N13" s="17"/>
      <c r="O13" s="17"/>
      <c r="P13" s="17"/>
      <c r="Q13" s="19"/>
      <c r="R13" s="17"/>
      <c r="S13" s="17"/>
      <c r="T13" s="17"/>
      <c r="U13" s="19"/>
      <c r="V13" s="17"/>
      <c r="W13" s="17"/>
      <c r="X13" s="17"/>
      <c r="Y13" s="26"/>
    </row>
    <row r="14" s="1" customFormat="1" customHeight="1" spans="1:25">
      <c r="A14" s="11">
        <v>11</v>
      </c>
      <c r="B14" s="12" t="s">
        <v>40</v>
      </c>
      <c r="C14" s="13" t="s">
        <v>35</v>
      </c>
      <c r="D14" s="13" t="s">
        <v>41</v>
      </c>
      <c r="E14" s="14">
        <f t="shared" si="0"/>
        <v>3</v>
      </c>
      <c r="F14" s="14">
        <f t="shared" si="1"/>
        <v>0</v>
      </c>
      <c r="G14" s="14">
        <f t="shared" si="2"/>
        <v>22.5</v>
      </c>
      <c r="H14" s="14">
        <f t="shared" si="3"/>
        <v>0</v>
      </c>
      <c r="I14" s="17"/>
      <c r="J14" s="17"/>
      <c r="K14" s="19"/>
      <c r="L14" s="17"/>
      <c r="M14" s="17"/>
      <c r="N14" s="17"/>
      <c r="O14" s="17"/>
      <c r="P14" s="17"/>
      <c r="Q14" s="19"/>
      <c r="R14" s="19" t="s">
        <v>11</v>
      </c>
      <c r="S14" s="19" t="s">
        <v>11</v>
      </c>
      <c r="T14" s="19" t="s">
        <v>11</v>
      </c>
      <c r="U14" s="19"/>
      <c r="V14" s="17"/>
      <c r="W14" s="17"/>
      <c r="X14" s="17"/>
      <c r="Y14" s="26"/>
    </row>
    <row r="15" s="1" customFormat="1" customHeight="1" spans="1:25">
      <c r="A15" s="11">
        <v>12</v>
      </c>
      <c r="B15" s="12" t="s">
        <v>42</v>
      </c>
      <c r="C15" s="13" t="s">
        <v>35</v>
      </c>
      <c r="D15" s="13"/>
      <c r="E15" s="14">
        <f t="shared" si="0"/>
        <v>3</v>
      </c>
      <c r="F15" s="14">
        <f t="shared" si="1"/>
        <v>0</v>
      </c>
      <c r="G15" s="14">
        <f t="shared" si="2"/>
        <v>22.5</v>
      </c>
      <c r="H15" s="14">
        <f t="shared" si="3"/>
        <v>0</v>
      </c>
      <c r="I15" s="17"/>
      <c r="J15" s="17"/>
      <c r="K15" s="19"/>
      <c r="L15" s="17"/>
      <c r="M15" s="17"/>
      <c r="N15" s="17"/>
      <c r="O15" s="17"/>
      <c r="P15" s="17"/>
      <c r="Q15" s="19"/>
      <c r="R15" s="19" t="s">
        <v>11</v>
      </c>
      <c r="S15" s="19" t="s">
        <v>11</v>
      </c>
      <c r="T15" s="19" t="s">
        <v>11</v>
      </c>
      <c r="U15" s="19"/>
      <c r="V15" s="17"/>
      <c r="W15" s="17"/>
      <c r="X15" s="17"/>
      <c r="Y15" s="26"/>
    </row>
    <row r="16" customHeight="1" spans="1:25">
      <c r="A16" s="11">
        <v>13</v>
      </c>
      <c r="B16" s="12" t="s">
        <v>43</v>
      </c>
      <c r="C16" s="13" t="s">
        <v>35</v>
      </c>
      <c r="D16" s="13" t="s">
        <v>44</v>
      </c>
      <c r="E16" s="14">
        <f t="shared" si="0"/>
        <v>3</v>
      </c>
      <c r="F16" s="14">
        <f t="shared" si="1"/>
        <v>0</v>
      </c>
      <c r="G16" s="14">
        <f t="shared" si="2"/>
        <v>22.5</v>
      </c>
      <c r="H16" s="14">
        <f t="shared" si="3"/>
        <v>0</v>
      </c>
      <c r="I16" s="17"/>
      <c r="J16" s="17"/>
      <c r="K16" s="19"/>
      <c r="L16" s="17"/>
      <c r="M16" s="17"/>
      <c r="N16" s="17"/>
      <c r="O16" s="17"/>
      <c r="P16" s="17"/>
      <c r="Q16" s="19"/>
      <c r="R16" s="17" t="s">
        <v>11</v>
      </c>
      <c r="S16" s="17" t="s">
        <v>11</v>
      </c>
      <c r="T16" s="17" t="s">
        <v>11</v>
      </c>
      <c r="U16" s="19"/>
      <c r="V16" s="17"/>
      <c r="W16" s="17"/>
      <c r="X16" s="17"/>
      <c r="Y16" s="27"/>
    </row>
    <row r="17" s="1" customFormat="1" customHeight="1" spans="1:25">
      <c r="A17" s="11">
        <v>14</v>
      </c>
      <c r="B17" s="12" t="s">
        <v>45</v>
      </c>
      <c r="C17" s="13" t="s">
        <v>46</v>
      </c>
      <c r="D17" s="13"/>
      <c r="E17" s="14">
        <f t="shared" si="0"/>
        <v>3</v>
      </c>
      <c r="F17" s="14">
        <f t="shared" si="1"/>
        <v>22.5</v>
      </c>
      <c r="G17" s="14">
        <f t="shared" si="2"/>
        <v>0</v>
      </c>
      <c r="H17" s="14">
        <f t="shared" si="3"/>
        <v>0</v>
      </c>
      <c r="I17" s="17"/>
      <c r="J17" s="17"/>
      <c r="K17" s="19"/>
      <c r="L17" s="17"/>
      <c r="M17" s="17"/>
      <c r="N17" s="17"/>
      <c r="O17" s="17"/>
      <c r="P17" s="17"/>
      <c r="Q17" s="19"/>
      <c r="R17" s="17" t="s">
        <v>10</v>
      </c>
      <c r="S17" s="17" t="s">
        <v>10</v>
      </c>
      <c r="T17" s="17" t="s">
        <v>10</v>
      </c>
      <c r="U17" s="19"/>
      <c r="V17" s="17"/>
      <c r="W17" s="17"/>
      <c r="X17" s="17"/>
      <c r="Y17" s="24"/>
    </row>
    <row r="18" customHeight="1" spans="1:25">
      <c r="A18" s="11">
        <v>15</v>
      </c>
      <c r="B18" s="12" t="s">
        <v>47</v>
      </c>
      <c r="C18" s="13" t="s">
        <v>46</v>
      </c>
      <c r="D18" s="13"/>
      <c r="E18" s="14">
        <f t="shared" si="0"/>
        <v>4</v>
      </c>
      <c r="F18" s="14">
        <f t="shared" si="1"/>
        <v>0</v>
      </c>
      <c r="G18" s="14">
        <f t="shared" si="2"/>
        <v>30</v>
      </c>
      <c r="H18" s="14">
        <f t="shared" si="3"/>
        <v>0</v>
      </c>
      <c r="I18" s="17"/>
      <c r="J18" s="17"/>
      <c r="K18" s="19"/>
      <c r="L18" s="17"/>
      <c r="M18" s="17"/>
      <c r="N18" s="17"/>
      <c r="O18" s="17"/>
      <c r="P18" s="17" t="s">
        <v>11</v>
      </c>
      <c r="Q18" s="19"/>
      <c r="R18" s="17" t="s">
        <v>11</v>
      </c>
      <c r="S18" s="17" t="s">
        <v>11</v>
      </c>
      <c r="T18" s="17" t="s">
        <v>11</v>
      </c>
      <c r="U18" s="19"/>
      <c r="V18" s="17"/>
      <c r="W18" s="17"/>
      <c r="X18" s="17"/>
      <c r="Y18" s="26"/>
    </row>
    <row r="19" s="1" customFormat="1" customHeight="1" spans="1:25">
      <c r="A19" s="11">
        <v>16</v>
      </c>
      <c r="B19" s="12" t="s">
        <v>48</v>
      </c>
      <c r="C19" s="13" t="s">
        <v>46</v>
      </c>
      <c r="D19" s="13" t="s">
        <v>49</v>
      </c>
      <c r="E19" s="14">
        <f t="shared" si="0"/>
        <v>8</v>
      </c>
      <c r="F19" s="14">
        <f t="shared" si="1"/>
        <v>30</v>
      </c>
      <c r="G19" s="14">
        <f t="shared" si="2"/>
        <v>30</v>
      </c>
      <c r="H19" s="14">
        <f t="shared" si="3"/>
        <v>0</v>
      </c>
      <c r="I19" s="17"/>
      <c r="J19" s="17"/>
      <c r="K19" s="19"/>
      <c r="L19" s="17" t="s">
        <v>10</v>
      </c>
      <c r="M19" s="17" t="s">
        <v>10</v>
      </c>
      <c r="N19" s="17" t="s">
        <v>10</v>
      </c>
      <c r="O19" s="17" t="s">
        <v>10</v>
      </c>
      <c r="P19" s="17" t="s">
        <v>11</v>
      </c>
      <c r="Q19" s="19"/>
      <c r="R19" s="17" t="s">
        <v>11</v>
      </c>
      <c r="S19" s="17" t="s">
        <v>11</v>
      </c>
      <c r="T19" s="17" t="s">
        <v>11</v>
      </c>
      <c r="U19" s="19"/>
      <c r="V19" s="17"/>
      <c r="W19" s="17"/>
      <c r="X19" s="17"/>
      <c r="Y19" s="26"/>
    </row>
    <row r="20" customHeight="1" spans="1:25">
      <c r="A20" s="11">
        <v>17</v>
      </c>
      <c r="B20" s="15" t="s">
        <v>50</v>
      </c>
      <c r="C20" s="13" t="s">
        <v>46</v>
      </c>
      <c r="D20" s="13"/>
      <c r="E20" s="14">
        <f t="shared" si="0"/>
        <v>0</v>
      </c>
      <c r="F20" s="14">
        <f t="shared" si="1"/>
        <v>0</v>
      </c>
      <c r="G20" s="14">
        <f t="shared" si="2"/>
        <v>0</v>
      </c>
      <c r="H20" s="14">
        <f t="shared" si="3"/>
        <v>0</v>
      </c>
      <c r="I20" s="17"/>
      <c r="J20" s="17"/>
      <c r="K20" s="19"/>
      <c r="L20" s="17"/>
      <c r="M20" s="17"/>
      <c r="N20" s="17"/>
      <c r="O20" s="17"/>
      <c r="P20" s="17"/>
      <c r="Q20" s="19"/>
      <c r="R20" s="17"/>
      <c r="S20" s="17"/>
      <c r="T20" s="17"/>
      <c r="U20" s="19"/>
      <c r="V20" s="17"/>
      <c r="W20" s="17"/>
      <c r="X20" s="17"/>
      <c r="Y20" s="26"/>
    </row>
    <row r="21" s="1" customFormat="1" customHeight="1" spans="1:25">
      <c r="A21" s="11">
        <v>18</v>
      </c>
      <c r="B21" s="12" t="s">
        <v>51</v>
      </c>
      <c r="C21" s="13" t="s">
        <v>46</v>
      </c>
      <c r="D21" s="13" t="s">
        <v>49</v>
      </c>
      <c r="E21" s="14">
        <f t="shared" si="0"/>
        <v>8</v>
      </c>
      <c r="F21" s="14">
        <f t="shared" si="1"/>
        <v>0</v>
      </c>
      <c r="G21" s="14">
        <f t="shared" si="2"/>
        <v>60</v>
      </c>
      <c r="H21" s="14">
        <f t="shared" si="3"/>
        <v>0</v>
      </c>
      <c r="I21" s="17"/>
      <c r="J21" s="17"/>
      <c r="K21" s="19"/>
      <c r="L21" s="17" t="s">
        <v>11</v>
      </c>
      <c r="M21" s="17" t="s">
        <v>11</v>
      </c>
      <c r="N21" s="17" t="s">
        <v>11</v>
      </c>
      <c r="O21" s="17" t="s">
        <v>11</v>
      </c>
      <c r="P21" s="17" t="s">
        <v>11</v>
      </c>
      <c r="Q21" s="19"/>
      <c r="R21" s="17" t="s">
        <v>11</v>
      </c>
      <c r="S21" s="17" t="s">
        <v>11</v>
      </c>
      <c r="T21" s="17" t="s">
        <v>11</v>
      </c>
      <c r="U21" s="19"/>
      <c r="V21" s="17"/>
      <c r="W21" s="17"/>
      <c r="X21" s="17"/>
      <c r="Y21" s="26"/>
    </row>
    <row r="22" s="1" customFormat="1" customHeight="1" spans="1:25">
      <c r="A22" s="11">
        <v>19</v>
      </c>
      <c r="B22" s="12" t="s">
        <v>52</v>
      </c>
      <c r="C22" s="13" t="s">
        <v>46</v>
      </c>
      <c r="D22" s="13"/>
      <c r="E22" s="14">
        <f t="shared" si="0"/>
        <v>1</v>
      </c>
      <c r="F22" s="14">
        <f t="shared" si="1"/>
        <v>0</v>
      </c>
      <c r="G22" s="14">
        <f t="shared" si="2"/>
        <v>7.5</v>
      </c>
      <c r="H22" s="14">
        <f t="shared" si="3"/>
        <v>0</v>
      </c>
      <c r="I22" s="17"/>
      <c r="J22" s="17"/>
      <c r="K22" s="19"/>
      <c r="L22" s="17"/>
      <c r="M22" s="17"/>
      <c r="N22" s="17"/>
      <c r="O22" s="17"/>
      <c r="P22" s="17"/>
      <c r="Q22" s="19"/>
      <c r="R22" s="17"/>
      <c r="S22" s="17"/>
      <c r="T22" s="17" t="s">
        <v>11</v>
      </c>
      <c r="U22" s="19"/>
      <c r="V22" s="17"/>
      <c r="W22" s="17"/>
      <c r="X22" s="17"/>
      <c r="Y22" s="26"/>
    </row>
    <row r="23" s="1" customFormat="1" customHeight="1" spans="1:25">
      <c r="A23" s="11">
        <v>20</v>
      </c>
      <c r="B23" s="12" t="s">
        <v>53</v>
      </c>
      <c r="C23" s="13" t="s">
        <v>46</v>
      </c>
      <c r="D23" s="13" t="s">
        <v>49</v>
      </c>
      <c r="E23" s="14">
        <f t="shared" si="0"/>
        <v>5</v>
      </c>
      <c r="F23" s="14">
        <f t="shared" si="1"/>
        <v>0</v>
      </c>
      <c r="G23" s="14">
        <f t="shared" si="2"/>
        <v>37.5</v>
      </c>
      <c r="H23" s="14">
        <f t="shared" si="3"/>
        <v>0</v>
      </c>
      <c r="I23" s="17"/>
      <c r="J23" s="17"/>
      <c r="K23" s="19"/>
      <c r="L23" s="17"/>
      <c r="M23" s="17"/>
      <c r="N23" s="17"/>
      <c r="O23" s="17" t="s">
        <v>11</v>
      </c>
      <c r="P23" s="17" t="s">
        <v>11</v>
      </c>
      <c r="Q23" s="19"/>
      <c r="R23" s="17" t="s">
        <v>11</v>
      </c>
      <c r="S23" s="17" t="s">
        <v>11</v>
      </c>
      <c r="T23" s="17" t="s">
        <v>11</v>
      </c>
      <c r="U23" s="19"/>
      <c r="V23" s="17"/>
      <c r="W23" s="17"/>
      <c r="X23" s="17"/>
      <c r="Y23" s="26"/>
    </row>
    <row r="24" s="1" customFormat="1" customHeight="1" spans="1:25">
      <c r="A24" s="11">
        <v>21</v>
      </c>
      <c r="B24" s="12" t="s">
        <v>54</v>
      </c>
      <c r="C24" s="13" t="s">
        <v>46</v>
      </c>
      <c r="D24" s="13"/>
      <c r="E24" s="14">
        <f t="shared" si="0"/>
        <v>10</v>
      </c>
      <c r="F24" s="14">
        <f t="shared" si="1"/>
        <v>0</v>
      </c>
      <c r="G24" s="14">
        <f t="shared" si="2"/>
        <v>75</v>
      </c>
      <c r="H24" s="14">
        <f t="shared" si="3"/>
        <v>0</v>
      </c>
      <c r="I24" s="17"/>
      <c r="J24" s="17"/>
      <c r="K24" s="19"/>
      <c r="L24" s="17"/>
      <c r="M24" s="17" t="s">
        <v>11</v>
      </c>
      <c r="N24" s="17" t="s">
        <v>11</v>
      </c>
      <c r="O24" s="17" t="s">
        <v>11</v>
      </c>
      <c r="P24" s="17" t="s">
        <v>11</v>
      </c>
      <c r="Q24" s="19"/>
      <c r="R24" s="17" t="s">
        <v>11</v>
      </c>
      <c r="S24" s="17" t="s">
        <v>11</v>
      </c>
      <c r="T24" s="17" t="s">
        <v>11</v>
      </c>
      <c r="U24" s="19"/>
      <c r="V24" s="17" t="s">
        <v>11</v>
      </c>
      <c r="W24" s="17" t="s">
        <v>11</v>
      </c>
      <c r="X24" s="17" t="s">
        <v>11</v>
      </c>
      <c r="Y24" s="26"/>
    </row>
    <row r="25" s="1" customFormat="1" customHeight="1" spans="1:25">
      <c r="A25" s="11">
        <v>22</v>
      </c>
      <c r="B25" s="12" t="s">
        <v>55</v>
      </c>
      <c r="C25" s="13" t="s">
        <v>46</v>
      </c>
      <c r="D25" s="13" t="s">
        <v>49</v>
      </c>
      <c r="E25" s="14">
        <f t="shared" si="0"/>
        <v>1</v>
      </c>
      <c r="F25" s="14">
        <f t="shared" si="1"/>
        <v>0</v>
      </c>
      <c r="G25" s="14">
        <f t="shared" si="2"/>
        <v>7.5</v>
      </c>
      <c r="H25" s="14">
        <f t="shared" si="3"/>
        <v>0</v>
      </c>
      <c r="I25" s="17"/>
      <c r="J25" s="17"/>
      <c r="K25" s="19"/>
      <c r="L25" s="17"/>
      <c r="M25" s="17"/>
      <c r="N25" s="17"/>
      <c r="O25" s="17"/>
      <c r="P25" s="17"/>
      <c r="Q25" s="19"/>
      <c r="R25" s="17"/>
      <c r="S25" s="17"/>
      <c r="T25" s="17" t="s">
        <v>11</v>
      </c>
      <c r="U25" s="19"/>
      <c r="V25" s="17"/>
      <c r="W25" s="17"/>
      <c r="X25" s="17"/>
      <c r="Y25" s="26"/>
    </row>
    <row r="26" customHeight="1" spans="1:25">
      <c r="A26" s="11">
        <v>23</v>
      </c>
      <c r="B26" s="12" t="s">
        <v>56</v>
      </c>
      <c r="C26" s="13" t="s">
        <v>46</v>
      </c>
      <c r="D26" s="13" t="s">
        <v>49</v>
      </c>
      <c r="E26" s="14">
        <f t="shared" si="0"/>
        <v>3</v>
      </c>
      <c r="F26" s="14">
        <f t="shared" si="1"/>
        <v>0</v>
      </c>
      <c r="G26" s="14">
        <f>2*7.5+4.5</f>
        <v>19.5</v>
      </c>
      <c r="H26" s="14">
        <f t="shared" si="3"/>
        <v>0</v>
      </c>
      <c r="I26" s="17"/>
      <c r="J26" s="17"/>
      <c r="K26" s="19"/>
      <c r="L26" s="17"/>
      <c r="M26" s="17"/>
      <c r="N26" s="17" t="s">
        <v>57</v>
      </c>
      <c r="O26" s="17"/>
      <c r="P26" s="17"/>
      <c r="Q26" s="19"/>
      <c r="R26" s="17" t="s">
        <v>11</v>
      </c>
      <c r="S26" s="17"/>
      <c r="T26" s="17" t="s">
        <v>11</v>
      </c>
      <c r="U26" s="19"/>
      <c r="V26" s="17"/>
      <c r="W26" s="17"/>
      <c r="X26" s="17"/>
      <c r="Y26" s="27"/>
    </row>
    <row r="27" s="1" customFormat="1" customHeight="1" spans="1:25">
      <c r="A27" s="11">
        <v>27</v>
      </c>
      <c r="B27" s="12" t="s">
        <v>58</v>
      </c>
      <c r="C27" s="13" t="s">
        <v>59</v>
      </c>
      <c r="D27" s="13"/>
      <c r="E27" s="14">
        <f t="shared" si="0"/>
        <v>2</v>
      </c>
      <c r="F27" s="14">
        <f t="shared" si="1"/>
        <v>15</v>
      </c>
      <c r="G27" s="14">
        <f t="shared" si="2"/>
        <v>0</v>
      </c>
      <c r="H27" s="14">
        <f t="shared" si="3"/>
        <v>0</v>
      </c>
      <c r="I27" s="17"/>
      <c r="J27" s="17"/>
      <c r="K27" s="19"/>
      <c r="L27" s="17"/>
      <c r="M27" s="17"/>
      <c r="N27" s="17"/>
      <c r="O27" s="17"/>
      <c r="P27" s="17"/>
      <c r="Q27" s="19"/>
      <c r="R27" s="17"/>
      <c r="S27" s="17" t="s">
        <v>10</v>
      </c>
      <c r="T27" s="17" t="s">
        <v>10</v>
      </c>
      <c r="U27" s="19"/>
      <c r="V27" s="17"/>
      <c r="W27" s="17"/>
      <c r="X27" s="17"/>
      <c r="Y27" s="26"/>
    </row>
    <row r="28" s="1" customFormat="1" customHeight="1" spans="1:25">
      <c r="A28" s="11">
        <v>28</v>
      </c>
      <c r="B28" s="12" t="s">
        <v>60</v>
      </c>
      <c r="C28" s="13" t="s">
        <v>59</v>
      </c>
      <c r="D28" s="13"/>
      <c r="E28" s="14">
        <f t="shared" si="0"/>
        <v>3</v>
      </c>
      <c r="F28" s="14">
        <f t="shared" si="1"/>
        <v>0</v>
      </c>
      <c r="G28" s="14">
        <f t="shared" si="2"/>
        <v>22.5</v>
      </c>
      <c r="H28" s="14">
        <f t="shared" si="3"/>
        <v>0</v>
      </c>
      <c r="I28" s="17"/>
      <c r="J28" s="17"/>
      <c r="K28" s="19"/>
      <c r="L28" s="17"/>
      <c r="M28" s="17"/>
      <c r="N28" s="17"/>
      <c r="O28" s="17"/>
      <c r="P28" s="17"/>
      <c r="Q28" s="19"/>
      <c r="R28" s="17" t="s">
        <v>11</v>
      </c>
      <c r="S28" s="17" t="s">
        <v>11</v>
      </c>
      <c r="T28" s="17" t="s">
        <v>11</v>
      </c>
      <c r="U28" s="19"/>
      <c r="V28" s="17"/>
      <c r="W28" s="17"/>
      <c r="X28" s="17"/>
      <c r="Y28" s="27"/>
    </row>
    <row r="29" customHeight="1" spans="1:25">
      <c r="A29" s="11">
        <v>29</v>
      </c>
      <c r="B29" s="12" t="s">
        <v>61</v>
      </c>
      <c r="C29" s="13" t="s">
        <v>62</v>
      </c>
      <c r="D29" s="13" t="s">
        <v>49</v>
      </c>
      <c r="E29" s="14">
        <f t="shared" si="0"/>
        <v>5</v>
      </c>
      <c r="F29" s="14">
        <f t="shared" si="1"/>
        <v>0</v>
      </c>
      <c r="G29" s="14">
        <f t="shared" si="2"/>
        <v>37.5</v>
      </c>
      <c r="H29" s="14">
        <f t="shared" si="3"/>
        <v>0</v>
      </c>
      <c r="I29" s="17"/>
      <c r="J29" s="17"/>
      <c r="K29" s="19"/>
      <c r="L29" s="17"/>
      <c r="M29" s="17"/>
      <c r="N29" s="17"/>
      <c r="O29" s="17" t="s">
        <v>11</v>
      </c>
      <c r="P29" s="17" t="s">
        <v>11</v>
      </c>
      <c r="Q29" s="19"/>
      <c r="R29" s="17" t="s">
        <v>11</v>
      </c>
      <c r="S29" s="17" t="s">
        <v>11</v>
      </c>
      <c r="T29" s="17" t="s">
        <v>11</v>
      </c>
      <c r="U29" s="19"/>
      <c r="V29" s="17"/>
      <c r="W29" s="17"/>
      <c r="X29" s="17"/>
      <c r="Y29" s="24"/>
    </row>
    <row r="30" s="1" customFormat="1" customHeight="1" spans="1:25">
      <c r="A30" s="11">
        <v>30</v>
      </c>
      <c r="B30" s="12" t="s">
        <v>63</v>
      </c>
      <c r="C30" s="13" t="s">
        <v>62</v>
      </c>
      <c r="D30" s="13" t="s">
        <v>64</v>
      </c>
      <c r="E30" s="14">
        <f t="shared" si="0"/>
        <v>6</v>
      </c>
      <c r="F30" s="14">
        <f t="shared" si="1"/>
        <v>0</v>
      </c>
      <c r="G30" s="14">
        <f t="shared" si="2"/>
        <v>45</v>
      </c>
      <c r="H30" s="14">
        <f t="shared" si="3"/>
        <v>0</v>
      </c>
      <c r="I30" s="17"/>
      <c r="J30" s="17"/>
      <c r="K30" s="19"/>
      <c r="L30" s="17"/>
      <c r="M30" s="17"/>
      <c r="N30" s="17"/>
      <c r="O30" s="17"/>
      <c r="P30" s="17"/>
      <c r="Q30" s="19"/>
      <c r="R30" s="17" t="s">
        <v>11</v>
      </c>
      <c r="S30" s="17" t="s">
        <v>11</v>
      </c>
      <c r="T30" s="17" t="s">
        <v>11</v>
      </c>
      <c r="U30" s="19"/>
      <c r="V30" s="17" t="s">
        <v>11</v>
      </c>
      <c r="W30" s="17" t="s">
        <v>11</v>
      </c>
      <c r="X30" s="17" t="s">
        <v>11</v>
      </c>
      <c r="Y30" s="26"/>
    </row>
    <row r="31" s="1" customFormat="1" customHeight="1" spans="1:25">
      <c r="A31" s="11">
        <v>31</v>
      </c>
      <c r="B31" s="12" t="s">
        <v>65</v>
      </c>
      <c r="C31" s="13" t="s">
        <v>62</v>
      </c>
      <c r="D31" s="13" t="s">
        <v>44</v>
      </c>
      <c r="E31" s="14">
        <f t="shared" si="0"/>
        <v>7</v>
      </c>
      <c r="F31" s="14">
        <f t="shared" si="1"/>
        <v>0</v>
      </c>
      <c r="G31" s="14">
        <f t="shared" si="2"/>
        <v>52.5</v>
      </c>
      <c r="H31" s="14">
        <f t="shared" si="3"/>
        <v>0</v>
      </c>
      <c r="I31" s="17"/>
      <c r="J31" s="17"/>
      <c r="K31" s="19"/>
      <c r="L31" s="17"/>
      <c r="M31" s="17"/>
      <c r="N31" s="17"/>
      <c r="O31" s="17" t="s">
        <v>11</v>
      </c>
      <c r="P31" s="17" t="s">
        <v>11</v>
      </c>
      <c r="Q31" s="19"/>
      <c r="R31" s="17" t="s">
        <v>11</v>
      </c>
      <c r="S31" s="17" t="s">
        <v>11</v>
      </c>
      <c r="T31" s="17" t="s">
        <v>11</v>
      </c>
      <c r="U31" s="19"/>
      <c r="V31" s="17" t="s">
        <v>11</v>
      </c>
      <c r="W31" s="17" t="s">
        <v>11</v>
      </c>
      <c r="X31" s="17"/>
      <c r="Y31" s="26"/>
    </row>
    <row r="32" s="1" customFormat="1" customHeight="1" spans="1:25">
      <c r="A32" s="11">
        <v>32</v>
      </c>
      <c r="B32" s="12" t="s">
        <v>66</v>
      </c>
      <c r="C32" s="13" t="s">
        <v>62</v>
      </c>
      <c r="D32" s="13" t="s">
        <v>67</v>
      </c>
      <c r="E32" s="14">
        <f t="shared" si="0"/>
        <v>8</v>
      </c>
      <c r="F32" s="14">
        <f t="shared" si="1"/>
        <v>0</v>
      </c>
      <c r="G32" s="14">
        <f t="shared" si="2"/>
        <v>60</v>
      </c>
      <c r="H32" s="14">
        <f t="shared" si="3"/>
        <v>0</v>
      </c>
      <c r="I32" s="17"/>
      <c r="J32" s="17"/>
      <c r="K32" s="19"/>
      <c r="L32" s="17"/>
      <c r="M32" s="21" t="s">
        <v>11</v>
      </c>
      <c r="N32" s="21" t="s">
        <v>11</v>
      </c>
      <c r="O32" s="17"/>
      <c r="P32" s="17"/>
      <c r="Q32" s="19"/>
      <c r="R32" s="17" t="s">
        <v>11</v>
      </c>
      <c r="S32" s="17" t="s">
        <v>11</v>
      </c>
      <c r="T32" s="17" t="s">
        <v>11</v>
      </c>
      <c r="U32" s="19"/>
      <c r="V32" s="17" t="s">
        <v>11</v>
      </c>
      <c r="W32" s="17" t="s">
        <v>11</v>
      </c>
      <c r="X32" s="17" t="s">
        <v>11</v>
      </c>
      <c r="Y32" s="26"/>
    </row>
    <row r="33" s="2" customFormat="1" customHeight="1" spans="1:25">
      <c r="A33" s="11">
        <v>33</v>
      </c>
      <c r="B33" s="12" t="s">
        <v>68</v>
      </c>
      <c r="C33" s="13" t="s">
        <v>62</v>
      </c>
      <c r="D33" s="13" t="s">
        <v>69</v>
      </c>
      <c r="E33" s="14">
        <f t="shared" si="0"/>
        <v>5</v>
      </c>
      <c r="F33" s="14">
        <f t="shared" si="1"/>
        <v>0</v>
      </c>
      <c r="G33" s="14">
        <f t="shared" si="2"/>
        <v>37.5</v>
      </c>
      <c r="H33" s="14">
        <f t="shared" si="3"/>
        <v>0</v>
      </c>
      <c r="I33" s="20"/>
      <c r="J33" s="20"/>
      <c r="K33" s="19"/>
      <c r="L33" s="20"/>
      <c r="M33" s="20"/>
      <c r="N33" s="20"/>
      <c r="O33" s="19" t="s">
        <v>11</v>
      </c>
      <c r="P33" s="19" t="s">
        <v>11</v>
      </c>
      <c r="Q33" s="19"/>
      <c r="R33" s="19" t="s">
        <v>11</v>
      </c>
      <c r="S33" s="19" t="s">
        <v>11</v>
      </c>
      <c r="T33" s="19" t="s">
        <v>11</v>
      </c>
      <c r="U33" s="19"/>
      <c r="V33" s="20"/>
      <c r="W33" s="20"/>
      <c r="X33" s="20"/>
      <c r="Y33" s="25"/>
    </row>
    <row r="34" s="1" customFormat="1" customHeight="1" spans="1:25">
      <c r="A34" s="11">
        <v>34</v>
      </c>
      <c r="B34" s="12" t="s">
        <v>70</v>
      </c>
      <c r="C34" s="13" t="s">
        <v>62</v>
      </c>
      <c r="D34" s="13" t="s">
        <v>69</v>
      </c>
      <c r="E34" s="14">
        <f t="shared" si="0"/>
        <v>8</v>
      </c>
      <c r="F34" s="14">
        <f t="shared" si="1"/>
        <v>22.5</v>
      </c>
      <c r="G34" s="14">
        <f t="shared" si="2"/>
        <v>37.5</v>
      </c>
      <c r="H34" s="14">
        <f t="shared" si="3"/>
        <v>0</v>
      </c>
      <c r="I34" s="17"/>
      <c r="J34" s="17"/>
      <c r="K34" s="19"/>
      <c r="L34" s="17" t="s">
        <v>10</v>
      </c>
      <c r="M34" s="17" t="s">
        <v>10</v>
      </c>
      <c r="N34" s="17" t="s">
        <v>10</v>
      </c>
      <c r="O34" s="19" t="s">
        <v>11</v>
      </c>
      <c r="P34" s="19" t="s">
        <v>11</v>
      </c>
      <c r="Q34" s="19"/>
      <c r="R34" s="19" t="s">
        <v>11</v>
      </c>
      <c r="S34" s="19" t="s">
        <v>11</v>
      </c>
      <c r="T34" s="19" t="s">
        <v>11</v>
      </c>
      <c r="U34" s="19"/>
      <c r="V34" s="17"/>
      <c r="W34" s="17"/>
      <c r="X34" s="17"/>
      <c r="Y34" s="26"/>
    </row>
    <row r="35" s="1" customFormat="1" customHeight="1" spans="1:25">
      <c r="A35" s="11">
        <v>35</v>
      </c>
      <c r="B35" s="15" t="s">
        <v>71</v>
      </c>
      <c r="C35" s="13" t="s">
        <v>62</v>
      </c>
      <c r="D35" s="13" t="s">
        <v>41</v>
      </c>
      <c r="E35" s="14">
        <f t="shared" si="0"/>
        <v>5</v>
      </c>
      <c r="F35" s="14">
        <f t="shared" si="1"/>
        <v>0</v>
      </c>
      <c r="G35" s="14">
        <f t="shared" si="2"/>
        <v>37.5</v>
      </c>
      <c r="H35" s="14">
        <f t="shared" si="3"/>
        <v>0</v>
      </c>
      <c r="I35" s="17"/>
      <c r="J35" s="17"/>
      <c r="K35" s="19"/>
      <c r="L35" s="17"/>
      <c r="M35" s="17"/>
      <c r="N35" s="17"/>
      <c r="O35" s="17" t="s">
        <v>11</v>
      </c>
      <c r="P35" s="17" t="s">
        <v>11</v>
      </c>
      <c r="Q35" s="19"/>
      <c r="R35" s="17" t="s">
        <v>11</v>
      </c>
      <c r="S35" s="17" t="s">
        <v>11</v>
      </c>
      <c r="T35" s="17" t="s">
        <v>11</v>
      </c>
      <c r="U35" s="19"/>
      <c r="V35" s="17"/>
      <c r="W35" s="17"/>
      <c r="X35" s="17"/>
      <c r="Y35" s="26"/>
    </row>
    <row r="36" s="1" customFormat="1" customHeight="1" spans="1:25">
      <c r="A36" s="11">
        <v>36</v>
      </c>
      <c r="B36" s="12" t="s">
        <v>72</v>
      </c>
      <c r="C36" s="13" t="s">
        <v>62</v>
      </c>
      <c r="D36" s="13" t="s">
        <v>49</v>
      </c>
      <c r="E36" s="14">
        <f t="shared" si="0"/>
        <v>5</v>
      </c>
      <c r="F36" s="14">
        <f t="shared" si="1"/>
        <v>0</v>
      </c>
      <c r="G36" s="14">
        <f t="shared" si="2"/>
        <v>37.5</v>
      </c>
      <c r="H36" s="14">
        <f t="shared" si="3"/>
        <v>0</v>
      </c>
      <c r="I36" s="17"/>
      <c r="J36" s="17"/>
      <c r="K36" s="19"/>
      <c r="L36" s="17"/>
      <c r="M36" s="17"/>
      <c r="N36" s="17"/>
      <c r="O36" s="17" t="s">
        <v>11</v>
      </c>
      <c r="P36" s="17" t="s">
        <v>11</v>
      </c>
      <c r="Q36" s="19"/>
      <c r="R36" s="17" t="s">
        <v>11</v>
      </c>
      <c r="S36" s="17" t="s">
        <v>11</v>
      </c>
      <c r="T36" s="17" t="s">
        <v>11</v>
      </c>
      <c r="U36" s="19"/>
      <c r="V36" s="17"/>
      <c r="W36" s="17"/>
      <c r="X36" s="17"/>
      <c r="Y36" s="26"/>
    </row>
    <row r="37" s="1" customFormat="1" customHeight="1" spans="1:25">
      <c r="A37" s="11">
        <v>37</v>
      </c>
      <c r="B37" s="12" t="s">
        <v>73</v>
      </c>
      <c r="C37" s="13" t="s">
        <v>62</v>
      </c>
      <c r="D37" s="13" t="s">
        <v>74</v>
      </c>
      <c r="E37" s="14">
        <f t="shared" ref="E37:E53" si="4">COUNTA(L37:X37)</f>
        <v>3</v>
      </c>
      <c r="F37" s="14">
        <f t="shared" ref="F37:F53" si="5">COUNTIF(L37:X37,"年假")*7.5</f>
        <v>0</v>
      </c>
      <c r="G37" s="14">
        <f t="shared" ref="G37:G53" si="6">COUNTIF(L37:X37,"补休")*7.5</f>
        <v>22.5</v>
      </c>
      <c r="H37" s="14">
        <f t="shared" ref="H37:H53" si="7">COUNTIF(L37:X37,"事假")*7.5</f>
        <v>0</v>
      </c>
      <c r="I37" s="17"/>
      <c r="J37" s="17"/>
      <c r="K37" s="19"/>
      <c r="L37" s="17"/>
      <c r="M37" s="17"/>
      <c r="N37" s="17"/>
      <c r="O37" s="17"/>
      <c r="P37" s="17"/>
      <c r="Q37" s="19"/>
      <c r="R37" s="17" t="s">
        <v>11</v>
      </c>
      <c r="S37" s="17" t="s">
        <v>11</v>
      </c>
      <c r="T37" s="17" t="s">
        <v>11</v>
      </c>
      <c r="U37" s="19"/>
      <c r="V37" s="17"/>
      <c r="W37" s="17"/>
      <c r="X37" s="17"/>
      <c r="Y37" s="26"/>
    </row>
    <row r="38" customHeight="1" spans="1:25">
      <c r="A38" s="11">
        <v>38</v>
      </c>
      <c r="B38" s="12" t="s">
        <v>75</v>
      </c>
      <c r="C38" s="13" t="s">
        <v>62</v>
      </c>
      <c r="D38" s="13" t="s">
        <v>76</v>
      </c>
      <c r="E38" s="14">
        <f t="shared" si="4"/>
        <v>10</v>
      </c>
      <c r="F38" s="14">
        <f t="shared" si="5"/>
        <v>0</v>
      </c>
      <c r="G38" s="14">
        <f t="shared" si="6"/>
        <v>75</v>
      </c>
      <c r="H38" s="14">
        <f t="shared" si="7"/>
        <v>0</v>
      </c>
      <c r="I38" s="17"/>
      <c r="J38" s="17"/>
      <c r="K38" s="19"/>
      <c r="L38" s="19" t="s">
        <v>11</v>
      </c>
      <c r="M38" s="19" t="s">
        <v>11</v>
      </c>
      <c r="N38" s="19" t="s">
        <v>11</v>
      </c>
      <c r="O38" s="19" t="s">
        <v>11</v>
      </c>
      <c r="P38" s="19" t="s">
        <v>11</v>
      </c>
      <c r="Q38" s="19"/>
      <c r="R38" s="19" t="s">
        <v>11</v>
      </c>
      <c r="S38" s="19" t="s">
        <v>11</v>
      </c>
      <c r="T38" s="19" t="s">
        <v>11</v>
      </c>
      <c r="U38" s="19"/>
      <c r="V38" s="17"/>
      <c r="W38" s="19" t="s">
        <v>11</v>
      </c>
      <c r="X38" s="19" t="s">
        <v>11</v>
      </c>
      <c r="Y38" s="26"/>
    </row>
    <row r="39" s="1" customFormat="1" customHeight="1" spans="1:25">
      <c r="A39" s="11">
        <v>39</v>
      </c>
      <c r="B39" s="12" t="s">
        <v>77</v>
      </c>
      <c r="C39" s="13" t="s">
        <v>62</v>
      </c>
      <c r="D39" s="13" t="s">
        <v>69</v>
      </c>
      <c r="E39" s="14">
        <f t="shared" si="4"/>
        <v>8</v>
      </c>
      <c r="F39" s="14">
        <f t="shared" si="5"/>
        <v>0</v>
      </c>
      <c r="G39" s="14">
        <f t="shared" si="6"/>
        <v>60</v>
      </c>
      <c r="H39" s="14">
        <f t="shared" si="7"/>
        <v>0</v>
      </c>
      <c r="I39" s="17"/>
      <c r="J39" s="17"/>
      <c r="K39" s="19"/>
      <c r="L39" s="19" t="s">
        <v>11</v>
      </c>
      <c r="M39" s="19" t="s">
        <v>11</v>
      </c>
      <c r="N39" s="19" t="s">
        <v>11</v>
      </c>
      <c r="O39" s="19" t="s">
        <v>11</v>
      </c>
      <c r="P39" s="19" t="s">
        <v>11</v>
      </c>
      <c r="Q39" s="19"/>
      <c r="R39" s="19" t="s">
        <v>11</v>
      </c>
      <c r="S39" s="19" t="s">
        <v>11</v>
      </c>
      <c r="T39" s="19" t="s">
        <v>11</v>
      </c>
      <c r="U39" s="19"/>
      <c r="V39" s="17"/>
      <c r="W39" s="17"/>
      <c r="X39" s="17"/>
      <c r="Y39" s="26"/>
    </row>
    <row r="40" customHeight="1" spans="1:25">
      <c r="A40" s="11">
        <v>40</v>
      </c>
      <c r="B40" s="12" t="s">
        <v>78</v>
      </c>
      <c r="C40" s="13" t="s">
        <v>62</v>
      </c>
      <c r="D40" s="13" t="s">
        <v>76</v>
      </c>
      <c r="E40" s="14">
        <f t="shared" si="4"/>
        <v>0</v>
      </c>
      <c r="F40" s="14">
        <f t="shared" si="5"/>
        <v>0</v>
      </c>
      <c r="G40" s="14">
        <f t="shared" si="6"/>
        <v>0</v>
      </c>
      <c r="H40" s="14">
        <f t="shared" si="7"/>
        <v>0</v>
      </c>
      <c r="I40" s="17"/>
      <c r="J40" s="17"/>
      <c r="K40" s="19"/>
      <c r="L40" s="17"/>
      <c r="M40" s="17"/>
      <c r="N40" s="17"/>
      <c r="O40" s="17"/>
      <c r="P40" s="17"/>
      <c r="Q40" s="19"/>
      <c r="R40" s="17"/>
      <c r="S40" s="17"/>
      <c r="T40" s="17"/>
      <c r="U40" s="19"/>
      <c r="V40" s="17"/>
      <c r="W40" s="17"/>
      <c r="X40" s="17"/>
      <c r="Y40" s="26"/>
    </row>
    <row r="41" s="1" customFormat="1" customHeight="1" spans="1:25">
      <c r="A41" s="11">
        <v>41</v>
      </c>
      <c r="B41" s="12" t="s">
        <v>79</v>
      </c>
      <c r="C41" s="13" t="s">
        <v>62</v>
      </c>
      <c r="D41" s="13" t="s">
        <v>74</v>
      </c>
      <c r="E41" s="14">
        <f t="shared" si="4"/>
        <v>5</v>
      </c>
      <c r="F41" s="14">
        <f t="shared" si="5"/>
        <v>0</v>
      </c>
      <c r="G41" s="14">
        <f t="shared" si="6"/>
        <v>37.5</v>
      </c>
      <c r="H41" s="14">
        <f t="shared" si="7"/>
        <v>0</v>
      </c>
      <c r="I41" s="17"/>
      <c r="J41" s="17"/>
      <c r="K41" s="19"/>
      <c r="L41" s="17"/>
      <c r="M41" s="17"/>
      <c r="N41" s="17"/>
      <c r="O41" s="17" t="s">
        <v>11</v>
      </c>
      <c r="P41" s="17" t="s">
        <v>11</v>
      </c>
      <c r="Q41" s="19"/>
      <c r="R41" s="17" t="s">
        <v>11</v>
      </c>
      <c r="S41" s="17" t="s">
        <v>11</v>
      </c>
      <c r="T41" s="17" t="s">
        <v>11</v>
      </c>
      <c r="U41" s="19"/>
      <c r="V41" s="17"/>
      <c r="W41" s="17"/>
      <c r="X41" s="17"/>
      <c r="Y41" s="26"/>
    </row>
    <row r="42" s="1" customFormat="1" customHeight="1" spans="1:25">
      <c r="A42" s="11">
        <v>42</v>
      </c>
      <c r="B42" s="12" t="s">
        <v>80</v>
      </c>
      <c r="C42" s="13" t="s">
        <v>62</v>
      </c>
      <c r="D42" s="13" t="s">
        <v>44</v>
      </c>
      <c r="E42" s="14">
        <f t="shared" si="4"/>
        <v>6</v>
      </c>
      <c r="F42" s="14">
        <f t="shared" si="5"/>
        <v>0</v>
      </c>
      <c r="G42" s="14">
        <f t="shared" si="6"/>
        <v>45</v>
      </c>
      <c r="H42" s="14">
        <f t="shared" si="7"/>
        <v>0</v>
      </c>
      <c r="I42" s="17"/>
      <c r="J42" s="17"/>
      <c r="K42" s="19"/>
      <c r="L42" s="17"/>
      <c r="M42" s="17"/>
      <c r="N42" s="17"/>
      <c r="O42" s="19" t="s">
        <v>11</v>
      </c>
      <c r="P42" s="19" t="s">
        <v>11</v>
      </c>
      <c r="Q42" s="19"/>
      <c r="R42" s="19" t="s">
        <v>11</v>
      </c>
      <c r="S42" s="19" t="s">
        <v>11</v>
      </c>
      <c r="T42" s="19" t="s">
        <v>11</v>
      </c>
      <c r="U42" s="19"/>
      <c r="V42" s="17" t="s">
        <v>11</v>
      </c>
      <c r="W42" s="17"/>
      <c r="X42" s="17"/>
      <c r="Y42" s="26"/>
    </row>
    <row r="43" s="1" customFormat="1" customHeight="1" spans="1:25">
      <c r="A43" s="11">
        <v>43</v>
      </c>
      <c r="B43" s="12" t="s">
        <v>81</v>
      </c>
      <c r="C43" s="13" t="s">
        <v>62</v>
      </c>
      <c r="D43" s="13" t="s">
        <v>38</v>
      </c>
      <c r="E43" s="14">
        <f t="shared" si="4"/>
        <v>11</v>
      </c>
      <c r="F43" s="14">
        <f t="shared" si="5"/>
        <v>0</v>
      </c>
      <c r="G43" s="14">
        <f t="shared" si="6"/>
        <v>82.5</v>
      </c>
      <c r="H43" s="14">
        <f t="shared" si="7"/>
        <v>0</v>
      </c>
      <c r="I43" s="17"/>
      <c r="J43" s="17"/>
      <c r="K43" s="19"/>
      <c r="L43" s="19" t="s">
        <v>11</v>
      </c>
      <c r="M43" s="19" t="s">
        <v>11</v>
      </c>
      <c r="N43" s="19" t="s">
        <v>11</v>
      </c>
      <c r="O43" s="19" t="s">
        <v>11</v>
      </c>
      <c r="P43" s="19" t="s">
        <v>11</v>
      </c>
      <c r="Q43" s="19"/>
      <c r="R43" s="19" t="s">
        <v>11</v>
      </c>
      <c r="S43" s="19" t="s">
        <v>11</v>
      </c>
      <c r="T43" s="19" t="s">
        <v>11</v>
      </c>
      <c r="U43" s="19"/>
      <c r="V43" s="19" t="s">
        <v>11</v>
      </c>
      <c r="W43" s="19" t="s">
        <v>11</v>
      </c>
      <c r="X43" s="19" t="s">
        <v>11</v>
      </c>
      <c r="Y43" s="26"/>
    </row>
    <row r="44" s="1" customFormat="1" customHeight="1" spans="1:25">
      <c r="A44" s="11">
        <v>44</v>
      </c>
      <c r="B44" s="12" t="s">
        <v>82</v>
      </c>
      <c r="C44" s="13" t="s">
        <v>62</v>
      </c>
      <c r="D44" s="13" t="s">
        <v>44</v>
      </c>
      <c r="E44" s="14">
        <f t="shared" si="4"/>
        <v>5</v>
      </c>
      <c r="F44" s="14">
        <f t="shared" si="5"/>
        <v>0</v>
      </c>
      <c r="G44" s="14">
        <f t="shared" si="6"/>
        <v>37.5</v>
      </c>
      <c r="H44" s="14">
        <f t="shared" si="7"/>
        <v>0</v>
      </c>
      <c r="I44" s="17"/>
      <c r="J44" s="17"/>
      <c r="K44" s="19"/>
      <c r="L44" s="17"/>
      <c r="M44" s="17"/>
      <c r="N44" s="17"/>
      <c r="O44" s="17" t="s">
        <v>11</v>
      </c>
      <c r="P44" s="17" t="s">
        <v>11</v>
      </c>
      <c r="Q44" s="19"/>
      <c r="R44" s="17" t="s">
        <v>11</v>
      </c>
      <c r="S44" s="17" t="s">
        <v>11</v>
      </c>
      <c r="T44" s="17" t="s">
        <v>11</v>
      </c>
      <c r="U44" s="19"/>
      <c r="V44" s="17"/>
      <c r="W44" s="17"/>
      <c r="X44" s="17"/>
      <c r="Y44" s="26"/>
    </row>
    <row r="45" s="1" customFormat="1" customHeight="1" spans="1:25">
      <c r="A45" s="11">
        <v>45</v>
      </c>
      <c r="B45" s="12" t="s">
        <v>83</v>
      </c>
      <c r="C45" s="13" t="s">
        <v>62</v>
      </c>
      <c r="D45" s="13" t="s">
        <v>69</v>
      </c>
      <c r="E45" s="14">
        <f t="shared" si="4"/>
        <v>5</v>
      </c>
      <c r="F45" s="14">
        <f t="shared" si="5"/>
        <v>0</v>
      </c>
      <c r="G45" s="14">
        <f t="shared" si="6"/>
        <v>37.5</v>
      </c>
      <c r="H45" s="14">
        <f t="shared" si="7"/>
        <v>0</v>
      </c>
      <c r="I45" s="17"/>
      <c r="J45" s="17"/>
      <c r="K45" s="19"/>
      <c r="L45" s="17"/>
      <c r="M45" s="17"/>
      <c r="N45" s="17"/>
      <c r="O45" s="17" t="s">
        <v>11</v>
      </c>
      <c r="P45" s="17" t="s">
        <v>11</v>
      </c>
      <c r="Q45" s="19"/>
      <c r="R45" s="17" t="s">
        <v>11</v>
      </c>
      <c r="S45" s="17" t="s">
        <v>11</v>
      </c>
      <c r="T45" s="17" t="s">
        <v>11</v>
      </c>
      <c r="U45" s="19"/>
      <c r="V45" s="17"/>
      <c r="W45" s="17"/>
      <c r="X45" s="17"/>
      <c r="Y45" s="26"/>
    </row>
    <row r="46" s="1" customFormat="1" customHeight="1" spans="1:28">
      <c r="A46" s="11">
        <v>46</v>
      </c>
      <c r="B46" s="12" t="s">
        <v>84</v>
      </c>
      <c r="C46" s="13" t="s">
        <v>62</v>
      </c>
      <c r="D46" s="13" t="s">
        <v>49</v>
      </c>
      <c r="E46" s="14">
        <f t="shared" si="4"/>
        <v>8</v>
      </c>
      <c r="F46" s="14">
        <f t="shared" si="5"/>
        <v>0</v>
      </c>
      <c r="G46" s="14">
        <f t="shared" si="6"/>
        <v>60</v>
      </c>
      <c r="H46" s="14">
        <f t="shared" si="7"/>
        <v>0</v>
      </c>
      <c r="I46" s="17"/>
      <c r="J46" s="17"/>
      <c r="K46" s="19"/>
      <c r="L46" s="17"/>
      <c r="M46" s="17"/>
      <c r="N46" s="17"/>
      <c r="O46" s="17" t="s">
        <v>11</v>
      </c>
      <c r="P46" s="17" t="s">
        <v>11</v>
      </c>
      <c r="Q46" s="19"/>
      <c r="R46" s="17" t="s">
        <v>11</v>
      </c>
      <c r="S46" s="17" t="s">
        <v>11</v>
      </c>
      <c r="T46" s="17" t="s">
        <v>11</v>
      </c>
      <c r="U46" s="19"/>
      <c r="V46" s="17" t="s">
        <v>11</v>
      </c>
      <c r="W46" s="17" t="s">
        <v>11</v>
      </c>
      <c r="X46" s="17" t="s">
        <v>11</v>
      </c>
      <c r="Y46" s="26"/>
      <c r="Z46" s="28"/>
      <c r="AA46" s="28"/>
      <c r="AB46" s="28"/>
    </row>
    <row r="47" s="1" customFormat="1" ht="24" customHeight="1" spans="1:25">
      <c r="A47" s="11">
        <v>47</v>
      </c>
      <c r="B47" s="12" t="s">
        <v>85</v>
      </c>
      <c r="C47" s="13" t="s">
        <v>62</v>
      </c>
      <c r="D47" s="13" t="s">
        <v>76</v>
      </c>
      <c r="E47" s="14">
        <f t="shared" si="4"/>
        <v>1</v>
      </c>
      <c r="F47" s="14">
        <f t="shared" si="5"/>
        <v>0</v>
      </c>
      <c r="G47" s="14">
        <f t="shared" si="6"/>
        <v>7.5</v>
      </c>
      <c r="H47" s="14">
        <f t="shared" si="7"/>
        <v>0</v>
      </c>
      <c r="I47" s="22" t="s">
        <v>86</v>
      </c>
      <c r="J47" s="17"/>
      <c r="K47" s="19"/>
      <c r="L47" s="17"/>
      <c r="M47" s="17"/>
      <c r="N47" s="17"/>
      <c r="O47" s="17"/>
      <c r="P47" s="17"/>
      <c r="Q47" s="19"/>
      <c r="R47" s="17"/>
      <c r="S47" s="17"/>
      <c r="T47" s="17" t="s">
        <v>11</v>
      </c>
      <c r="U47" s="19"/>
      <c r="V47" s="17"/>
      <c r="W47" s="17"/>
      <c r="X47" s="17"/>
      <c r="Y47" s="26"/>
    </row>
    <row r="48" s="1" customFormat="1" customHeight="1" spans="1:25">
      <c r="A48" s="11">
        <v>48</v>
      </c>
      <c r="B48" s="12" t="s">
        <v>87</v>
      </c>
      <c r="C48" s="13" t="s">
        <v>62</v>
      </c>
      <c r="D48" s="13" t="s">
        <v>76</v>
      </c>
      <c r="E48" s="14">
        <f t="shared" si="4"/>
        <v>3</v>
      </c>
      <c r="F48" s="14">
        <f t="shared" si="5"/>
        <v>0</v>
      </c>
      <c r="G48" s="14">
        <f t="shared" si="6"/>
        <v>22.5</v>
      </c>
      <c r="H48" s="14">
        <f t="shared" si="7"/>
        <v>0</v>
      </c>
      <c r="I48" s="17"/>
      <c r="J48" s="17"/>
      <c r="K48" s="19"/>
      <c r="L48" s="17"/>
      <c r="M48" s="17"/>
      <c r="N48" s="17"/>
      <c r="O48" s="17"/>
      <c r="P48" s="17"/>
      <c r="Q48" s="19"/>
      <c r="R48" s="21" t="s">
        <v>11</v>
      </c>
      <c r="S48" s="21" t="s">
        <v>11</v>
      </c>
      <c r="T48" s="21" t="s">
        <v>11</v>
      </c>
      <c r="U48" s="19"/>
      <c r="V48" s="17"/>
      <c r="W48" s="17"/>
      <c r="X48" s="17"/>
      <c r="Y48" s="27"/>
    </row>
    <row r="49" s="1" customFormat="1" customHeight="1" spans="1:25">
      <c r="A49" s="11">
        <v>49</v>
      </c>
      <c r="B49" s="12" t="s">
        <v>88</v>
      </c>
      <c r="C49" s="13" t="s">
        <v>89</v>
      </c>
      <c r="D49" s="13"/>
      <c r="E49" s="14">
        <f t="shared" si="4"/>
        <v>7</v>
      </c>
      <c r="F49" s="14">
        <f t="shared" si="5"/>
        <v>30</v>
      </c>
      <c r="G49" s="14">
        <f t="shared" si="6"/>
        <v>22.5</v>
      </c>
      <c r="H49" s="14">
        <f t="shared" si="7"/>
        <v>0</v>
      </c>
      <c r="I49" s="17"/>
      <c r="J49" s="17"/>
      <c r="K49" s="19"/>
      <c r="L49" s="17"/>
      <c r="M49" s="17" t="s">
        <v>10</v>
      </c>
      <c r="N49" s="17" t="s">
        <v>10</v>
      </c>
      <c r="O49" s="17" t="s">
        <v>10</v>
      </c>
      <c r="P49" s="17" t="s">
        <v>10</v>
      </c>
      <c r="Q49" s="19"/>
      <c r="R49" s="17" t="s">
        <v>11</v>
      </c>
      <c r="S49" s="17" t="s">
        <v>11</v>
      </c>
      <c r="T49" s="17" t="s">
        <v>11</v>
      </c>
      <c r="U49" s="19"/>
      <c r="V49" s="17"/>
      <c r="W49" s="17"/>
      <c r="X49" s="17"/>
      <c r="Y49" s="24"/>
    </row>
    <row r="50" customHeight="1" spans="1:25">
      <c r="A50" s="11">
        <v>50</v>
      </c>
      <c r="B50" s="12" t="s">
        <v>90</v>
      </c>
      <c r="C50" s="13" t="s">
        <v>89</v>
      </c>
      <c r="D50" s="13"/>
      <c r="E50" s="14">
        <f t="shared" si="4"/>
        <v>9</v>
      </c>
      <c r="F50" s="14">
        <f t="shared" si="5"/>
        <v>30</v>
      </c>
      <c r="G50" s="14">
        <f t="shared" si="6"/>
        <v>37.5</v>
      </c>
      <c r="H50" s="14">
        <f t="shared" si="7"/>
        <v>0</v>
      </c>
      <c r="I50" s="17"/>
      <c r="J50" s="17"/>
      <c r="K50" s="19"/>
      <c r="L50" s="17"/>
      <c r="M50" s="21" t="s">
        <v>10</v>
      </c>
      <c r="N50" s="21" t="s">
        <v>10</v>
      </c>
      <c r="O50" s="21" t="s">
        <v>10</v>
      </c>
      <c r="P50" s="21" t="s">
        <v>10</v>
      </c>
      <c r="Q50" s="19"/>
      <c r="R50" s="21" t="s">
        <v>11</v>
      </c>
      <c r="S50" s="21" t="s">
        <v>11</v>
      </c>
      <c r="T50" s="21" t="s">
        <v>11</v>
      </c>
      <c r="U50" s="19"/>
      <c r="V50" s="21" t="s">
        <v>11</v>
      </c>
      <c r="W50" s="21" t="s">
        <v>11</v>
      </c>
      <c r="X50" s="17"/>
      <c r="Y50" s="26"/>
    </row>
    <row r="51" s="1" customFormat="1" customHeight="1" spans="1:25">
      <c r="A51" s="11">
        <v>51</v>
      </c>
      <c r="B51" s="12" t="s">
        <v>91</v>
      </c>
      <c r="C51" s="13" t="s">
        <v>89</v>
      </c>
      <c r="D51" s="13"/>
      <c r="E51" s="14">
        <f t="shared" si="4"/>
        <v>3</v>
      </c>
      <c r="F51" s="14">
        <f t="shared" si="5"/>
        <v>0</v>
      </c>
      <c r="G51" s="14">
        <f t="shared" si="6"/>
        <v>22.5</v>
      </c>
      <c r="H51" s="14">
        <f t="shared" si="7"/>
        <v>0</v>
      </c>
      <c r="I51" s="17"/>
      <c r="J51" s="17"/>
      <c r="K51" s="19"/>
      <c r="L51" s="17"/>
      <c r="M51" s="17"/>
      <c r="N51" s="17"/>
      <c r="O51" s="17"/>
      <c r="P51" s="17"/>
      <c r="Q51" s="19"/>
      <c r="R51" s="17"/>
      <c r="S51" s="17"/>
      <c r="T51" s="17"/>
      <c r="U51" s="19"/>
      <c r="V51" s="17" t="s">
        <v>11</v>
      </c>
      <c r="W51" s="17" t="s">
        <v>11</v>
      </c>
      <c r="X51" s="17" t="s">
        <v>11</v>
      </c>
      <c r="Y51" s="26"/>
    </row>
    <row r="52" customHeight="1" spans="1:25">
      <c r="A52" s="11">
        <v>52</v>
      </c>
      <c r="B52" s="12" t="s">
        <v>92</v>
      </c>
      <c r="C52" s="13" t="s">
        <v>89</v>
      </c>
      <c r="D52" s="13"/>
      <c r="E52" s="14">
        <f t="shared" si="4"/>
        <v>3</v>
      </c>
      <c r="F52" s="14">
        <f t="shared" si="5"/>
        <v>0</v>
      </c>
      <c r="G52" s="14">
        <f t="shared" si="6"/>
        <v>22.5</v>
      </c>
      <c r="H52" s="14">
        <f t="shared" si="7"/>
        <v>0</v>
      </c>
      <c r="I52" s="17"/>
      <c r="J52" s="17"/>
      <c r="K52" s="19"/>
      <c r="L52" s="17"/>
      <c r="M52" s="17"/>
      <c r="N52" s="17"/>
      <c r="O52" s="17"/>
      <c r="P52" s="17"/>
      <c r="Q52" s="19"/>
      <c r="R52" s="21" t="s">
        <v>11</v>
      </c>
      <c r="S52" s="21" t="s">
        <v>11</v>
      </c>
      <c r="T52" s="21" t="s">
        <v>11</v>
      </c>
      <c r="U52" s="19"/>
      <c r="V52" s="17"/>
      <c r="W52" s="17"/>
      <c r="X52" s="17"/>
      <c r="Y52" s="26"/>
    </row>
    <row r="53" s="1" customFormat="1" customHeight="1" spans="1:25">
      <c r="A53" s="11">
        <v>53</v>
      </c>
      <c r="B53" s="12" t="s">
        <v>93</v>
      </c>
      <c r="C53" s="13" t="s">
        <v>89</v>
      </c>
      <c r="D53" s="13"/>
      <c r="E53" s="14">
        <f t="shared" si="4"/>
        <v>5</v>
      </c>
      <c r="F53" s="14">
        <f t="shared" si="5"/>
        <v>0</v>
      </c>
      <c r="G53" s="14">
        <f t="shared" si="6"/>
        <v>37.5</v>
      </c>
      <c r="H53" s="14">
        <f t="shared" si="7"/>
        <v>0</v>
      </c>
      <c r="I53" s="17"/>
      <c r="J53" s="17"/>
      <c r="K53" s="19"/>
      <c r="L53" s="17" t="s">
        <v>11</v>
      </c>
      <c r="M53" s="17"/>
      <c r="N53" s="17"/>
      <c r="O53" s="17"/>
      <c r="P53" s="17" t="s">
        <v>11</v>
      </c>
      <c r="Q53" s="19"/>
      <c r="R53" s="17" t="s">
        <v>11</v>
      </c>
      <c r="S53" s="17" t="s">
        <v>11</v>
      </c>
      <c r="T53" s="17" t="s">
        <v>11</v>
      </c>
      <c r="U53" s="19"/>
      <c r="V53" s="17"/>
      <c r="W53" s="17"/>
      <c r="X53" s="17"/>
      <c r="Y53" s="27"/>
    </row>
    <row r="55" customHeight="1" spans="4:16">
      <c r="D55" s="1" t="s">
        <v>94</v>
      </c>
      <c r="G55" s="3" t="s">
        <v>95</v>
      </c>
      <c r="P55" s="3" t="s">
        <v>96</v>
      </c>
    </row>
  </sheetData>
  <autoFilter ref="A3:AB53"/>
  <mergeCells count="15">
    <mergeCell ref="A1:Y1"/>
    <mergeCell ref="F2:H2"/>
    <mergeCell ref="I2:X2"/>
    <mergeCell ref="A2:A3"/>
    <mergeCell ref="B2:B3"/>
    <mergeCell ref="C2:C3"/>
    <mergeCell ref="D2:D3"/>
    <mergeCell ref="E2:E3"/>
    <mergeCell ref="Y2:Y3"/>
    <mergeCell ref="Y4:Y10"/>
    <mergeCell ref="Y11:Y16"/>
    <mergeCell ref="Y17:Y26"/>
    <mergeCell ref="Y27:Y28"/>
    <mergeCell ref="Y29:Y48"/>
    <mergeCell ref="Y49:Y53"/>
  </mergeCells>
  <conditionalFormatting sqref="P55">
    <cfRule type="cellIs" dxfId="0" priority="1" operator="equal">
      <formula>0</formula>
    </cfRule>
  </conditionalFormatting>
  <conditionalFormatting sqref="E2:F2 F3:G3 E4:H1048576">
    <cfRule type="cellIs" dxfId="0" priority="2" operator="equal">
      <formula>0</formula>
    </cfRule>
  </conditionalFormatting>
  <pageMargins left="0.668055555555556" right="0.235416666666667" top="0.432638888888889" bottom="0.393055555555556" header="0.118055555555556" footer="0.629166666666667"/>
  <pageSetup paperSize="9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AKE</cp:lastModifiedBy>
  <dcterms:created xsi:type="dcterms:W3CDTF">2018-01-05T02:13:00Z</dcterms:created>
  <dcterms:modified xsi:type="dcterms:W3CDTF">2018-02-05T03:51:51Z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  <property fmtid="{D5CDD505-2E9C-101B-9397-08002B2CF9AE}" pid="3" name="KSOReadingLayout">
    <vt:bool>true</vt:bool>
  </property>
</Properties>
</file>