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76307\Documents\UiPath\Audit Activities Summary Report Automation\Data Setup\Master Data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O6" i="1"/>
  <c r="O7" i="1"/>
  <c r="O8" i="1"/>
  <c r="O9" i="1"/>
  <c r="O10" i="1"/>
  <c r="O11" i="1"/>
  <c r="O12" i="1"/>
  <c r="O13" i="1"/>
  <c r="O14" i="1"/>
  <c r="O15" i="1"/>
  <c r="N15" i="1" l="1"/>
  <c r="N7" i="1"/>
  <c r="N6" i="1"/>
  <c r="N5" i="1"/>
  <c r="M6" i="1"/>
  <c r="M8" i="1"/>
  <c r="M9" i="1"/>
  <c r="M10" i="1"/>
  <c r="M11" i="1"/>
  <c r="M14" i="1"/>
  <c r="M15" i="1"/>
  <c r="M19" i="1"/>
  <c r="M5" i="1"/>
  <c r="O5" i="1" l="1"/>
  <c r="O16" i="1" s="1"/>
  <c r="O18" i="1" s="1"/>
</calcChain>
</file>

<file path=xl/sharedStrings.xml><?xml version="1.0" encoding="utf-8"?>
<sst xmlns="http://schemas.openxmlformats.org/spreadsheetml/2006/main" count="47" uniqueCount="38">
  <si>
    <t>Activity</t>
  </si>
  <si>
    <t>MTSS</t>
  </si>
  <si>
    <t>HIGH RISK</t>
  </si>
  <si>
    <t>RBIA</t>
  </si>
  <si>
    <t>Completed Today</t>
  </si>
  <si>
    <t>Opening Balance -Morning</t>
  </si>
  <si>
    <t>Closing balance -Evening</t>
  </si>
  <si>
    <t>No of Inv/ Files completed</t>
  </si>
  <si>
    <t>Risk Based Inspection Sticker updation</t>
  </si>
  <si>
    <t>Risk Based Inspection Tare weight</t>
  </si>
  <si>
    <t>Inspection</t>
  </si>
  <si>
    <t>Document Audit</t>
  </si>
  <si>
    <t>Packet Verification</t>
  </si>
  <si>
    <t>Security Audit</t>
  </si>
  <si>
    <t xml:space="preserve">Bank Account Verification </t>
  </si>
  <si>
    <t>Forex Audit</t>
  </si>
  <si>
    <t>Work in Progess</t>
  </si>
  <si>
    <t>Audit Activities Progress Report As on dd/mm/yyyy - MAFIL Gold Loan</t>
  </si>
  <si>
    <t>Over Due</t>
  </si>
  <si>
    <t>Normal</t>
  </si>
  <si>
    <t>Total</t>
  </si>
  <si>
    <t>Total Score</t>
  </si>
  <si>
    <t>Average Score</t>
  </si>
  <si>
    <t>Category of Performance (Overall)</t>
  </si>
  <si>
    <t>Annexure 1</t>
  </si>
  <si>
    <t>More than 40 Marks</t>
  </si>
  <si>
    <t>Outstanding</t>
  </si>
  <si>
    <t>35 to 40</t>
  </si>
  <si>
    <t>Average</t>
  </si>
  <si>
    <t>30 to 35</t>
  </si>
  <si>
    <t>Good</t>
  </si>
  <si>
    <t>Below 30</t>
  </si>
  <si>
    <t>Poor Need Review</t>
  </si>
  <si>
    <t>* Figures are Imaginary</t>
  </si>
  <si>
    <t>Score per each Activity</t>
  </si>
  <si>
    <t>Auditors Total Score Actual</t>
  </si>
  <si>
    <t>No of Auditors as per the norms</t>
  </si>
  <si>
    <t>No of Auditors Present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</si>
</sst>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64" fontId="0" fillId="5" borderId="1" xfId="0" applyNumberFormat="1" applyFill="1" applyBorder="1"/>
    <xf numFmtId="0" fontId="1" fillId="5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3" fillId="5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5"/>
  <sheetViews>
    <sheetView tabSelected="1" workbookViewId="0">
      <selection activeCell="S6" sqref="S6"/>
    </sheetView>
  </sheetViews>
  <sheetFormatPr defaultRowHeight="15" x14ac:dyDescent="0.25"/>
  <cols>
    <col min="2" max="2" width="29.42578125" customWidth="1"/>
    <col min="3" max="3" width="12.5703125" customWidth="1"/>
    <col min="4" max="4" width="9" customWidth="1"/>
    <col min="5" max="5" width="7.140625" customWidth="1"/>
    <col min="6" max="6" width="5.5703125" customWidth="1"/>
    <col min="7" max="7" width="8.85546875" customWidth="1"/>
    <col min="8" max="8" width="7.28515625" customWidth="1"/>
    <col min="9" max="9" width="6.42578125" customWidth="1"/>
    <col min="12" max="12" width="8.140625" customWidth="1"/>
    <col min="13" max="13" width="7.140625" customWidth="1"/>
    <col min="14" max="14" width="9.140625" customWidth="1"/>
    <col min="15" max="15" width="12" bestFit="1" customWidth="1"/>
    <col min="16" max="18" width="11.5703125" customWidth="1"/>
    <col min="19" max="19" width="18" customWidth="1"/>
    <col min="20" max="20" width="14.7109375" customWidth="1"/>
    <col min="22" max="22" width="17.85546875" bestFit="1" customWidth="1"/>
  </cols>
  <sheetData>
    <row r="2" spans="2:20" ht="18.75" x14ac:dyDescent="0.3">
      <c r="B2" s="18" t="s">
        <v>17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20" ht="57.95" customHeight="1" x14ac:dyDescent="0.25">
      <c r="B3" s="2" t="s">
        <v>0</v>
      </c>
      <c r="C3" s="3" t="s">
        <v>5</v>
      </c>
      <c r="D3" s="23" t="s">
        <v>4</v>
      </c>
      <c r="E3" s="23"/>
      <c r="F3" s="23"/>
      <c r="G3" s="23" t="s">
        <v>16</v>
      </c>
      <c r="H3" s="23"/>
      <c r="I3" s="23"/>
      <c r="J3" s="3" t="s">
        <v>6</v>
      </c>
      <c r="K3" s="19" t="s">
        <v>7</v>
      </c>
      <c r="L3" s="19"/>
      <c r="M3" s="19"/>
      <c r="N3" s="21" t="s">
        <v>34</v>
      </c>
      <c r="O3" s="19" t="s">
        <v>35</v>
      </c>
    </row>
    <row r="4" spans="2:20" ht="30" x14ac:dyDescent="0.25">
      <c r="B4" s="2"/>
      <c r="C4" s="3" t="s">
        <v>18</v>
      </c>
      <c r="D4" s="1" t="s">
        <v>18</v>
      </c>
      <c r="E4" s="1" t="s">
        <v>19</v>
      </c>
      <c r="F4" s="1" t="s">
        <v>20</v>
      </c>
      <c r="G4" s="1" t="s">
        <v>18</v>
      </c>
      <c r="H4" s="1" t="s">
        <v>19</v>
      </c>
      <c r="I4" s="1" t="s">
        <v>20</v>
      </c>
      <c r="J4" s="3" t="s">
        <v>18</v>
      </c>
      <c r="K4" s="3" t="s">
        <v>18</v>
      </c>
      <c r="L4" s="3" t="s">
        <v>19</v>
      </c>
      <c r="M4" s="3" t="s">
        <v>20</v>
      </c>
      <c r="N4" s="22"/>
      <c r="O4" s="19"/>
    </row>
    <row r="5" spans="2:20" x14ac:dyDescent="0.25">
      <c r="B5" s="6" t="s">
        <v>10</v>
      </c>
      <c r="C5" s="5"/>
      <c r="D5" s="5"/>
      <c r="E5" s="4"/>
      <c r="F5" s="5"/>
      <c r="G5" s="5"/>
      <c r="H5" s="5"/>
      <c r="I5" s="5"/>
      <c r="J5" s="5"/>
      <c r="K5" s="5">
        <v>12000</v>
      </c>
      <c r="L5" s="5">
        <v>4000</v>
      </c>
      <c r="M5" s="5">
        <f>SUM(K5:L5)</f>
        <v>16000</v>
      </c>
      <c r="N5" s="5">
        <f>40/160</f>
        <v>0.25</v>
      </c>
      <c r="O5" s="5">
        <f>N5*M5</f>
        <v>4000</v>
      </c>
      <c r="P5" s="16"/>
      <c r="Q5" s="8"/>
      <c r="R5" s="8"/>
      <c r="S5" s="20" t="s">
        <v>24</v>
      </c>
      <c r="T5" s="20"/>
    </row>
    <row r="6" spans="2:20" ht="30" x14ac:dyDescent="0.25">
      <c r="B6" s="6" t="s">
        <v>11</v>
      </c>
      <c r="C6" s="5"/>
      <c r="D6" s="5"/>
      <c r="E6" s="4"/>
      <c r="F6" s="5"/>
      <c r="G6" s="5"/>
      <c r="H6" s="4"/>
      <c r="I6" s="5"/>
      <c r="J6" s="5"/>
      <c r="K6" s="5">
        <v>100000</v>
      </c>
      <c r="L6" s="5">
        <v>30000</v>
      </c>
      <c r="M6" s="5">
        <f t="shared" ref="M6:M19" si="0">SUM(K6:L6)</f>
        <v>130000</v>
      </c>
      <c r="N6" s="9">
        <f>40/480</f>
        <v>8.3333333333333329E-2</v>
      </c>
      <c r="O6" s="5">
        <f t="shared" ref="O6:O15" si="1">N6*M6</f>
        <v>10833.333333333332</v>
      </c>
      <c r="S6" s="11" t="s">
        <v>25</v>
      </c>
      <c r="T6" s="11" t="s">
        <v>26</v>
      </c>
    </row>
    <row r="7" spans="2:20" ht="45" x14ac:dyDescent="0.25">
      <c r="B7" s="6" t="s">
        <v>12</v>
      </c>
      <c r="C7" s="5"/>
      <c r="D7" s="5"/>
      <c r="E7" s="4"/>
      <c r="F7" s="5"/>
      <c r="G7" s="5"/>
      <c r="H7" s="5"/>
      <c r="I7" s="5"/>
      <c r="J7" s="5"/>
      <c r="K7" s="5">
        <v>140000</v>
      </c>
      <c r="L7" s="5">
        <v>2000</v>
      </c>
      <c r="M7" s="5">
        <v>100</v>
      </c>
      <c r="N7" s="9">
        <f t="shared" ref="N7:N15" si="2">40/480</f>
        <v>8.3333333333333329E-2</v>
      </c>
      <c r="O7" s="5">
        <f t="shared" si="1"/>
        <v>8.3333333333333321</v>
      </c>
      <c r="P7" s="15" t="s">
        <v>33</v>
      </c>
      <c r="Q7" s="15"/>
      <c r="R7" s="15"/>
      <c r="S7" s="11" t="s">
        <v>27</v>
      </c>
      <c r="T7" s="11" t="s">
        <v>28</v>
      </c>
    </row>
    <row r="8" spans="2:20" x14ac:dyDescent="0.25">
      <c r="B8" s="6" t="s">
        <v>1</v>
      </c>
      <c r="C8" s="5"/>
      <c r="D8" s="5"/>
      <c r="E8" s="4"/>
      <c r="F8" s="5"/>
      <c r="G8" s="5"/>
      <c r="H8" s="5"/>
      <c r="I8" s="5"/>
      <c r="J8" s="5"/>
      <c r="K8" s="5">
        <v>10</v>
      </c>
      <c r="L8" s="5">
        <v>5</v>
      </c>
      <c r="M8" s="5">
        <f t="shared" si="0"/>
        <v>15</v>
      </c>
      <c r="N8" s="9">
        <v>10</v>
      </c>
      <c r="O8" s="5">
        <f t="shared" si="1"/>
        <v>150</v>
      </c>
      <c r="S8" s="11" t="s">
        <v>29</v>
      </c>
      <c r="T8" s="11" t="s">
        <v>30</v>
      </c>
    </row>
    <row r="9" spans="2:20" ht="30" x14ac:dyDescent="0.25">
      <c r="B9" s="6" t="s">
        <v>13</v>
      </c>
      <c r="C9" s="5"/>
      <c r="D9" s="5"/>
      <c r="E9" s="4"/>
      <c r="F9" s="5"/>
      <c r="G9" s="5"/>
      <c r="H9" s="5"/>
      <c r="I9" s="5"/>
      <c r="J9" s="5"/>
      <c r="K9" s="5">
        <v>10</v>
      </c>
      <c r="L9" s="5">
        <v>5</v>
      </c>
      <c r="M9" s="5">
        <f t="shared" si="0"/>
        <v>15</v>
      </c>
      <c r="N9" s="9">
        <v>10</v>
      </c>
      <c r="O9" s="5">
        <f t="shared" si="1"/>
        <v>150</v>
      </c>
      <c r="S9" s="11" t="s">
        <v>31</v>
      </c>
      <c r="T9" s="11" t="s">
        <v>32</v>
      </c>
    </row>
    <row r="10" spans="2:20" x14ac:dyDescent="0.25">
      <c r="B10" s="6" t="s">
        <v>15</v>
      </c>
      <c r="C10" s="5"/>
      <c r="D10" s="5"/>
      <c r="E10" s="4"/>
      <c r="F10" s="5"/>
      <c r="G10" s="5"/>
      <c r="H10" s="5"/>
      <c r="I10" s="5"/>
      <c r="J10" s="5"/>
      <c r="K10" s="5">
        <v>2</v>
      </c>
      <c r="L10" s="5">
        <v>0</v>
      </c>
      <c r="M10" s="5">
        <f t="shared" si="0"/>
        <v>2</v>
      </c>
      <c r="N10" s="9">
        <v>10</v>
      </c>
      <c r="O10" s="5">
        <f t="shared" si="1"/>
        <v>20</v>
      </c>
    </row>
    <row r="11" spans="2:20" x14ac:dyDescent="0.25">
      <c r="B11" s="6" t="s">
        <v>14</v>
      </c>
      <c r="C11" s="5"/>
      <c r="D11" s="5"/>
      <c r="E11" s="4"/>
      <c r="F11" s="5"/>
      <c r="G11" s="5"/>
      <c r="H11" s="5"/>
      <c r="I11" s="5"/>
      <c r="J11" s="5"/>
      <c r="K11" s="5">
        <v>3</v>
      </c>
      <c r="L11" s="5">
        <v>3</v>
      </c>
      <c r="M11" s="5">
        <f t="shared" si="0"/>
        <v>6</v>
      </c>
      <c r="N11" s="9">
        <v>10</v>
      </c>
      <c r="O11" s="5">
        <f t="shared" si="1"/>
        <v>60</v>
      </c>
    </row>
    <row r="12" spans="2:20" x14ac:dyDescent="0.25">
      <c r="B12" s="6" t="s">
        <v>2</v>
      </c>
      <c r="C12" s="5"/>
      <c r="D12" s="5"/>
      <c r="E12" s="5"/>
      <c r="F12" s="5"/>
      <c r="G12" s="5"/>
      <c r="H12" s="5"/>
      <c r="I12" s="5"/>
      <c r="J12" s="5"/>
      <c r="K12" s="5">
        <v>20</v>
      </c>
      <c r="L12" s="5">
        <v>60</v>
      </c>
      <c r="M12" s="5">
        <v>20</v>
      </c>
      <c r="N12" s="9">
        <v>10</v>
      </c>
      <c r="O12" s="5">
        <f t="shared" si="1"/>
        <v>200</v>
      </c>
    </row>
    <row r="13" spans="2:20" x14ac:dyDescent="0.25">
      <c r="B13" s="6" t="s">
        <v>3</v>
      </c>
      <c r="C13" s="5"/>
      <c r="D13" s="5"/>
      <c r="E13" s="4"/>
      <c r="F13" s="5"/>
      <c r="G13" s="5"/>
      <c r="H13" s="5"/>
      <c r="I13" s="5"/>
      <c r="J13" s="5"/>
      <c r="K13" s="5">
        <v>300</v>
      </c>
      <c r="L13" s="5">
        <v>100</v>
      </c>
      <c r="M13" s="5">
        <v>100</v>
      </c>
      <c r="N13" s="9">
        <v>10</v>
      </c>
      <c r="O13" s="5">
        <f t="shared" si="1"/>
        <v>1000</v>
      </c>
    </row>
    <row r="14" spans="2:20" ht="30" x14ac:dyDescent="0.25">
      <c r="B14" s="7" t="s">
        <v>8</v>
      </c>
      <c r="C14" s="5"/>
      <c r="D14" s="5"/>
      <c r="E14" s="5"/>
      <c r="F14" s="5"/>
      <c r="G14" s="5"/>
      <c r="H14" s="5"/>
      <c r="I14" s="5"/>
      <c r="J14" s="5"/>
      <c r="K14" s="5">
        <v>20000</v>
      </c>
      <c r="L14" s="5">
        <v>4000</v>
      </c>
      <c r="M14" s="5">
        <f t="shared" si="0"/>
        <v>24000</v>
      </c>
      <c r="N14" s="9">
        <v>0.25</v>
      </c>
      <c r="O14" s="5">
        <f t="shared" si="1"/>
        <v>6000</v>
      </c>
    </row>
    <row r="15" spans="2:20" ht="30" x14ac:dyDescent="0.25">
      <c r="B15" s="7" t="s">
        <v>9</v>
      </c>
      <c r="C15" s="5"/>
      <c r="D15" s="5"/>
      <c r="E15" s="5"/>
      <c r="F15" s="5"/>
      <c r="G15" s="5"/>
      <c r="H15" s="5"/>
      <c r="I15" s="5"/>
      <c r="J15" s="5"/>
      <c r="K15" s="5">
        <v>6900</v>
      </c>
      <c r="L15" s="5">
        <v>50000</v>
      </c>
      <c r="M15" s="5">
        <f t="shared" si="0"/>
        <v>56900</v>
      </c>
      <c r="N15" s="9">
        <f t="shared" si="2"/>
        <v>8.3333333333333329E-2</v>
      </c>
      <c r="O15" s="5">
        <f t="shared" si="1"/>
        <v>4741.6666666666661</v>
      </c>
    </row>
    <row r="16" spans="2:20" x14ac:dyDescent="0.25">
      <c r="B16" s="10" t="s">
        <v>21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f>SUM(O5:O15)</f>
        <v>27163.333333333328</v>
      </c>
    </row>
    <row r="17" spans="2:17" x14ac:dyDescent="0.25">
      <c r="B17" s="10" t="s">
        <v>36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696</v>
      </c>
    </row>
    <row r="18" spans="2:17" x14ac:dyDescent="0.25">
      <c r="B18" s="10" t="s">
        <v>22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f>O16/O17</f>
        <v>39.027777777777771</v>
      </c>
    </row>
    <row r="19" spans="2:17" x14ac:dyDescent="0.25">
      <c r="B19" s="10" t="s">
        <v>23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f t="shared" si="0"/>
        <v>0</v>
      </c>
      <c r="N19" s="5"/>
      <c r="O19" s="17" t="s">
        <v>24</v>
      </c>
      <c r="Q19" t="str">
        <f>IF(O18&gt;40,"Outstanding","")</f>
        <v/>
      </c>
    </row>
    <row r="20" spans="2:17" x14ac:dyDescent="0.25">
      <c r="B20" s="10" t="s">
        <v>37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678</v>
      </c>
    </row>
    <row r="21" spans="2:17" x14ac:dyDescent="0.25">
      <c r="L21" s="14"/>
      <c r="M21" s="14"/>
    </row>
    <row r="22" spans="2:17" x14ac:dyDescent="0.25">
      <c r="L22" s="12"/>
      <c r="M22" s="13"/>
    </row>
    <row r="23" spans="2:17" x14ac:dyDescent="0.25">
      <c r="L23" s="13"/>
      <c r="M23" s="13"/>
    </row>
    <row r="24" spans="2:17" x14ac:dyDescent="0.25">
      <c r="L24" s="13"/>
      <c r="M24" s="13"/>
    </row>
    <row r="25" spans="2:17" x14ac:dyDescent="0.25">
      <c r="L25" s="13"/>
      <c r="M25" s="13"/>
    </row>
  </sheetData>
  <mergeCells count="7">
    <mergeCell ref="B2:O2"/>
    <mergeCell ref="O3:O4"/>
    <mergeCell ref="S5:T5"/>
    <mergeCell ref="N3:N4"/>
    <mergeCell ref="K3:M3"/>
    <mergeCell ref="D3:F3"/>
    <mergeCell ref="G3: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Manappuram Finance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E S</dc:creator>
  <cp:lastModifiedBy>RISHAD K</cp:lastModifiedBy>
  <dcterms:created xsi:type="dcterms:W3CDTF">2023-07-05T05:01:25Z</dcterms:created>
  <dcterms:modified xsi:type="dcterms:W3CDTF">2023-10-03T10:50:23Z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2023-07-11T10:21:35Z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7eb79382-faf4-407f-a4e6-1773051f7665</vt:lpwstr>
  </property>
  <property fmtid="{D5CDD505-2E9C-101B-9397-08002B2CF9AE}" pid="8" name="MSIP_Label_afe68139-55fe-47ac-b111-1b5dc606246f_ContentBits">
    <vt:lpwstr>0</vt:lpwstr>
  </property>
</Properties>
</file>