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FZM WISE REPORT" sheetId="6" r:id="rId1"/>
    <sheet name="Report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</calcChain>
</file>

<file path=xl/sharedStrings.xml><?xml version="1.0" encoding="utf-8"?>
<sst xmlns="http://schemas.openxmlformats.org/spreadsheetml/2006/main" count="1604" uniqueCount="341">
  <si>
    <t>Date</t>
  </si>
  <si>
    <t>Branch Name</t>
  </si>
  <si>
    <t>Region Name</t>
  </si>
  <si>
    <t>Date Of Audit</t>
  </si>
  <si>
    <t>Audited By</t>
  </si>
  <si>
    <t>Issue</t>
  </si>
  <si>
    <t>Department</t>
  </si>
  <si>
    <t>Auditor Answer</t>
  </si>
  <si>
    <t>Auditor Remark</t>
  </si>
  <si>
    <t>RHA remark</t>
  </si>
  <si>
    <t>Rectification Status BH</t>
  </si>
  <si>
    <t>BH Rectified Date</t>
  </si>
  <si>
    <t>Rectified BH</t>
  </si>
  <si>
    <t>Rectification Status</t>
  </si>
  <si>
    <t>AM Status</t>
  </si>
  <si>
    <t>AM Validation Remarks</t>
  </si>
  <si>
    <t>AM Remarks</t>
  </si>
  <si>
    <t>Validated AM</t>
  </si>
  <si>
    <t>Validated Date</t>
  </si>
  <si>
    <t>Complaint Number</t>
  </si>
  <si>
    <t>27-Jul-2021</t>
  </si>
  <si>
    <t>6th Street Gandhipuram</t>
  </si>
  <si>
    <t>Coimbatore Region</t>
  </si>
  <si>
    <t>315600</t>
  </si>
  <si>
    <t>Joint Custodians are not staying in same hostel/Residence</t>
  </si>
  <si>
    <t>Operations Department</t>
  </si>
  <si>
    <t>NO</t>
  </si>
  <si>
    <t>different location hostel staying</t>
  </si>
  <si>
    <t>NIL</t>
  </si>
  <si>
    <t>Display of "Open" Digital Board as per Circular No 5944</t>
  </si>
  <si>
    <t>no displayed</t>
  </si>
  <si>
    <t>Have the branch displayed a board "Open" infront of closed collapsable gate?</t>
  </si>
  <si>
    <t>not displayed</t>
  </si>
  <si>
    <t>Agarapada Bhadrak</t>
  </si>
  <si>
    <t>Balasore</t>
  </si>
  <si>
    <t>342835</t>
  </si>
  <si>
    <t>The branch is free from any fire hazard?if you doubt chances for short circuit,shops managing explosives.etc mention No with details?</t>
  </si>
  <si>
    <t>no</t>
  </si>
  <si>
    <t>Safe/Strong room is not visible to customer.if visible please mention No.</t>
  </si>
  <si>
    <t>Is the Safe room/Strong rooms doors properly locked.?if no specify?</t>
  </si>
  <si>
    <t>Whether password of staff is changed periodically and not exhibited anywhere? any exception, please mention no?</t>
  </si>
  <si>
    <t>nil</t>
  </si>
  <si>
    <t>Allapra</t>
  </si>
  <si>
    <t>Ernakulam-2</t>
  </si>
  <si>
    <t>49577</t>
  </si>
  <si>
    <t>Not working</t>
  </si>
  <si>
    <t>ok</t>
  </si>
  <si>
    <t>Alur Hassan</t>
  </si>
  <si>
    <t>Hassan</t>
  </si>
  <si>
    <t>309672</t>
  </si>
  <si>
    <t>Baddi,H.P</t>
  </si>
  <si>
    <t>Chandigarh</t>
  </si>
  <si>
    <t>307069</t>
  </si>
  <si>
    <t>If the Gunman available,is the Gun Licence is valid?</t>
  </si>
  <si>
    <t>Security Department</t>
  </si>
  <si>
    <t>no t</t>
  </si>
  <si>
    <t>Whether the Gunman is standing in correct position?</t>
  </si>
  <si>
    <t>no applicable</t>
  </si>
  <si>
    <t>Whether Gunman available in the branch?</t>
  </si>
  <si>
    <t>Not Available</t>
  </si>
  <si>
    <t>not</t>
  </si>
  <si>
    <t>Banga Railway Road,Nawanshahr</t>
  </si>
  <si>
    <t>Jalandhar</t>
  </si>
  <si>
    <t>322609</t>
  </si>
  <si>
    <t>yes</t>
  </si>
  <si>
    <t>Bangaon,W.Bengal</t>
  </si>
  <si>
    <t>Kolkata North</t>
  </si>
  <si>
    <t>57047</t>
  </si>
  <si>
    <t>Whether the Security Guard available in the branch?</t>
  </si>
  <si>
    <t>no security guard available except night time</t>
  </si>
  <si>
    <t>Whether the calling bell is working?</t>
  </si>
  <si>
    <t>not working</t>
  </si>
  <si>
    <t>Whether the ups is working properly?</t>
  </si>
  <si>
    <t>Not Working</t>
  </si>
  <si>
    <t>Whether the locking of GL2 draws is proper?</t>
  </si>
  <si>
    <t>not proper</t>
  </si>
  <si>
    <t>Banki</t>
  </si>
  <si>
    <t>Bhubaneswar</t>
  </si>
  <si>
    <t>316187</t>
  </si>
  <si>
    <t>NO SUCH CASES</t>
  </si>
  <si>
    <t>Beawar</t>
  </si>
  <si>
    <t>Jodhapur</t>
  </si>
  <si>
    <t>338946</t>
  </si>
  <si>
    <t>not avleval</t>
  </si>
  <si>
    <t>k</t>
  </si>
  <si>
    <t>Whether the guard is in uniform ?</t>
  </si>
  <si>
    <t>not avaliable</t>
  </si>
  <si>
    <t>Broadway</t>
  </si>
  <si>
    <t>Parrys</t>
  </si>
  <si>
    <t>327988</t>
  </si>
  <si>
    <t>nill</t>
  </si>
  <si>
    <t>Budge Budge</t>
  </si>
  <si>
    <t>311572</t>
  </si>
  <si>
    <t>gunman not available</t>
  </si>
  <si>
    <t>this Branch guard not available</t>
  </si>
  <si>
    <t>not available</t>
  </si>
  <si>
    <t>this branch gunman not available</t>
  </si>
  <si>
    <t>Bus Stand Solapur</t>
  </si>
  <si>
    <t>Kolhapur</t>
  </si>
  <si>
    <t>303452</t>
  </si>
  <si>
    <t>Whether the branch maintain a register at the entrance for recording customer details as per the Circular no 6056?</t>
  </si>
  <si>
    <t>NOT PROPERLY MAINTAINED</t>
  </si>
  <si>
    <t>Whether the Customer filled all columns in the register and BH /ABH verified it?</t>
  </si>
  <si>
    <t>Chavakkad</t>
  </si>
  <si>
    <t>Thrissur - 1</t>
  </si>
  <si>
    <t>321510</t>
  </si>
  <si>
    <t>Chazhur</t>
  </si>
  <si>
    <t>21618</t>
  </si>
  <si>
    <t>NO DISPLAYED</t>
  </si>
  <si>
    <t>Entrance Camera</t>
  </si>
  <si>
    <t>COMPLAINT NOT REGISTERED</t>
  </si>
  <si>
    <t>INFORM TO SECURITY DEPT</t>
  </si>
  <si>
    <t>Camera Safe Room</t>
  </si>
  <si>
    <t>Chembur Wadavli</t>
  </si>
  <si>
    <t>Mumbai</t>
  </si>
  <si>
    <t>309784</t>
  </si>
  <si>
    <t>not visible</t>
  </si>
  <si>
    <t>GPS Tracker Availabile and Charged</t>
  </si>
  <si>
    <t>1 not working</t>
  </si>
  <si>
    <t>not Working</t>
  </si>
  <si>
    <t>CN_108759</t>
  </si>
  <si>
    <t>Hooter</t>
  </si>
  <si>
    <t>CN_108757</t>
  </si>
  <si>
    <t>Cheyyar</t>
  </si>
  <si>
    <t>Vellore</t>
  </si>
  <si>
    <t>324309</t>
  </si>
  <si>
    <t>not staying</t>
  </si>
  <si>
    <t>Clock Tower Nalgonda</t>
  </si>
  <si>
    <t>Hyderabad Region</t>
  </si>
  <si>
    <t>314723</t>
  </si>
  <si>
    <t>Darjeeling</t>
  </si>
  <si>
    <t>Assam</t>
  </si>
  <si>
    <t>349400</t>
  </si>
  <si>
    <t>Safe Room Door PIR Sensor</t>
  </si>
  <si>
    <t>not Working properly</t>
  </si>
  <si>
    <t>Deesa Fuvara Chowk</t>
  </si>
  <si>
    <t>North Gujarat</t>
  </si>
  <si>
    <t>339432</t>
  </si>
  <si>
    <t>Verifed</t>
  </si>
  <si>
    <t>Delhi Gate Ahmednagar</t>
  </si>
  <si>
    <t>Aurangabad</t>
  </si>
  <si>
    <t>312152</t>
  </si>
  <si>
    <t>Whether the metal detector is being used?</t>
  </si>
  <si>
    <t>no use</t>
  </si>
  <si>
    <t>Denkanikottai Krishnagiri</t>
  </si>
  <si>
    <t>Salem</t>
  </si>
  <si>
    <t>332746</t>
  </si>
  <si>
    <t>Display Of Outside Camera(NVR+Monitor)</t>
  </si>
  <si>
    <t>CN-108687</t>
  </si>
  <si>
    <t>2 gps available in this branch one working fine another one is not working complaint number available</t>
  </si>
  <si>
    <t>CN-108688</t>
  </si>
  <si>
    <t>Gadag Main Road</t>
  </si>
  <si>
    <t>Raichur</t>
  </si>
  <si>
    <t>311170</t>
  </si>
  <si>
    <t>no issues</t>
  </si>
  <si>
    <t>not changeing</t>
  </si>
  <si>
    <t>Gagan Chowk,Rajpura</t>
  </si>
  <si>
    <t>Patiala</t>
  </si>
  <si>
    <t>312282</t>
  </si>
  <si>
    <t>Gajendragad</t>
  </si>
  <si>
    <t>314126</t>
  </si>
  <si>
    <t>Outside Camera</t>
  </si>
  <si>
    <t>108693</t>
  </si>
  <si>
    <t>Gowribidanur</t>
  </si>
  <si>
    <t>Tumkur</t>
  </si>
  <si>
    <t>303331</t>
  </si>
  <si>
    <t>Hannur</t>
  </si>
  <si>
    <t>Mysore</t>
  </si>
  <si>
    <t>303547</t>
  </si>
  <si>
    <t>NOT AVAILABLE</t>
  </si>
  <si>
    <t>Hiran Mangri Udaipur</t>
  </si>
  <si>
    <t>318875</t>
  </si>
  <si>
    <t>not in stay hostal</t>
  </si>
  <si>
    <t>Honnali Davangere</t>
  </si>
  <si>
    <t>Davanagere</t>
  </si>
  <si>
    <t>309619</t>
  </si>
  <si>
    <t>as per auditor verify</t>
  </si>
  <si>
    <t>Ichalkaranji</t>
  </si>
  <si>
    <t>331953</t>
  </si>
  <si>
    <t>CN_108758</t>
  </si>
  <si>
    <t>Hand Held Metal Detector(HHMD)</t>
  </si>
  <si>
    <t>Iritty</t>
  </si>
  <si>
    <t>Kannur</t>
  </si>
  <si>
    <t>23476</t>
  </si>
  <si>
    <t>alreday complaint</t>
  </si>
  <si>
    <t>Jagatpura Jaipur</t>
  </si>
  <si>
    <t>Jaipur</t>
  </si>
  <si>
    <t>310287</t>
  </si>
  <si>
    <t>Jagatpuri Delhi</t>
  </si>
  <si>
    <t>Delhi-2</t>
  </si>
  <si>
    <t>311819</t>
  </si>
  <si>
    <t>Jaysingpur</t>
  </si>
  <si>
    <t>Wireless Panic switch security guard</t>
  </si>
  <si>
    <t>CN_108741</t>
  </si>
  <si>
    <t>Whether fire extinquisher is working?</t>
  </si>
  <si>
    <t>expired but not renewal</t>
  </si>
  <si>
    <t>expired</t>
  </si>
  <si>
    <t>Wireless panic switch BH</t>
  </si>
  <si>
    <t>Central Camera</t>
  </si>
  <si>
    <t>CN_108735</t>
  </si>
  <si>
    <t>Whether the alarm is connected to the authorized officials mobile handsets(BH and Security Control room-HO)?</t>
  </si>
  <si>
    <t>alert not received</t>
  </si>
  <si>
    <t>Jpn Road Warangal</t>
  </si>
  <si>
    <t>Warangal Region</t>
  </si>
  <si>
    <t>326656</t>
  </si>
  <si>
    <t>not useing</t>
  </si>
  <si>
    <t>Kosabadi</t>
  </si>
  <si>
    <t>Raipur,Chhatisgarh</t>
  </si>
  <si>
    <t>326487</t>
  </si>
  <si>
    <t>Magnetic contacts on Safe room doors are properly working?</t>
  </si>
  <si>
    <t>om</t>
  </si>
  <si>
    <t>Kothagudam</t>
  </si>
  <si>
    <t>322396</t>
  </si>
  <si>
    <t>Ladnun</t>
  </si>
  <si>
    <t>331255</t>
  </si>
  <si>
    <t>bh personal room</t>
  </si>
  <si>
    <t>Mg Road Suryapet</t>
  </si>
  <si>
    <t>87814</t>
  </si>
  <si>
    <t>Mgr Nagar Manali</t>
  </si>
  <si>
    <t>330551</t>
  </si>
  <si>
    <t>Moolapalayam Erode</t>
  </si>
  <si>
    <t>Erode</t>
  </si>
  <si>
    <t>315494</t>
  </si>
  <si>
    <t>Muthenmavu</t>
  </si>
  <si>
    <t>Muthuvara</t>
  </si>
  <si>
    <t>Thrissur - 2</t>
  </si>
  <si>
    <t>65063</t>
  </si>
  <si>
    <t>damaged</t>
  </si>
  <si>
    <t>Nalco Chwok Anugul</t>
  </si>
  <si>
    <t>Sambalpur</t>
  </si>
  <si>
    <t>339491</t>
  </si>
  <si>
    <t>Nalgonta</t>
  </si>
  <si>
    <t>Namagiripettai Namakkal</t>
  </si>
  <si>
    <t>322855</t>
  </si>
  <si>
    <t>no stay hostel</t>
  </si>
  <si>
    <t>North Car Street Tiruchengodu</t>
  </si>
  <si>
    <t>330746</t>
  </si>
  <si>
    <t>North Usman Road</t>
  </si>
  <si>
    <t>Chennai Region</t>
  </si>
  <si>
    <t>321264</t>
  </si>
  <si>
    <t>diffrent hostel</t>
  </si>
  <si>
    <t>Paradeep</t>
  </si>
  <si>
    <t>303019</t>
  </si>
  <si>
    <t>no such case</t>
  </si>
  <si>
    <t>Compartmentalisation done as per the norms</t>
  </si>
  <si>
    <t>branch only single systm working</t>
  </si>
  <si>
    <t>Pavaratty</t>
  </si>
  <si>
    <t>Phase 9, Mohali</t>
  </si>
  <si>
    <t>303081</t>
  </si>
  <si>
    <t>NILL</t>
  </si>
  <si>
    <t>NA</t>
  </si>
  <si>
    <t>Podanur</t>
  </si>
  <si>
    <t>325773</t>
  </si>
  <si>
    <t>not staying difference hostel</t>
  </si>
  <si>
    <t>Prakasham Bazar</t>
  </si>
  <si>
    <t>IN12158</t>
  </si>
  <si>
    <t>Prathap Nagar Jaipur</t>
  </si>
  <si>
    <t>Pudur Chennai</t>
  </si>
  <si>
    <t>Thiruvallur</t>
  </si>
  <si>
    <t>327395</t>
  </si>
  <si>
    <t>Rajpura</t>
  </si>
  <si>
    <t>Wash room is available inside of the branch.</t>
  </si>
  <si>
    <t>Rajpura Town</t>
  </si>
  <si>
    <t>Ramdurg</t>
  </si>
  <si>
    <t>Hubli Region</t>
  </si>
  <si>
    <t>88428</t>
  </si>
  <si>
    <t>Ranjith Avenue,Amritsar</t>
  </si>
  <si>
    <t>306896</t>
  </si>
  <si>
    <t>one working one not working</t>
  </si>
  <si>
    <t>in00000</t>
  </si>
  <si>
    <t>Saligramam</t>
  </si>
  <si>
    <t>322647</t>
  </si>
  <si>
    <t>DIFRENT HOSTEL</t>
  </si>
  <si>
    <t>Sehore</t>
  </si>
  <si>
    <t>Bhopal</t>
  </si>
  <si>
    <t>340473</t>
  </si>
  <si>
    <t>NO RESIDANCE</t>
  </si>
  <si>
    <t>NOT WORKING</t>
  </si>
  <si>
    <t>PIR SENSOR COMPLAINT NO MAFIL-108694</t>
  </si>
  <si>
    <t>Sethiyathope</t>
  </si>
  <si>
    <t>Pondichery</t>
  </si>
  <si>
    <t>323810</t>
  </si>
  <si>
    <t>Shahpura</t>
  </si>
  <si>
    <t>330192</t>
  </si>
  <si>
    <t>not applicable</t>
  </si>
  <si>
    <t>Shikaripura</t>
  </si>
  <si>
    <t>Shivaganga</t>
  </si>
  <si>
    <t>Madurai</t>
  </si>
  <si>
    <t>328410</t>
  </si>
  <si>
    <t>Sreekrishnapuram</t>
  </si>
  <si>
    <t>Malapuram</t>
  </si>
  <si>
    <t>315027</t>
  </si>
  <si>
    <t>Subash Road-Siddipet</t>
  </si>
  <si>
    <t>Karimnagar</t>
  </si>
  <si>
    <t>301983</t>
  </si>
  <si>
    <t>Nill</t>
  </si>
  <si>
    <t>Thiruchenkodu Namakkal</t>
  </si>
  <si>
    <t>Vikhroli W</t>
  </si>
  <si>
    <t>IN CAGE COMPARTMENT FIXED BUT IN SAFE NOT FIXED</t>
  </si>
  <si>
    <t>not visible to customer</t>
  </si>
  <si>
    <t>NOT working</t>
  </si>
  <si>
    <t>CN_108717</t>
  </si>
  <si>
    <t>CN_108716</t>
  </si>
  <si>
    <t>Wall Tax Road Chennai</t>
  </si>
  <si>
    <t>FZM</t>
  </si>
  <si>
    <t>Irregularity</t>
  </si>
  <si>
    <t xml:space="preserve"> "Open" digital board as per Cir No 5944 is not available/Not working</t>
  </si>
  <si>
    <t>"Open" board infront of closed collapsable gate not available</t>
  </si>
  <si>
    <t>Alarm is not connected to the authorised officials mobile handset</t>
  </si>
  <si>
    <t>Allowing customer entry without proper verification of KYC</t>
  </si>
  <si>
    <t>Calling bell is not working</t>
  </si>
  <si>
    <t>Compartmentalisation not done /not proper</t>
  </si>
  <si>
    <t xml:space="preserve">Fire extinquisher </t>
  </si>
  <si>
    <t>GPS Tracker not maintained properly</t>
  </si>
  <si>
    <t>Guard is not in uniform</t>
  </si>
  <si>
    <t>Gunman not available</t>
  </si>
  <si>
    <t>Hand Held Metal Detector(HHMD)(Not Available/Not Working/Repair Required)</t>
  </si>
  <si>
    <t>Hand Held Metal Detector(HHMD)is not using</t>
  </si>
  <si>
    <t>Joint custodians are staying in the same hostel</t>
  </si>
  <si>
    <t>License of Gunman is not valid</t>
  </si>
  <si>
    <t>locking of GL2 draws is not proper</t>
  </si>
  <si>
    <t>Magnetic contacts on Safe room doors are not properly working</t>
  </si>
  <si>
    <t>Need review in Electrical fittings</t>
  </si>
  <si>
    <t>Periodic changing of password in not happening</t>
  </si>
  <si>
    <t>Position of gunman is not correct</t>
  </si>
  <si>
    <t>Safe room door not maintaining  properly</t>
  </si>
  <si>
    <t>Safe/Strong room is visible to customer</t>
  </si>
  <si>
    <t>Security guard is not available in the branch</t>
  </si>
  <si>
    <t>the branch not maintain a register at the entrance for recording customer details as per the Circular no 6056</t>
  </si>
  <si>
    <t>UPS is not working</t>
  </si>
  <si>
    <t>Wash room is not available inside the branch</t>
  </si>
  <si>
    <t>Grand Total</t>
  </si>
  <si>
    <t>FZM-1</t>
  </si>
  <si>
    <t>FZM-2</t>
  </si>
  <si>
    <t>FZM-3</t>
  </si>
  <si>
    <t>FZM-4</t>
  </si>
  <si>
    <t>FZM-5</t>
  </si>
  <si>
    <t>FZM-6</t>
  </si>
  <si>
    <t>FZM-7</t>
  </si>
  <si>
    <t>FZM-8</t>
  </si>
  <si>
    <t>IRREGULARITY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</si>
</sst>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Border="0"/>
  </cellStyleXfs>
  <cellXfs count="5">
    <xf numFmtId="0" fontId="0" fillId="0" borderId="0" xfId="0" applyNumberFormat="1" applyFill="1" applyAlignment="1" applyProtection="1"/>
    <xf numFmtId="0" fontId="0" fillId="0" borderId="1" xfId="0" applyNumberFormat="1" applyFill="1" applyBorder="1" applyAlignment="1" applyProtection="1"/>
    <xf numFmtId="0" fontId="1" fillId="0" borderId="1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Alignment="1" applyProtection="1">
      <alignment vertical="center"/>
    </xf>
    <xf numFmtId="0" fontId="1" fillId="0" borderId="1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>
        <row r="1">
          <cell r="B1" t="str">
            <v>Check list</v>
          </cell>
          <cell r="C1" t="str">
            <v>Irregularity</v>
          </cell>
        </row>
        <row r="2">
          <cell r="B2" t="str">
            <v>Wash room is available inside the branch.</v>
          </cell>
          <cell r="C2" t="str">
            <v>Wash room is not available inside the branch</v>
          </cell>
        </row>
        <row r="3">
          <cell r="B3" t="str">
            <v>Whether the branch is Situated in a  safe location.?</v>
          </cell>
          <cell r="C3" t="str">
            <v>Other irregularities</v>
          </cell>
        </row>
        <row r="4">
          <cell r="B4" t="str">
            <v>Have the branch displayed a board "Open" infront of closed collapsable gate?</v>
          </cell>
          <cell r="C4" t="str">
            <v>"Open" board infront of closed collapsable gate not available</v>
          </cell>
        </row>
        <row r="5">
          <cell r="B5" t="str">
            <v>Display of "Open" Digital Board as per Circular No 5944</v>
          </cell>
          <cell r="C5" t="str">
            <v xml:space="preserve"> "Open" digital board as per Cir No 5944 is not available/Not working</v>
          </cell>
        </row>
        <row r="6">
          <cell r="B6" t="str">
            <v>Whether the grill gate is being chained in such a way that more than one person can not enter at any time(1.5 meter height and 45cm width)?</v>
          </cell>
          <cell r="C6" t="str">
            <v>Grill gate is not chained in such a way that more than one person can not enter at any time(1.5 meter height and 45cm width)</v>
          </cell>
        </row>
        <row r="7">
          <cell r="B7" t="str">
            <v>Whether the grill gate is operated as per the circular?</v>
          </cell>
          <cell r="C7" t="str">
            <v>Gril gate operation is not as per the Circular</v>
          </cell>
        </row>
        <row r="8">
          <cell r="B8" t="str">
            <v>Whether the Gunman is standing in correct position?</v>
          </cell>
          <cell r="C8" t="str">
            <v>Position of gunman is not correct</v>
          </cell>
        </row>
        <row r="9">
          <cell r="B9" t="str">
            <v>Whether the metal detector is being used?</v>
          </cell>
          <cell r="C9" t="str">
            <v>Hand Held Metal Detector(HHMD)is not using</v>
          </cell>
        </row>
        <row r="10">
          <cell r="B10" t="str">
            <v>Whether the guard is in uniform ?</v>
          </cell>
          <cell r="C10" t="str">
            <v>Guard is not in uniform</v>
          </cell>
        </row>
        <row r="11">
          <cell r="B11" t="str">
            <v>Are the security guard or Gunman is fit for the job?</v>
          </cell>
          <cell r="C11" t="str">
            <v>Security guard or Gunman is not fit for the job</v>
          </cell>
        </row>
        <row r="12">
          <cell r="B12" t="str">
            <v>Whether Gunman  available in the branch?</v>
          </cell>
          <cell r="C12" t="str">
            <v>Gunman not available</v>
          </cell>
        </row>
        <row r="13">
          <cell r="B13" t="str">
            <v>Whether the Security Guard available in the branch?</v>
          </cell>
          <cell r="C13" t="str">
            <v>Security guard is not available in the branch</v>
          </cell>
        </row>
        <row r="14">
          <cell r="B14" t="str">
            <v>If the Gunman available,is the Gun Licence is valid?</v>
          </cell>
          <cell r="C14" t="str">
            <v>License of Gunman is not valid</v>
          </cell>
        </row>
        <row r="15">
          <cell r="B15" t="str">
            <v>Whether the customers are permitted inside of the branch as per the circular?</v>
          </cell>
          <cell r="C15" t="str">
            <v>Customer entry   inside the branch is not as per the circular</v>
          </cell>
        </row>
        <row r="16">
          <cell r="B16" t="str">
            <v>Whether the calling bell is working?</v>
          </cell>
          <cell r="C16" t="str">
            <v>Calling bell is not working</v>
          </cell>
        </row>
        <row r="17">
          <cell r="B17" t="str">
            <v>Whether the BH is verifying the KYC of the person at the time of entry inside the branch?</v>
          </cell>
          <cell r="C17" t="str">
            <v>Allowing customer entry without proper verification of KYC</v>
          </cell>
        </row>
        <row r="18">
          <cell r="B18" t="str">
            <v>Maintanance of Customer entry register at the entrance as per the Circular No 6056</v>
          </cell>
          <cell r="C18" t="str">
            <v>Customer entry register not available/Not Proper</v>
          </cell>
        </row>
        <row r="19">
          <cell r="B19" t="str">
            <v>Whether the Customer filled all columns in the register and BH /ABH verified it?</v>
          </cell>
          <cell r="C19" t="str">
            <v>Allowing customer entry without proper verification of KYC</v>
          </cell>
        </row>
        <row r="20">
          <cell r="B20" t="str">
            <v>Whether the police station numbers are prominantly displayed at the branch?</v>
          </cell>
          <cell r="C20" t="str">
            <v>Police station number not prominantly displayed</v>
          </cell>
        </row>
        <row r="21">
          <cell r="B21" t="str">
            <v>Proper Maintenance of Building Including Water, Electricity, Internet, Building Sec Guard, Construction quality admin etc</v>
          </cell>
          <cell r="C21" t="str">
            <v>Building maintenance including Water, Electricity, Internet, Building Sec Guard, Construction quality admin etc not proper</v>
          </cell>
        </row>
        <row r="22">
          <cell r="B22" t="str">
            <v>Whether the Window doors are properly guarded with iron grills or strong window door,which can be securely closed during nights,holidays.etc?</v>
          </cell>
          <cell r="C22" t="str">
            <v>Window doors are not properly guarded with iron grills or strong window door</v>
          </cell>
        </row>
        <row r="23">
          <cell r="B23" t="str">
            <v>Whether the joint Custodian system is effective?</v>
          </cell>
          <cell r="C23" t="str">
            <v>Joint Custodian system is not effective</v>
          </cell>
        </row>
        <row r="24">
          <cell r="B24" t="str">
            <v>Is the Safe room/Strong  rooms doors properly locked.?if no specify?</v>
          </cell>
          <cell r="C24" t="str">
            <v>Safe room/Strong  rooms doors properly locked</v>
          </cell>
        </row>
        <row r="25">
          <cell r="B25" t="str">
            <v>Safe/Strong room is not visible to customer.if visible please mention No.</v>
          </cell>
          <cell r="C25" t="str">
            <v>Safe/Strong room is visible to customer</v>
          </cell>
        </row>
        <row r="26">
          <cell r="B26" t="str">
            <v>Magnetic contacts on Safe room doors are properly working?</v>
          </cell>
          <cell r="C26" t="str">
            <v>Magnetic contacts on Safe room doors are not properly working</v>
          </cell>
        </row>
        <row r="27">
          <cell r="B27" t="str">
            <v>Joint Custodians are not staying in same hostel/Residence</v>
          </cell>
          <cell r="C27" t="str">
            <v>Joint custodians are staying in the same hostel</v>
          </cell>
        </row>
        <row r="28">
          <cell r="B28" t="str">
            <v>Whether the keys are handed over after recording in the system and register?</v>
          </cell>
          <cell r="C28" t="str">
            <v>keys  hand over without recording in the system and register</v>
          </cell>
        </row>
        <row r="29">
          <cell r="B29" t="str">
            <v>Whether the alarm is working?</v>
          </cell>
          <cell r="C29" t="str">
            <v>Alarm is not working</v>
          </cell>
        </row>
        <row r="30">
          <cell r="B30" t="str">
            <v>Whether the Panic switch installed in Wash room is properly working?</v>
          </cell>
          <cell r="C30" t="str">
            <v>Whether the Panic switch installed in Wash room is properly working?</v>
          </cell>
        </row>
        <row r="31">
          <cell r="B31" t="str">
            <v>Whether the alarm is connected to the authorized officials mobile handsets(BH and Security Control room-HO)?</v>
          </cell>
          <cell r="C31" t="str">
            <v>Alarm is not connected to the authorised officials mobile handset</v>
          </cell>
        </row>
        <row r="32">
          <cell r="B32" t="str">
            <v>Whether the staff have the knowledge with regard to location of alarm switch and operation of burglary alarm?</v>
          </cell>
          <cell r="C32" t="str">
            <v>Knowledge level on Security Aspects by Branch staff are not up to the mark</v>
          </cell>
        </row>
        <row r="33">
          <cell r="B33" t="str">
            <v>Is the password of the alarm kept secret?</v>
          </cell>
          <cell r="C33" t="str">
            <v>Password of the alarm not kept secret</v>
          </cell>
        </row>
        <row r="34">
          <cell r="B34" t="str">
            <v>Whether the camera has been fixed by maintaining sufficient height,is not easily dismantable or damagable(if no,specify which camera)?</v>
          </cell>
          <cell r="C34" t="str">
            <v>Improper installation of camera</v>
          </cell>
        </row>
        <row r="35">
          <cell r="B35" t="str">
            <v>In case local camera installed in the branch as the replacement, is it working?</v>
          </cell>
          <cell r="C35" t="str">
            <v>Local camera installed in the branch is not working</v>
          </cell>
        </row>
        <row r="36">
          <cell r="B36" t="str">
            <v>If any physical damage of camera detected,Whether complaint has been registered already?</v>
          </cell>
          <cell r="C36" t="str">
            <v>Physical damage of camera noticed and complaint not registered</v>
          </cell>
        </row>
        <row r="37">
          <cell r="B37" t="str">
            <v>Are the complaint registered getting rectified within a reasonable time?</v>
          </cell>
          <cell r="C37" t="str">
            <v>Registered complaints are not rectifying within a reasonable time</v>
          </cell>
        </row>
        <row r="38">
          <cell r="B38" t="str">
            <v>The BH/ABH not disclosed the password to any unauthorised person. if disclosed please mention No and elaborate(Both alarm and Dotnet Password)?</v>
          </cell>
          <cell r="C38" t="str">
            <v>Unauthorised password management</v>
          </cell>
        </row>
        <row r="39">
          <cell r="B39" t="str">
            <v>Whether password of staff is changed periodically and not exhibited anywhere? any exception, please mention no?</v>
          </cell>
          <cell r="C39" t="str">
            <v>Periodic changing of password in not happening</v>
          </cell>
        </row>
        <row r="40">
          <cell r="B40" t="str">
            <v>Whether locking system of cashier is effective?</v>
          </cell>
          <cell r="C40" t="str">
            <v>locking system of cashier is not effective</v>
          </cell>
        </row>
        <row r="41">
          <cell r="B41" t="str">
            <v>Whether the locking of GL2 draws is proper?</v>
          </cell>
          <cell r="C41" t="str">
            <v>locking of GL2 draws is not proper</v>
          </cell>
        </row>
        <row r="42">
          <cell r="B42" t="str">
            <v>Whether fire extinquisher is working?</v>
          </cell>
          <cell r="C42" t="str">
            <v xml:space="preserve">Fire extinquisher </v>
          </cell>
        </row>
        <row r="43">
          <cell r="B43" t="str">
            <v>Fire Extinquisher validity is not expired?</v>
          </cell>
          <cell r="C43" t="str">
            <v>Fire Extinquisher validity is expired</v>
          </cell>
        </row>
        <row r="44">
          <cell r="B44" t="str">
            <v>The branch is free from any fire hazard?if you doubt chances for short circuit,shops managing explosives.etc mention No with details?</v>
          </cell>
          <cell r="C44" t="str">
            <v>Need review in Electrical fittings</v>
          </cell>
        </row>
        <row r="45">
          <cell r="B45" t="str">
            <v>Whether the ups is working properly?</v>
          </cell>
          <cell r="C45" t="str">
            <v>UPS is not working</v>
          </cell>
        </row>
        <row r="46">
          <cell r="B46" t="str">
            <v>Branch location is secured and no robbery attempt is made in the last one year at the branch or nearby/competetor companies/banks/Jewellers .etc</v>
          </cell>
          <cell r="C46" t="str">
            <v>Serious Issues reported at nearby/competetor companies/banks/Jewellers .etc</v>
          </cell>
        </row>
        <row r="47">
          <cell r="B47" t="str">
            <v>Whether the staff is leaving the branch only after recording the movement register?</v>
          </cell>
          <cell r="C47" t="str">
            <v>staff is leaving the branch without recording the movement register</v>
          </cell>
        </row>
        <row r="48">
          <cell r="B48" t="str">
            <v>No other observation noticed by Auditor. If Noticed Pl Select No and enter details in remarks</v>
          </cell>
          <cell r="C48" t="str">
            <v>Other serious observations noticed</v>
          </cell>
        </row>
        <row r="49">
          <cell r="B49" t="str">
            <v>Cellular Safe</v>
          </cell>
          <cell r="C49" t="str">
            <v>Cellular safe- Maintanance required</v>
          </cell>
        </row>
        <row r="50">
          <cell r="B50" t="str">
            <v>Central Camera</v>
          </cell>
          <cell r="C50" t="str">
            <v>Central Camera</v>
          </cell>
        </row>
        <row r="51">
          <cell r="B51" t="str">
            <v>Wireless Panic switch security guard</v>
          </cell>
          <cell r="C51" t="str">
            <v>Wireless Panic switch security guard</v>
          </cell>
        </row>
        <row r="52">
          <cell r="B52" t="str">
            <v>Wireless panic switch BH</v>
          </cell>
          <cell r="C52" t="str">
            <v>Wireless panic switch BH</v>
          </cell>
        </row>
        <row r="53">
          <cell r="B53" t="str">
            <v>Hand Held Metal Detector(HHMD)</v>
          </cell>
          <cell r="C53" t="str">
            <v>Hand Held Metal Detector(HHMD)(Not Available/Not Working/Repair Required)</v>
          </cell>
        </row>
        <row r="54">
          <cell r="B54" t="str">
            <v>Wired Panic Switch Safe/Strong and Wash Room</v>
          </cell>
          <cell r="C54" t="str">
            <v>Wired Panic Switch Safe/Strong and Wash Room</v>
          </cell>
        </row>
        <row r="55">
          <cell r="B55" t="str">
            <v xml:space="preserve">GPS Tracker Availabile and Charged </v>
          </cell>
          <cell r="C55" t="str">
            <v>GPS Tracker not maintained properly</v>
          </cell>
        </row>
        <row r="56">
          <cell r="B56" t="str">
            <v>Safe Locker or Strong Room Door Magnetic Sensor</v>
          </cell>
          <cell r="C56" t="str">
            <v>Safe Locker or Strong Room Door Magnetic Sensor</v>
          </cell>
        </row>
        <row r="57">
          <cell r="B57" t="str">
            <v>Display Of Outside Camera(NVR+Monitor)</v>
          </cell>
          <cell r="C57" t="str">
            <v>Display Of Outside Camera(NVR+Monitor)</v>
          </cell>
        </row>
        <row r="58">
          <cell r="B58" t="str">
            <v>Panic Switch Manager Cabin</v>
          </cell>
          <cell r="C58" t="str">
            <v>Panic Switch Manager Cabin</v>
          </cell>
        </row>
        <row r="59">
          <cell r="B59" t="str">
            <v>Central Camera</v>
          </cell>
          <cell r="C59" t="str">
            <v>Central Camera</v>
          </cell>
        </row>
        <row r="60">
          <cell r="B60" t="str">
            <v xml:space="preserve">Panic Switch Gold Loan Counter </v>
          </cell>
          <cell r="C60" t="str">
            <v>Panic Switch Gold Loan Counter not working</v>
          </cell>
        </row>
        <row r="61">
          <cell r="B61" t="str">
            <v>Panic Switch Cash Cabin</v>
          </cell>
          <cell r="C61" t="str">
            <v>Panic Switch  at Cash Cabin</v>
          </cell>
        </row>
        <row r="62">
          <cell r="B62" t="str">
            <v>Smoke Detector Safe/Strong Room</v>
          </cell>
          <cell r="C62" t="str">
            <v>Smoke Detector Safe/Strong Room</v>
          </cell>
        </row>
        <row r="63">
          <cell r="B63" t="str">
            <v>Shutter Sensor</v>
          </cell>
          <cell r="C63" t="str">
            <v>Shutter Sensor</v>
          </cell>
        </row>
        <row r="64">
          <cell r="B64" t="str">
            <v>Foot Panic Switch Infront Of Safe/ Strong Room Door</v>
          </cell>
          <cell r="C64" t="str">
            <v>Foot Panic Switch Infront Of Safe/ Strong Room Door</v>
          </cell>
        </row>
        <row r="65">
          <cell r="B65" t="str">
            <v>Safe Room Door PIR Sensor</v>
          </cell>
          <cell r="C65" t="str">
            <v>Safe Room Door PIR Sensor</v>
          </cell>
        </row>
        <row r="66">
          <cell r="B66" t="str">
            <v>Entrance Camera</v>
          </cell>
          <cell r="C66" t="str">
            <v>Entrance Camera</v>
          </cell>
        </row>
        <row r="67">
          <cell r="B67" t="str">
            <v>Outside Camera</v>
          </cell>
          <cell r="C67" t="str">
            <v>Outside Camera</v>
          </cell>
        </row>
        <row r="68">
          <cell r="B68" t="str">
            <v>Camera Safe Room</v>
          </cell>
          <cell r="C68" t="str">
            <v>Camera Safe Room</v>
          </cell>
        </row>
        <row r="69">
          <cell r="B69" t="str">
            <v>Vibration Sensor Inside Safe Room</v>
          </cell>
          <cell r="C69" t="str">
            <v>Vibration Sensor Inside Safe Room</v>
          </cell>
        </row>
        <row r="70">
          <cell r="B70" t="str">
            <v>Hooter</v>
          </cell>
          <cell r="C70" t="str">
            <v>Hooter</v>
          </cell>
        </row>
        <row r="71">
          <cell r="B71" t="str">
            <v>Panic Switch At Safe Room</v>
          </cell>
          <cell r="C71" t="str">
            <v>Panic Switch At Safe Room</v>
          </cell>
        </row>
        <row r="72">
          <cell r="B72" t="str">
            <v>Router racks are maintained properly and cables are not in scattered manner</v>
          </cell>
          <cell r="C72" t="str">
            <v>Router racks are not maintained properly</v>
          </cell>
        </row>
        <row r="73">
          <cell r="B73" t="str">
            <v>Is the Safe room/Strong rooms doors properly locked.?if no specify?</v>
          </cell>
          <cell r="C73" t="str">
            <v>Safe room door not maintaining  properly</v>
          </cell>
        </row>
        <row r="74">
          <cell r="B74" t="str">
            <v>Wash room is available inside of the branch.</v>
          </cell>
          <cell r="C74" t="str">
            <v>Wash room is not available inside the branch</v>
          </cell>
        </row>
        <row r="75">
          <cell r="B75" t="str">
            <v>Whether Gunman available in the branch?</v>
          </cell>
          <cell r="C75" t="str">
            <v>Gunman not available</v>
          </cell>
        </row>
        <row r="76">
          <cell r="B76" t="str">
            <v>Whether the branch maintain a register at the entrance for recording customer details as per the Circular no 6056?</v>
          </cell>
          <cell r="C76" t="str">
            <v>the branch not maintain a register at the entrance for recording customer details as per the Circular no 6056</v>
          </cell>
        </row>
        <row r="77">
          <cell r="B77" t="str">
            <v>Whether the grill gate is being chained in such a way that more than one person can not enter at any time(1.5 meter height and 45cm width)?</v>
          </cell>
          <cell r="C77"/>
        </row>
        <row r="78">
          <cell r="B78" t="str">
            <v>Whether the staff is leaving the branch only after recording the movement register?</v>
          </cell>
          <cell r="C78"/>
        </row>
        <row r="79">
          <cell r="B79" t="str">
            <v>Whether the branch is situated in a safe location.?</v>
          </cell>
          <cell r="C79" t="str">
            <v>the branch is situated not a safe location</v>
          </cell>
        </row>
        <row r="80">
          <cell r="B80" t="str">
            <v>GPS Tracker Availabile and Charged</v>
          </cell>
          <cell r="C80" t="str">
            <v>GPS Tracker not maintained properly</v>
          </cell>
        </row>
        <row r="81">
          <cell r="B81" t="str">
            <v>Panic Switch Gold Loan Counter</v>
          </cell>
          <cell r="C81" t="str">
            <v>Not Available/Not Working</v>
          </cell>
        </row>
        <row r="82">
          <cell r="B82" t="str">
            <v>Compartmentalisation done as per the norms</v>
          </cell>
          <cell r="C82" t="str">
            <v>Compartmentalisation not done /not proper</v>
          </cell>
        </row>
        <row r="84">
          <cell r="B8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J37"/>
  <sheetViews>
    <sheetView tabSelected="1" workbookViewId="0">
      <selection activeCell="A37" sqref="A37:J37"/>
    </sheetView>
  </sheetViews>
  <sheetFormatPr defaultRowHeight="15" x14ac:dyDescent="0.25"/>
  <cols>
    <col min="1" max="1" width="98.140625" bestFit="1" customWidth="1"/>
    <col min="2" max="9" width="6.42578125" bestFit="1" customWidth="1"/>
    <col min="10" max="10" width="11.140625" bestFit="1" customWidth="1"/>
  </cols>
  <sheetData>
    <row r="2" spans="1:10" s="3" customFormat="1" x14ac:dyDescent="0.25">
      <c r="A2" s="2" t="s">
        <v>340</v>
      </c>
      <c r="B2" s="2" t="s">
        <v>332</v>
      </c>
      <c r="C2" s="2" t="s">
        <v>333</v>
      </c>
      <c r="D2" s="2" t="s">
        <v>334</v>
      </c>
      <c r="E2" s="2" t="s">
        <v>335</v>
      </c>
      <c r="F2" s="2" t="s">
        <v>336</v>
      </c>
      <c r="G2" s="2" t="s">
        <v>337</v>
      </c>
      <c r="H2" s="2" t="s">
        <v>338</v>
      </c>
      <c r="I2" s="2" t="s">
        <v>339</v>
      </c>
      <c r="J2" s="2" t="s">
        <v>331</v>
      </c>
    </row>
    <row r="3" spans="1:10" x14ac:dyDescent="0.25">
      <c r="A3" s="1" t="s">
        <v>318</v>
      </c>
      <c r="B3" s="1">
        <v>3</v>
      </c>
      <c r="C3" s="1">
        <v>6</v>
      </c>
      <c r="D3" s="1">
        <v>4</v>
      </c>
      <c r="E3" s="1">
        <v>3</v>
      </c>
      <c r="F3" s="1">
        <v>6</v>
      </c>
      <c r="G3" s="1">
        <v>2</v>
      </c>
      <c r="H3" s="1">
        <v>1</v>
      </c>
      <c r="I3" s="1">
        <v>13</v>
      </c>
      <c r="J3" s="1">
        <v>38</v>
      </c>
    </row>
    <row r="4" spans="1:10" x14ac:dyDescent="0.25">
      <c r="A4" s="1" t="s">
        <v>315</v>
      </c>
      <c r="B4" s="1"/>
      <c r="C4" s="1">
        <v>3</v>
      </c>
      <c r="D4" s="1"/>
      <c r="E4" s="1">
        <v>1</v>
      </c>
      <c r="F4" s="1"/>
      <c r="G4" s="1"/>
      <c r="H4" s="1">
        <v>3</v>
      </c>
      <c r="I4" s="1">
        <v>7</v>
      </c>
      <c r="J4" s="1">
        <v>14</v>
      </c>
    </row>
    <row r="5" spans="1:10" x14ac:dyDescent="0.25">
      <c r="A5" s="1" t="s">
        <v>326</v>
      </c>
      <c r="B5" s="1">
        <v>3</v>
      </c>
      <c r="C5" s="1">
        <v>2</v>
      </c>
      <c r="D5" s="1"/>
      <c r="E5" s="1"/>
      <c r="F5" s="1">
        <v>2</v>
      </c>
      <c r="G5" s="1">
        <v>2</v>
      </c>
      <c r="H5" s="1">
        <v>2</v>
      </c>
      <c r="I5" s="1">
        <v>2</v>
      </c>
      <c r="J5" s="1">
        <v>13</v>
      </c>
    </row>
    <row r="6" spans="1:10" x14ac:dyDescent="0.25">
      <c r="A6" s="1" t="s">
        <v>327</v>
      </c>
      <c r="B6" s="1"/>
      <c r="C6" s="1">
        <v>1</v>
      </c>
      <c r="D6" s="1">
        <v>2</v>
      </c>
      <c r="E6" s="1">
        <v>1</v>
      </c>
      <c r="F6" s="1"/>
      <c r="G6" s="1"/>
      <c r="H6" s="1">
        <v>4</v>
      </c>
      <c r="I6" s="1">
        <v>3</v>
      </c>
      <c r="J6" s="1">
        <v>11</v>
      </c>
    </row>
    <row r="7" spans="1:10" x14ac:dyDescent="0.25">
      <c r="A7" s="1" t="s">
        <v>322</v>
      </c>
      <c r="B7" s="1">
        <v>1</v>
      </c>
      <c r="C7" s="1">
        <v>2</v>
      </c>
      <c r="D7" s="1"/>
      <c r="E7" s="1"/>
      <c r="F7" s="1">
        <v>2</v>
      </c>
      <c r="G7" s="1"/>
      <c r="H7" s="1">
        <v>4</v>
      </c>
      <c r="I7" s="1"/>
      <c r="J7" s="1">
        <v>9</v>
      </c>
    </row>
    <row r="8" spans="1:10" x14ac:dyDescent="0.25">
      <c r="A8" s="1" t="s">
        <v>306</v>
      </c>
      <c r="B8" s="1">
        <v>2</v>
      </c>
      <c r="C8" s="1">
        <v>1</v>
      </c>
      <c r="D8" s="1"/>
      <c r="E8" s="1">
        <v>1</v>
      </c>
      <c r="F8" s="1"/>
      <c r="G8" s="1">
        <v>1</v>
      </c>
      <c r="H8" s="1">
        <v>1</v>
      </c>
      <c r="I8" s="1"/>
      <c r="J8" s="1">
        <v>6</v>
      </c>
    </row>
    <row r="9" spans="1:10" x14ac:dyDescent="0.25">
      <c r="A9" s="1" t="s">
        <v>307</v>
      </c>
      <c r="B9" s="1">
        <v>4</v>
      </c>
      <c r="C9" s="1">
        <v>1</v>
      </c>
      <c r="D9" s="1"/>
      <c r="E9" s="1"/>
      <c r="F9" s="1"/>
      <c r="G9" s="1"/>
      <c r="H9" s="1">
        <v>1</v>
      </c>
      <c r="I9" s="1"/>
      <c r="J9" s="1">
        <v>6</v>
      </c>
    </row>
    <row r="10" spans="1:10" x14ac:dyDescent="0.25">
      <c r="A10" s="1" t="s">
        <v>319</v>
      </c>
      <c r="B10" s="1"/>
      <c r="C10" s="1">
        <v>1</v>
      </c>
      <c r="D10" s="1"/>
      <c r="E10" s="1">
        <v>1</v>
      </c>
      <c r="F10" s="1"/>
      <c r="G10" s="1"/>
      <c r="H10" s="1">
        <v>2</v>
      </c>
      <c r="I10" s="1">
        <v>2</v>
      </c>
      <c r="J10" s="1">
        <v>6</v>
      </c>
    </row>
    <row r="11" spans="1:10" x14ac:dyDescent="0.25">
      <c r="A11" s="1" t="s">
        <v>314</v>
      </c>
      <c r="B11" s="1"/>
      <c r="C11" s="1">
        <v>1</v>
      </c>
      <c r="D11" s="1"/>
      <c r="E11" s="1"/>
      <c r="F11" s="1"/>
      <c r="G11" s="1"/>
      <c r="H11" s="1">
        <v>2</v>
      </c>
      <c r="I11" s="1">
        <v>1</v>
      </c>
      <c r="J11" s="1">
        <v>4</v>
      </c>
    </row>
    <row r="12" spans="1:10" x14ac:dyDescent="0.25">
      <c r="A12" s="1" t="s">
        <v>317</v>
      </c>
      <c r="B12" s="1"/>
      <c r="C12" s="1"/>
      <c r="D12" s="1"/>
      <c r="E12" s="1"/>
      <c r="F12" s="1">
        <v>2</v>
      </c>
      <c r="G12" s="1">
        <v>2</v>
      </c>
      <c r="H12" s="1"/>
      <c r="I12" s="1"/>
      <c r="J12" s="1">
        <v>4</v>
      </c>
    </row>
    <row r="13" spans="1:10" x14ac:dyDescent="0.25">
      <c r="A13" s="1" t="s">
        <v>324</v>
      </c>
      <c r="B13" s="1"/>
      <c r="C13" s="1"/>
      <c r="D13" s="1"/>
      <c r="E13" s="1"/>
      <c r="F13" s="1"/>
      <c r="G13" s="1"/>
      <c r="H13" s="1">
        <v>2</v>
      </c>
      <c r="I13" s="1">
        <v>2</v>
      </c>
      <c r="J13" s="1">
        <v>4</v>
      </c>
    </row>
    <row r="14" spans="1:10" x14ac:dyDescent="0.25">
      <c r="A14" s="1" t="s">
        <v>313</v>
      </c>
      <c r="B14" s="1"/>
      <c r="C14" s="1">
        <v>1</v>
      </c>
      <c r="D14" s="1"/>
      <c r="E14" s="1"/>
      <c r="F14" s="1"/>
      <c r="G14" s="1">
        <v>1</v>
      </c>
      <c r="H14" s="1"/>
      <c r="I14" s="1">
        <v>1</v>
      </c>
      <c r="J14" s="1">
        <v>3</v>
      </c>
    </row>
    <row r="15" spans="1:10" x14ac:dyDescent="0.25">
      <c r="A15" s="1" t="s">
        <v>323</v>
      </c>
      <c r="B15" s="1"/>
      <c r="C15" s="1"/>
      <c r="D15" s="1"/>
      <c r="E15" s="1"/>
      <c r="F15" s="1">
        <v>1</v>
      </c>
      <c r="G15" s="1"/>
      <c r="H15" s="1">
        <v>2</v>
      </c>
      <c r="I15" s="1"/>
      <c r="J15" s="1">
        <v>3</v>
      </c>
    </row>
    <row r="16" spans="1:10" x14ac:dyDescent="0.25">
      <c r="A16" s="1" t="s">
        <v>329</v>
      </c>
      <c r="B16" s="1"/>
      <c r="C16" s="1"/>
      <c r="D16" s="1"/>
      <c r="E16" s="1"/>
      <c r="F16" s="1">
        <v>1</v>
      </c>
      <c r="G16" s="1"/>
      <c r="H16" s="1">
        <v>1</v>
      </c>
      <c r="I16" s="1">
        <v>1</v>
      </c>
      <c r="J16" s="1">
        <v>3</v>
      </c>
    </row>
    <row r="17" spans="1:10" x14ac:dyDescent="0.25">
      <c r="A17" s="1" t="s">
        <v>308</v>
      </c>
      <c r="B17" s="1"/>
      <c r="C17" s="1"/>
      <c r="D17" s="1"/>
      <c r="E17" s="1"/>
      <c r="F17" s="1">
        <v>1</v>
      </c>
      <c r="G17" s="1">
        <v>1</v>
      </c>
      <c r="H17" s="1"/>
      <c r="I17" s="1"/>
      <c r="J17" s="1">
        <v>2</v>
      </c>
    </row>
    <row r="18" spans="1:10" x14ac:dyDescent="0.25">
      <c r="A18" s="1" t="s">
        <v>310</v>
      </c>
      <c r="B18" s="1"/>
      <c r="C18" s="1"/>
      <c r="D18" s="1">
        <v>1</v>
      </c>
      <c r="E18" s="1"/>
      <c r="F18" s="1"/>
      <c r="G18" s="1"/>
      <c r="H18" s="1">
        <v>1</v>
      </c>
      <c r="I18" s="1"/>
      <c r="J18" s="1">
        <v>2</v>
      </c>
    </row>
    <row r="19" spans="1:10" x14ac:dyDescent="0.25">
      <c r="A19" s="1" t="s">
        <v>112</v>
      </c>
      <c r="B19" s="1">
        <v>1</v>
      </c>
      <c r="C19" s="1"/>
      <c r="D19" s="1"/>
      <c r="E19" s="1"/>
      <c r="F19" s="1"/>
      <c r="G19" s="1">
        <v>1</v>
      </c>
      <c r="H19" s="1"/>
      <c r="I19" s="1"/>
      <c r="J19" s="1">
        <v>2</v>
      </c>
    </row>
    <row r="20" spans="1:10" x14ac:dyDescent="0.25">
      <c r="A20" s="1" t="s">
        <v>198</v>
      </c>
      <c r="B20" s="1"/>
      <c r="C20" s="1"/>
      <c r="D20" s="1"/>
      <c r="E20" s="1"/>
      <c r="F20" s="1"/>
      <c r="G20" s="1">
        <v>2</v>
      </c>
      <c r="H20" s="1"/>
      <c r="I20" s="1"/>
      <c r="J20" s="1">
        <v>2</v>
      </c>
    </row>
    <row r="21" spans="1:10" x14ac:dyDescent="0.25">
      <c r="A21" s="1" t="s">
        <v>311</v>
      </c>
      <c r="B21" s="1"/>
      <c r="C21" s="1"/>
      <c r="D21" s="1"/>
      <c r="E21" s="1"/>
      <c r="F21" s="1"/>
      <c r="G21" s="1">
        <v>1</v>
      </c>
      <c r="H21" s="1">
        <v>1</v>
      </c>
      <c r="I21" s="1"/>
      <c r="J21" s="1">
        <v>2</v>
      </c>
    </row>
    <row r="22" spans="1:10" x14ac:dyDescent="0.25">
      <c r="A22" s="1" t="s">
        <v>109</v>
      </c>
      <c r="B22" s="1">
        <v>1</v>
      </c>
      <c r="C22" s="1"/>
      <c r="D22" s="1"/>
      <c r="E22" s="1"/>
      <c r="F22" s="1"/>
      <c r="G22" s="1">
        <v>1</v>
      </c>
      <c r="H22" s="1"/>
      <c r="I22" s="1"/>
      <c r="J22" s="1">
        <v>2</v>
      </c>
    </row>
    <row r="23" spans="1:10" x14ac:dyDescent="0.25">
      <c r="A23" s="1" t="s">
        <v>133</v>
      </c>
      <c r="B23" s="1"/>
      <c r="C23" s="1"/>
      <c r="D23" s="1"/>
      <c r="E23" s="1"/>
      <c r="F23" s="1"/>
      <c r="G23" s="1">
        <v>1</v>
      </c>
      <c r="H23" s="1">
        <v>1</v>
      </c>
      <c r="I23" s="1"/>
      <c r="J23" s="1">
        <v>2</v>
      </c>
    </row>
    <row r="24" spans="1:10" x14ac:dyDescent="0.25">
      <c r="A24" s="1" t="s">
        <v>309</v>
      </c>
      <c r="B24" s="1"/>
      <c r="C24" s="1"/>
      <c r="D24" s="1"/>
      <c r="E24" s="1"/>
      <c r="F24" s="1"/>
      <c r="G24" s="1">
        <v>1</v>
      </c>
      <c r="H24" s="1"/>
      <c r="I24" s="1"/>
      <c r="J24" s="1">
        <v>1</v>
      </c>
    </row>
    <row r="25" spans="1:10" x14ac:dyDescent="0.25">
      <c r="A25" s="1" t="s">
        <v>147</v>
      </c>
      <c r="B25" s="1"/>
      <c r="C25" s="1">
        <v>1</v>
      </c>
      <c r="D25" s="1"/>
      <c r="E25" s="1"/>
      <c r="F25" s="1"/>
      <c r="G25" s="1"/>
      <c r="H25" s="1"/>
      <c r="I25" s="1"/>
      <c r="J25" s="1">
        <v>1</v>
      </c>
    </row>
    <row r="26" spans="1:10" x14ac:dyDescent="0.25">
      <c r="A26" s="1" t="s">
        <v>312</v>
      </c>
      <c r="B26" s="1"/>
      <c r="C26" s="1"/>
      <c r="D26" s="1"/>
      <c r="E26" s="1"/>
      <c r="F26" s="1"/>
      <c r="G26" s="1">
        <v>1</v>
      </c>
      <c r="H26" s="1"/>
      <c r="I26" s="1"/>
      <c r="J26" s="1">
        <v>1</v>
      </c>
    </row>
    <row r="27" spans="1:10" x14ac:dyDescent="0.25">
      <c r="A27" s="1" t="s">
        <v>316</v>
      </c>
      <c r="B27" s="1"/>
      <c r="C27" s="1"/>
      <c r="D27" s="1"/>
      <c r="E27" s="1"/>
      <c r="F27" s="1"/>
      <c r="G27" s="1">
        <v>1</v>
      </c>
      <c r="H27" s="1"/>
      <c r="I27" s="1"/>
      <c r="J27" s="1">
        <v>1</v>
      </c>
    </row>
    <row r="28" spans="1:10" x14ac:dyDescent="0.25">
      <c r="A28" s="1" t="s">
        <v>121</v>
      </c>
      <c r="B28" s="1"/>
      <c r="C28" s="1"/>
      <c r="D28" s="1"/>
      <c r="E28" s="1"/>
      <c r="F28" s="1"/>
      <c r="G28" s="1">
        <v>1</v>
      </c>
      <c r="H28" s="1"/>
      <c r="I28" s="1"/>
      <c r="J28" s="1">
        <v>1</v>
      </c>
    </row>
    <row r="29" spans="1:10" x14ac:dyDescent="0.25">
      <c r="A29" s="1" t="s">
        <v>320</v>
      </c>
      <c r="B29" s="1"/>
      <c r="C29" s="1"/>
      <c r="D29" s="1"/>
      <c r="E29" s="1"/>
      <c r="F29" s="1"/>
      <c r="G29" s="1"/>
      <c r="H29" s="1">
        <v>1</v>
      </c>
      <c r="I29" s="1"/>
      <c r="J29" s="1">
        <v>1</v>
      </c>
    </row>
    <row r="30" spans="1:10" x14ac:dyDescent="0.25">
      <c r="A30" s="1" t="s">
        <v>321</v>
      </c>
      <c r="B30" s="1"/>
      <c r="C30" s="1"/>
      <c r="D30" s="1"/>
      <c r="E30" s="1"/>
      <c r="F30" s="1"/>
      <c r="G30" s="1"/>
      <c r="H30" s="1">
        <v>1</v>
      </c>
      <c r="I30" s="1"/>
      <c r="J30" s="1">
        <v>1</v>
      </c>
    </row>
    <row r="31" spans="1:10" x14ac:dyDescent="0.25">
      <c r="A31" s="1" t="s">
        <v>161</v>
      </c>
      <c r="B31" s="1"/>
      <c r="C31" s="1"/>
      <c r="D31" s="1"/>
      <c r="E31" s="1"/>
      <c r="F31" s="1">
        <v>1</v>
      </c>
      <c r="G31" s="1"/>
      <c r="H31" s="1"/>
      <c r="I31" s="1"/>
      <c r="J31" s="1">
        <v>1</v>
      </c>
    </row>
    <row r="32" spans="1:10" x14ac:dyDescent="0.25">
      <c r="A32" s="1" t="s">
        <v>325</v>
      </c>
      <c r="B32" s="1"/>
      <c r="C32" s="1"/>
      <c r="D32" s="1"/>
      <c r="E32" s="1"/>
      <c r="F32" s="1"/>
      <c r="G32" s="1"/>
      <c r="H32" s="1">
        <v>1</v>
      </c>
      <c r="I32" s="1"/>
      <c r="J32" s="1">
        <v>1</v>
      </c>
    </row>
    <row r="33" spans="1:10" x14ac:dyDescent="0.25">
      <c r="A33" s="1" t="s">
        <v>328</v>
      </c>
      <c r="B33" s="1"/>
      <c r="C33" s="1"/>
      <c r="D33" s="1"/>
      <c r="E33" s="1"/>
      <c r="F33" s="1"/>
      <c r="G33" s="1">
        <v>1</v>
      </c>
      <c r="H33" s="1"/>
      <c r="I33" s="1"/>
      <c r="J33" s="1">
        <v>1</v>
      </c>
    </row>
    <row r="34" spans="1:10" x14ac:dyDescent="0.25">
      <c r="A34" s="1" t="s">
        <v>330</v>
      </c>
      <c r="B34" s="1"/>
      <c r="C34" s="1"/>
      <c r="D34" s="1"/>
      <c r="E34" s="1"/>
      <c r="F34" s="1"/>
      <c r="G34" s="1"/>
      <c r="H34" s="1"/>
      <c r="I34" s="1">
        <v>1</v>
      </c>
      <c r="J34" s="1">
        <v>1</v>
      </c>
    </row>
    <row r="35" spans="1:10" x14ac:dyDescent="0.25">
      <c r="A35" s="1" t="s">
        <v>197</v>
      </c>
      <c r="B35" s="1"/>
      <c r="C35" s="1"/>
      <c r="D35" s="1"/>
      <c r="E35" s="1"/>
      <c r="F35" s="1"/>
      <c r="G35" s="1">
        <v>1</v>
      </c>
      <c r="H35" s="1"/>
      <c r="I35" s="1"/>
      <c r="J35" s="1">
        <v>1</v>
      </c>
    </row>
    <row r="36" spans="1:10" x14ac:dyDescent="0.25">
      <c r="A36" s="1" t="s">
        <v>192</v>
      </c>
      <c r="B36" s="1"/>
      <c r="C36" s="1"/>
      <c r="D36" s="1"/>
      <c r="E36" s="1"/>
      <c r="F36" s="1"/>
      <c r="G36" s="1">
        <v>1</v>
      </c>
      <c r="H36" s="1"/>
      <c r="I36" s="1"/>
      <c r="J36" s="1">
        <v>1</v>
      </c>
    </row>
    <row r="37" spans="1:10" x14ac:dyDescent="0.25">
      <c r="A37" s="4" t="s">
        <v>331</v>
      </c>
      <c r="B37" s="4">
        <v>15</v>
      </c>
      <c r="C37" s="4">
        <v>20</v>
      </c>
      <c r="D37" s="4">
        <v>7</v>
      </c>
      <c r="E37" s="4">
        <v>7</v>
      </c>
      <c r="F37" s="4">
        <v>16</v>
      </c>
      <c r="G37" s="4">
        <v>22</v>
      </c>
      <c r="H37" s="4">
        <v>31</v>
      </c>
      <c r="I37" s="4">
        <v>33</v>
      </c>
      <c r="J37" s="4">
        <v>151</v>
      </c>
    </row>
  </sheetData>
  <sortState ref="A3:J37">
    <sortCondition descending="1" ref="J3"/>
  </sortState>
  <conditionalFormatting sqref="J2:J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152"/>
  <sheetViews>
    <sheetView workbookViewId="0"/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304</v>
      </c>
      <c r="D1" t="s">
        <v>2</v>
      </c>
      <c r="E1" t="s">
        <v>3</v>
      </c>
      <c r="F1" t="s">
        <v>4</v>
      </c>
      <c r="G1" t="s">
        <v>5</v>
      </c>
      <c r="H1" t="s">
        <v>305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 t="s">
        <v>21</v>
      </c>
      <c r="C2" t="str">
        <f>VLOOKUP(B2,[1]Data!$B:$E,4,0)</f>
        <v>FZM-2</v>
      </c>
      <c r="D2" t="s">
        <v>22</v>
      </c>
      <c r="E2" t="s">
        <v>20</v>
      </c>
      <c r="F2" t="s">
        <v>23</v>
      </c>
      <c r="G2" t="s">
        <v>24</v>
      </c>
      <c r="H2" t="str">
        <f>VLOOKUP(G2,[1]Sheet1!$B:$C,2,0)</f>
        <v>Joint custodians are staying in the same hostel</v>
      </c>
      <c r="I2" t="s">
        <v>25</v>
      </c>
      <c r="J2" t="s">
        <v>26</v>
      </c>
      <c r="K2" t="s">
        <v>27</v>
      </c>
      <c r="V2" t="s">
        <v>28</v>
      </c>
    </row>
    <row r="3" spans="1:22" x14ac:dyDescent="0.25">
      <c r="A3" t="s">
        <v>20</v>
      </c>
      <c r="B3" t="s">
        <v>21</v>
      </c>
      <c r="C3" t="str">
        <f>VLOOKUP(B3,[1]Data!$B:$E,4,0)</f>
        <v>FZM-2</v>
      </c>
      <c r="D3" t="s">
        <v>22</v>
      </c>
      <c r="E3" t="s">
        <v>20</v>
      </c>
      <c r="F3" t="s">
        <v>23</v>
      </c>
      <c r="G3" t="s">
        <v>29</v>
      </c>
      <c r="H3" t="str">
        <f>VLOOKUP(G3,[1]Sheet1!$B:$C,2,0)</f>
        <v xml:space="preserve"> "Open" digital board as per Cir No 5944 is not available/Not working</v>
      </c>
      <c r="I3" t="s">
        <v>25</v>
      </c>
      <c r="J3" t="s">
        <v>26</v>
      </c>
      <c r="K3" t="s">
        <v>30</v>
      </c>
      <c r="V3" t="s">
        <v>28</v>
      </c>
    </row>
    <row r="4" spans="1:22" x14ac:dyDescent="0.25">
      <c r="A4" t="s">
        <v>20</v>
      </c>
      <c r="B4" t="s">
        <v>21</v>
      </c>
      <c r="C4" t="str">
        <f>VLOOKUP(B4,[1]Data!$B:$E,4,0)</f>
        <v>FZM-2</v>
      </c>
      <c r="D4" t="s">
        <v>22</v>
      </c>
      <c r="E4" t="s">
        <v>20</v>
      </c>
      <c r="F4" t="s">
        <v>23</v>
      </c>
      <c r="G4" t="s">
        <v>31</v>
      </c>
      <c r="H4" t="str">
        <f>VLOOKUP(G4,[1]Sheet1!$B:$C,2,0)</f>
        <v>"Open" board infront of closed collapsable gate not available</v>
      </c>
      <c r="I4" t="s">
        <v>25</v>
      </c>
      <c r="J4" t="s">
        <v>26</v>
      </c>
      <c r="K4" t="s">
        <v>32</v>
      </c>
      <c r="V4" t="s">
        <v>28</v>
      </c>
    </row>
    <row r="5" spans="1:22" x14ac:dyDescent="0.25">
      <c r="A5" t="s">
        <v>20</v>
      </c>
      <c r="B5" t="s">
        <v>33</v>
      </c>
      <c r="C5" t="str">
        <f>VLOOKUP(B5,[1]Data!$B:$E,4,0)</f>
        <v>FZM-7</v>
      </c>
      <c r="D5" t="s">
        <v>34</v>
      </c>
      <c r="E5" t="s">
        <v>20</v>
      </c>
      <c r="F5" t="s">
        <v>35</v>
      </c>
      <c r="G5" t="s">
        <v>36</v>
      </c>
      <c r="H5" t="str">
        <f>VLOOKUP(G5,[1]Sheet1!$B:$C,2,0)</f>
        <v>Need review in Electrical fittings</v>
      </c>
      <c r="I5" t="s">
        <v>25</v>
      </c>
      <c r="J5" t="s">
        <v>26</v>
      </c>
      <c r="K5" t="s">
        <v>37</v>
      </c>
      <c r="V5" t="s">
        <v>28</v>
      </c>
    </row>
    <row r="6" spans="1:22" x14ac:dyDescent="0.25">
      <c r="A6" t="s">
        <v>20</v>
      </c>
      <c r="B6" t="s">
        <v>33</v>
      </c>
      <c r="C6" t="str">
        <f>VLOOKUP(B6,[1]Data!$B:$E,4,0)</f>
        <v>FZM-7</v>
      </c>
      <c r="D6" t="s">
        <v>34</v>
      </c>
      <c r="E6" t="s">
        <v>20</v>
      </c>
      <c r="F6" t="s">
        <v>35</v>
      </c>
      <c r="G6" t="s">
        <v>38</v>
      </c>
      <c r="H6" t="str">
        <f>VLOOKUP(G6,[1]Sheet1!$B:$C,2,0)</f>
        <v>Safe/Strong room is visible to customer</v>
      </c>
      <c r="I6" t="s">
        <v>25</v>
      </c>
      <c r="J6" t="s">
        <v>26</v>
      </c>
      <c r="K6" t="s">
        <v>37</v>
      </c>
      <c r="V6" t="s">
        <v>28</v>
      </c>
    </row>
    <row r="7" spans="1:22" x14ac:dyDescent="0.25">
      <c r="A7" t="s">
        <v>20</v>
      </c>
      <c r="B7" t="s">
        <v>33</v>
      </c>
      <c r="C7" t="str">
        <f>VLOOKUP(B7,[1]Data!$B:$E,4,0)</f>
        <v>FZM-7</v>
      </c>
      <c r="D7" t="s">
        <v>34</v>
      </c>
      <c r="E7" t="s">
        <v>20</v>
      </c>
      <c r="F7" t="s">
        <v>35</v>
      </c>
      <c r="G7" t="s">
        <v>39</v>
      </c>
      <c r="H7" t="str">
        <f>VLOOKUP(G7,[1]Sheet1!$B:$C,2,0)</f>
        <v>Safe room door not maintaining  properly</v>
      </c>
      <c r="I7" t="s">
        <v>25</v>
      </c>
      <c r="J7" t="s">
        <v>26</v>
      </c>
      <c r="K7" t="s">
        <v>37</v>
      </c>
      <c r="V7" t="s">
        <v>28</v>
      </c>
    </row>
    <row r="8" spans="1:22" x14ac:dyDescent="0.25">
      <c r="A8" t="s">
        <v>20</v>
      </c>
      <c r="B8" t="s">
        <v>33</v>
      </c>
      <c r="C8" t="str">
        <f>VLOOKUP(B8,[1]Data!$B:$E,4,0)</f>
        <v>FZM-7</v>
      </c>
      <c r="D8" t="s">
        <v>34</v>
      </c>
      <c r="E8" t="s">
        <v>20</v>
      </c>
      <c r="F8" t="s">
        <v>35</v>
      </c>
      <c r="G8" t="s">
        <v>24</v>
      </c>
      <c r="H8" t="str">
        <f>VLOOKUP(G8,[1]Sheet1!$B:$C,2,0)</f>
        <v>Joint custodians are staying in the same hostel</v>
      </c>
      <c r="I8" t="s">
        <v>25</v>
      </c>
      <c r="J8" t="s">
        <v>26</v>
      </c>
      <c r="K8" t="s">
        <v>37</v>
      </c>
      <c r="V8" t="s">
        <v>28</v>
      </c>
    </row>
    <row r="9" spans="1:22" x14ac:dyDescent="0.25">
      <c r="A9" t="s">
        <v>20</v>
      </c>
      <c r="B9" t="s">
        <v>33</v>
      </c>
      <c r="C9" t="str">
        <f>VLOOKUP(B9,[1]Data!$B:$E,4,0)</f>
        <v>FZM-7</v>
      </c>
      <c r="D9" t="s">
        <v>34</v>
      </c>
      <c r="E9" t="s">
        <v>20</v>
      </c>
      <c r="F9" t="s">
        <v>35</v>
      </c>
      <c r="G9" t="s">
        <v>40</v>
      </c>
      <c r="H9" t="str">
        <f>VLOOKUP(G9,[1]Sheet1!$B:$C,2,0)</f>
        <v>Periodic changing of password in not happening</v>
      </c>
      <c r="I9" t="s">
        <v>25</v>
      </c>
      <c r="J9" t="s">
        <v>26</v>
      </c>
      <c r="K9" t="s">
        <v>41</v>
      </c>
      <c r="V9" t="s">
        <v>28</v>
      </c>
    </row>
    <row r="10" spans="1:22" x14ac:dyDescent="0.25">
      <c r="A10" t="s">
        <v>20</v>
      </c>
      <c r="B10" t="s">
        <v>42</v>
      </c>
      <c r="C10" t="str">
        <f>VLOOKUP(B10,[1]Data!$B:$E,4,0)</f>
        <v>FZM-1</v>
      </c>
      <c r="D10" t="s">
        <v>43</v>
      </c>
      <c r="E10" t="s">
        <v>20</v>
      </c>
      <c r="F10" t="s">
        <v>44</v>
      </c>
      <c r="G10" t="s">
        <v>31</v>
      </c>
      <c r="H10" t="str">
        <f>VLOOKUP(G10,[1]Sheet1!$B:$C,2,0)</f>
        <v>"Open" board infront of closed collapsable gate not available</v>
      </c>
      <c r="I10" t="s">
        <v>25</v>
      </c>
      <c r="J10" t="s">
        <v>26</v>
      </c>
      <c r="K10" t="s">
        <v>45</v>
      </c>
      <c r="L10" t="s">
        <v>46</v>
      </c>
      <c r="V10" t="s">
        <v>28</v>
      </c>
    </row>
    <row r="11" spans="1:22" x14ac:dyDescent="0.25">
      <c r="A11" t="s">
        <v>20</v>
      </c>
      <c r="B11" t="s">
        <v>47</v>
      </c>
      <c r="C11" t="str">
        <f>VLOOKUP(B11,[1]Data!$B:$E,4,0)</f>
        <v>FZM-4</v>
      </c>
      <c r="D11" t="s">
        <v>48</v>
      </c>
      <c r="E11" t="s">
        <v>20</v>
      </c>
      <c r="F11" t="s">
        <v>49</v>
      </c>
      <c r="G11" t="s">
        <v>24</v>
      </c>
      <c r="H11" t="str">
        <f>VLOOKUP(G11,[1]Sheet1!$B:$C,2,0)</f>
        <v>Joint custodians are staying in the same hostel</v>
      </c>
      <c r="I11" t="s">
        <v>25</v>
      </c>
      <c r="J11" t="s">
        <v>26</v>
      </c>
      <c r="K11" t="s">
        <v>37</v>
      </c>
      <c r="V11" t="s">
        <v>28</v>
      </c>
    </row>
    <row r="12" spans="1:22" x14ac:dyDescent="0.25">
      <c r="A12" t="s">
        <v>20</v>
      </c>
      <c r="B12" t="s">
        <v>50</v>
      </c>
      <c r="C12" t="str">
        <f>VLOOKUP(B12,[1]Data!$B:$E,4,0)</f>
        <v>FZM-8</v>
      </c>
      <c r="D12" t="s">
        <v>51</v>
      </c>
      <c r="E12" t="s">
        <v>20</v>
      </c>
      <c r="F12" t="s">
        <v>52</v>
      </c>
      <c r="G12" t="s">
        <v>53</v>
      </c>
      <c r="H12" t="str">
        <f>VLOOKUP(G12,[1]Sheet1!$B:$C,2,0)</f>
        <v>License of Gunman is not valid</v>
      </c>
      <c r="I12" t="s">
        <v>54</v>
      </c>
      <c r="J12" t="s">
        <v>26</v>
      </c>
      <c r="K12" t="s">
        <v>55</v>
      </c>
      <c r="V12" t="s">
        <v>28</v>
      </c>
    </row>
    <row r="13" spans="1:22" x14ac:dyDescent="0.25">
      <c r="A13" t="s">
        <v>20</v>
      </c>
      <c r="B13" t="s">
        <v>50</v>
      </c>
      <c r="C13" t="str">
        <f>VLOOKUP(B13,[1]Data!$B:$E,4,0)</f>
        <v>FZM-8</v>
      </c>
      <c r="D13" t="s">
        <v>51</v>
      </c>
      <c r="E13" t="s">
        <v>20</v>
      </c>
      <c r="F13" t="s">
        <v>52</v>
      </c>
      <c r="G13" t="s">
        <v>24</v>
      </c>
      <c r="H13" t="str">
        <f>VLOOKUP(G13,[1]Sheet1!$B:$C,2,0)</f>
        <v>Joint custodians are staying in the same hostel</v>
      </c>
      <c r="I13" t="s">
        <v>25</v>
      </c>
      <c r="J13" t="s">
        <v>26</v>
      </c>
      <c r="K13" t="s">
        <v>37</v>
      </c>
      <c r="V13" t="s">
        <v>28</v>
      </c>
    </row>
    <row r="14" spans="1:22" x14ac:dyDescent="0.25">
      <c r="A14" t="s">
        <v>20</v>
      </c>
      <c r="B14" t="s">
        <v>50</v>
      </c>
      <c r="C14" t="str">
        <f>VLOOKUP(B14,[1]Data!$B:$E,4,0)</f>
        <v>FZM-8</v>
      </c>
      <c r="D14" t="s">
        <v>51</v>
      </c>
      <c r="E14" t="s">
        <v>20</v>
      </c>
      <c r="F14" t="s">
        <v>52</v>
      </c>
      <c r="G14" t="s">
        <v>56</v>
      </c>
      <c r="H14" t="str">
        <f>VLOOKUP(G14,[1]Sheet1!$B:$C,2,0)</f>
        <v>Position of gunman is not correct</v>
      </c>
      <c r="I14" t="s">
        <v>54</v>
      </c>
      <c r="J14" t="s">
        <v>26</v>
      </c>
      <c r="K14" t="s">
        <v>57</v>
      </c>
      <c r="V14" t="s">
        <v>28</v>
      </c>
    </row>
    <row r="15" spans="1:22" x14ac:dyDescent="0.25">
      <c r="A15" t="s">
        <v>20</v>
      </c>
      <c r="B15" t="s">
        <v>50</v>
      </c>
      <c r="C15" t="str">
        <f>VLOOKUP(B15,[1]Data!$B:$E,4,0)</f>
        <v>FZM-8</v>
      </c>
      <c r="D15" t="s">
        <v>51</v>
      </c>
      <c r="E15" t="s">
        <v>20</v>
      </c>
      <c r="F15" t="s">
        <v>52</v>
      </c>
      <c r="G15" t="s">
        <v>58</v>
      </c>
      <c r="H15" t="str">
        <f>VLOOKUP(G15,[1]Sheet1!$B:$C,2,0)</f>
        <v>Gunman not available</v>
      </c>
      <c r="I15" t="s">
        <v>54</v>
      </c>
      <c r="J15" t="s">
        <v>59</v>
      </c>
      <c r="K15" t="s">
        <v>60</v>
      </c>
      <c r="V15" t="s">
        <v>28</v>
      </c>
    </row>
    <row r="16" spans="1:22" x14ac:dyDescent="0.25">
      <c r="A16" t="s">
        <v>20</v>
      </c>
      <c r="B16" t="s">
        <v>61</v>
      </c>
      <c r="C16" t="str">
        <f>VLOOKUP(B16,[1]Data!$B:$E,4,0)</f>
        <v>FZM-8</v>
      </c>
      <c r="D16" t="s">
        <v>62</v>
      </c>
      <c r="E16" t="s">
        <v>20</v>
      </c>
      <c r="F16" t="s">
        <v>63</v>
      </c>
      <c r="G16" t="s">
        <v>24</v>
      </c>
      <c r="H16" t="str">
        <f>VLOOKUP(G16,[1]Sheet1!$B:$C,2,0)</f>
        <v>Joint custodians are staying in the same hostel</v>
      </c>
      <c r="I16" t="s">
        <v>25</v>
      </c>
      <c r="J16" t="s">
        <v>26</v>
      </c>
      <c r="K16" t="s">
        <v>64</v>
      </c>
      <c r="V16" t="s">
        <v>28</v>
      </c>
    </row>
    <row r="17" spans="1:22" x14ac:dyDescent="0.25">
      <c r="A17" t="s">
        <v>20</v>
      </c>
      <c r="B17" t="s">
        <v>65</v>
      </c>
      <c r="C17" t="str">
        <f>VLOOKUP(B17,[1]Data!$B:$E,4,0)</f>
        <v>FZM-7</v>
      </c>
      <c r="D17" t="s">
        <v>66</v>
      </c>
      <c r="E17" t="s">
        <v>20</v>
      </c>
      <c r="F17" t="s">
        <v>67</v>
      </c>
      <c r="G17" t="s">
        <v>68</v>
      </c>
      <c r="H17" t="str">
        <f>VLOOKUP(G17,[1]Sheet1!$B:$C,2,0)</f>
        <v>Security guard is not available in the branch</v>
      </c>
      <c r="I17" t="s">
        <v>54</v>
      </c>
      <c r="J17" t="s">
        <v>26</v>
      </c>
      <c r="K17" t="s">
        <v>69</v>
      </c>
      <c r="V17" t="s">
        <v>28</v>
      </c>
    </row>
    <row r="18" spans="1:22" x14ac:dyDescent="0.25">
      <c r="A18" t="s">
        <v>20</v>
      </c>
      <c r="B18" t="s">
        <v>65</v>
      </c>
      <c r="C18" t="str">
        <f>VLOOKUP(B18,[1]Data!$B:$E,4,0)</f>
        <v>FZM-7</v>
      </c>
      <c r="D18" t="s">
        <v>66</v>
      </c>
      <c r="E18" t="s">
        <v>20</v>
      </c>
      <c r="F18" t="s">
        <v>67</v>
      </c>
      <c r="G18" t="s">
        <v>29</v>
      </c>
      <c r="H18" t="str">
        <f>VLOOKUP(G18,[1]Sheet1!$B:$C,2,0)</f>
        <v xml:space="preserve"> "Open" digital board as per Cir No 5944 is not available/Not working</v>
      </c>
      <c r="I18" t="s">
        <v>25</v>
      </c>
      <c r="J18" t="s">
        <v>26</v>
      </c>
      <c r="K18" t="s">
        <v>32</v>
      </c>
      <c r="V18" t="s">
        <v>28</v>
      </c>
    </row>
    <row r="19" spans="1:22" x14ac:dyDescent="0.25">
      <c r="A19" t="s">
        <v>20</v>
      </c>
      <c r="B19" t="s">
        <v>65</v>
      </c>
      <c r="C19" t="str">
        <f>VLOOKUP(B19,[1]Data!$B:$E,4,0)</f>
        <v>FZM-7</v>
      </c>
      <c r="D19" t="s">
        <v>66</v>
      </c>
      <c r="E19" t="s">
        <v>20</v>
      </c>
      <c r="F19" t="s">
        <v>67</v>
      </c>
      <c r="G19" t="s">
        <v>70</v>
      </c>
      <c r="H19" t="str">
        <f>VLOOKUP(G19,[1]Sheet1!$B:$C,2,0)</f>
        <v>Calling bell is not working</v>
      </c>
      <c r="I19" t="s">
        <v>25</v>
      </c>
      <c r="J19" t="s">
        <v>26</v>
      </c>
      <c r="K19" t="s">
        <v>71</v>
      </c>
      <c r="V19" t="s">
        <v>28</v>
      </c>
    </row>
    <row r="20" spans="1:22" x14ac:dyDescent="0.25">
      <c r="A20" t="s">
        <v>20</v>
      </c>
      <c r="B20" t="s">
        <v>65</v>
      </c>
      <c r="C20" t="str">
        <f>VLOOKUP(B20,[1]Data!$B:$E,4,0)</f>
        <v>FZM-7</v>
      </c>
      <c r="D20" t="s">
        <v>66</v>
      </c>
      <c r="E20" t="s">
        <v>20</v>
      </c>
      <c r="F20" t="s">
        <v>67</v>
      </c>
      <c r="G20" t="s">
        <v>31</v>
      </c>
      <c r="H20" t="str">
        <f>VLOOKUP(G20,[1]Sheet1!$B:$C,2,0)</f>
        <v>"Open" board infront of closed collapsable gate not available</v>
      </c>
      <c r="I20" t="s">
        <v>25</v>
      </c>
      <c r="J20" t="s">
        <v>26</v>
      </c>
      <c r="K20" t="s">
        <v>71</v>
      </c>
      <c r="V20" t="s">
        <v>28</v>
      </c>
    </row>
    <row r="21" spans="1:22" x14ac:dyDescent="0.25">
      <c r="A21" t="s">
        <v>20</v>
      </c>
      <c r="B21" t="s">
        <v>65</v>
      </c>
      <c r="C21" t="str">
        <f>VLOOKUP(B21,[1]Data!$B:$E,4,0)</f>
        <v>FZM-7</v>
      </c>
      <c r="D21" t="s">
        <v>66</v>
      </c>
      <c r="E21" t="s">
        <v>20</v>
      </c>
      <c r="F21" t="s">
        <v>67</v>
      </c>
      <c r="G21" t="s">
        <v>72</v>
      </c>
      <c r="H21" t="str">
        <f>VLOOKUP(G21,[1]Sheet1!$B:$C,2,0)</f>
        <v>UPS is not working</v>
      </c>
      <c r="I21" t="s">
        <v>25</v>
      </c>
      <c r="J21" t="s">
        <v>73</v>
      </c>
      <c r="K21" t="s">
        <v>71</v>
      </c>
      <c r="V21" t="s">
        <v>28</v>
      </c>
    </row>
    <row r="22" spans="1:22" x14ac:dyDescent="0.25">
      <c r="A22" t="s">
        <v>20</v>
      </c>
      <c r="B22" t="s">
        <v>65</v>
      </c>
      <c r="C22" t="str">
        <f>VLOOKUP(B22,[1]Data!$B:$E,4,0)</f>
        <v>FZM-7</v>
      </c>
      <c r="D22" t="s">
        <v>66</v>
      </c>
      <c r="E22" t="s">
        <v>20</v>
      </c>
      <c r="F22" t="s">
        <v>67</v>
      </c>
      <c r="G22" t="s">
        <v>74</v>
      </c>
      <c r="H22" t="str">
        <f>VLOOKUP(G22,[1]Sheet1!$B:$C,2,0)</f>
        <v>locking of GL2 draws is not proper</v>
      </c>
      <c r="I22" t="s">
        <v>25</v>
      </c>
      <c r="J22" t="s">
        <v>26</v>
      </c>
      <c r="K22" t="s">
        <v>75</v>
      </c>
      <c r="V22" t="s">
        <v>28</v>
      </c>
    </row>
    <row r="23" spans="1:22" x14ac:dyDescent="0.25">
      <c r="A23" t="s">
        <v>20</v>
      </c>
      <c r="B23" t="s">
        <v>76</v>
      </c>
      <c r="C23" t="str">
        <f>VLOOKUP(B23,[1]Data!$B:$E,4,0)</f>
        <v>FZM-7</v>
      </c>
      <c r="D23" t="s">
        <v>77</v>
      </c>
      <c r="E23" t="s">
        <v>20</v>
      </c>
      <c r="F23" t="s">
        <v>78</v>
      </c>
      <c r="G23" t="s">
        <v>36</v>
      </c>
      <c r="H23" t="str">
        <f>VLOOKUP(G23,[1]Sheet1!$B:$C,2,0)</f>
        <v>Need review in Electrical fittings</v>
      </c>
      <c r="I23" t="s">
        <v>25</v>
      </c>
      <c r="J23" t="s">
        <v>26</v>
      </c>
      <c r="K23" t="s">
        <v>79</v>
      </c>
      <c r="V23" t="s">
        <v>28</v>
      </c>
    </row>
    <row r="24" spans="1:22" x14ac:dyDescent="0.25">
      <c r="A24" t="s">
        <v>20</v>
      </c>
      <c r="B24" t="s">
        <v>80</v>
      </c>
      <c r="C24" t="str">
        <f>VLOOKUP(B24,[1]Data!$B:$E,4,0)</f>
        <v>FZM-8</v>
      </c>
      <c r="D24" t="s">
        <v>81</v>
      </c>
      <c r="E24" t="s">
        <v>20</v>
      </c>
      <c r="F24" t="s">
        <v>82</v>
      </c>
      <c r="G24" t="s">
        <v>56</v>
      </c>
      <c r="H24" t="str">
        <f>VLOOKUP(G24,[1]Sheet1!$B:$C,2,0)</f>
        <v>Position of gunman is not correct</v>
      </c>
      <c r="I24" t="s">
        <v>54</v>
      </c>
      <c r="J24" t="s">
        <v>26</v>
      </c>
      <c r="K24" t="s">
        <v>83</v>
      </c>
      <c r="L24" t="s">
        <v>84</v>
      </c>
      <c r="V24" t="s">
        <v>28</v>
      </c>
    </row>
    <row r="25" spans="1:22" x14ac:dyDescent="0.25">
      <c r="A25" t="s">
        <v>20</v>
      </c>
      <c r="B25" t="s">
        <v>80</v>
      </c>
      <c r="C25" t="str">
        <f>VLOOKUP(B25,[1]Data!$B:$E,4,0)</f>
        <v>FZM-8</v>
      </c>
      <c r="D25" t="s">
        <v>81</v>
      </c>
      <c r="E25" t="s">
        <v>20</v>
      </c>
      <c r="F25" t="s">
        <v>82</v>
      </c>
      <c r="G25" t="s">
        <v>85</v>
      </c>
      <c r="H25" t="str">
        <f>VLOOKUP(G25,[1]Sheet1!$B:$C,2,0)</f>
        <v>Guard is not in uniform</v>
      </c>
      <c r="I25" t="s">
        <v>54</v>
      </c>
      <c r="J25" t="s">
        <v>26</v>
      </c>
      <c r="K25" t="s">
        <v>60</v>
      </c>
      <c r="L25" t="s">
        <v>84</v>
      </c>
      <c r="V25" t="s">
        <v>28</v>
      </c>
    </row>
    <row r="26" spans="1:22" x14ac:dyDescent="0.25">
      <c r="A26" t="s">
        <v>20</v>
      </c>
      <c r="B26" t="s">
        <v>80</v>
      </c>
      <c r="C26" t="str">
        <f>VLOOKUP(B26,[1]Data!$B:$E,4,0)</f>
        <v>FZM-8</v>
      </c>
      <c r="D26" t="s">
        <v>81</v>
      </c>
      <c r="E26" t="s">
        <v>20</v>
      </c>
      <c r="F26" t="s">
        <v>82</v>
      </c>
      <c r="G26" t="s">
        <v>58</v>
      </c>
      <c r="H26" t="str">
        <f>VLOOKUP(G26,[1]Sheet1!$B:$C,2,0)</f>
        <v>Gunman not available</v>
      </c>
      <c r="I26" t="s">
        <v>54</v>
      </c>
      <c r="J26" t="s">
        <v>59</v>
      </c>
      <c r="K26" t="s">
        <v>86</v>
      </c>
      <c r="L26" t="s">
        <v>84</v>
      </c>
      <c r="V26" t="s">
        <v>28</v>
      </c>
    </row>
    <row r="27" spans="1:22" x14ac:dyDescent="0.25">
      <c r="A27" t="s">
        <v>20</v>
      </c>
      <c r="B27" t="s">
        <v>80</v>
      </c>
      <c r="C27" t="str">
        <f>VLOOKUP(B27,[1]Data!$B:$E,4,0)</f>
        <v>FZM-8</v>
      </c>
      <c r="D27" t="s">
        <v>81</v>
      </c>
      <c r="E27" t="s">
        <v>20</v>
      </c>
      <c r="F27" t="s">
        <v>82</v>
      </c>
      <c r="G27" t="s">
        <v>53</v>
      </c>
      <c r="H27" t="str">
        <f>VLOOKUP(G27,[1]Sheet1!$B:$C,2,0)</f>
        <v>License of Gunman is not valid</v>
      </c>
      <c r="I27" t="s">
        <v>54</v>
      </c>
      <c r="J27" t="s">
        <v>26</v>
      </c>
      <c r="K27" t="s">
        <v>60</v>
      </c>
      <c r="L27" t="s">
        <v>84</v>
      </c>
      <c r="V27" t="s">
        <v>28</v>
      </c>
    </row>
    <row r="28" spans="1:22" x14ac:dyDescent="0.25">
      <c r="A28" t="s">
        <v>20</v>
      </c>
      <c r="B28" t="s">
        <v>80</v>
      </c>
      <c r="C28" t="str">
        <f>VLOOKUP(B28,[1]Data!$B:$E,4,0)</f>
        <v>FZM-8</v>
      </c>
      <c r="D28" t="s">
        <v>81</v>
      </c>
      <c r="E28" t="s">
        <v>20</v>
      </c>
      <c r="F28" t="s">
        <v>82</v>
      </c>
      <c r="G28" t="s">
        <v>24</v>
      </c>
      <c r="H28" t="str">
        <f>VLOOKUP(G28,[1]Sheet1!$B:$C,2,0)</f>
        <v>Joint custodians are staying in the same hostel</v>
      </c>
      <c r="I28" t="s">
        <v>25</v>
      </c>
      <c r="J28" t="s">
        <v>26</v>
      </c>
      <c r="K28" t="s">
        <v>46</v>
      </c>
      <c r="L28" t="s">
        <v>84</v>
      </c>
      <c r="V28" t="s">
        <v>28</v>
      </c>
    </row>
    <row r="29" spans="1:22" x14ac:dyDescent="0.25">
      <c r="A29" t="s">
        <v>20</v>
      </c>
      <c r="B29" t="s">
        <v>80</v>
      </c>
      <c r="C29" t="str">
        <f>VLOOKUP(B29,[1]Data!$B:$E,4,0)</f>
        <v>FZM-8</v>
      </c>
      <c r="D29" t="s">
        <v>81</v>
      </c>
      <c r="E29" t="s">
        <v>20</v>
      </c>
      <c r="F29" t="s">
        <v>82</v>
      </c>
      <c r="G29" t="s">
        <v>68</v>
      </c>
      <c r="H29" t="str">
        <f>VLOOKUP(G29,[1]Sheet1!$B:$C,2,0)</f>
        <v>Security guard is not available in the branch</v>
      </c>
      <c r="I29" t="s">
        <v>54</v>
      </c>
      <c r="J29" t="s">
        <v>26</v>
      </c>
      <c r="K29" t="s">
        <v>60</v>
      </c>
      <c r="L29" t="s">
        <v>84</v>
      </c>
      <c r="V29" t="s">
        <v>28</v>
      </c>
    </row>
    <row r="30" spans="1:22" x14ac:dyDescent="0.25">
      <c r="A30" t="s">
        <v>20</v>
      </c>
      <c r="B30" t="s">
        <v>87</v>
      </c>
      <c r="C30" t="str">
        <f>VLOOKUP(B30,[1]Data!$B:$E,4,0)</f>
        <v>FZM-3</v>
      </c>
      <c r="D30" t="s">
        <v>88</v>
      </c>
      <c r="E30" t="s">
        <v>20</v>
      </c>
      <c r="F30" t="s">
        <v>89</v>
      </c>
      <c r="G30" t="s">
        <v>68</v>
      </c>
      <c r="H30" t="str">
        <f>VLOOKUP(G30,[1]Sheet1!$B:$C,2,0)</f>
        <v>Security guard is not available in the branch</v>
      </c>
      <c r="I30" t="s">
        <v>54</v>
      </c>
      <c r="J30" t="s">
        <v>26</v>
      </c>
      <c r="K30" t="s">
        <v>90</v>
      </c>
      <c r="V30" t="s">
        <v>28</v>
      </c>
    </row>
    <row r="31" spans="1:22" x14ac:dyDescent="0.25">
      <c r="A31" t="s">
        <v>20</v>
      </c>
      <c r="B31" t="s">
        <v>91</v>
      </c>
      <c r="C31" t="str">
        <f>VLOOKUP(B31,[1]Data!$B:$E,4,0)</f>
        <v>FZM-7</v>
      </c>
      <c r="D31" t="s">
        <v>66</v>
      </c>
      <c r="E31" t="s">
        <v>20</v>
      </c>
      <c r="F31" t="s">
        <v>92</v>
      </c>
      <c r="G31" t="s">
        <v>53</v>
      </c>
      <c r="H31" t="str">
        <f>VLOOKUP(G31,[1]Sheet1!$B:$C,2,0)</f>
        <v>License of Gunman is not valid</v>
      </c>
      <c r="I31" t="s">
        <v>54</v>
      </c>
      <c r="J31" t="s">
        <v>26</v>
      </c>
      <c r="K31" t="s">
        <v>93</v>
      </c>
      <c r="V31" t="s">
        <v>28</v>
      </c>
    </row>
    <row r="32" spans="1:22" x14ac:dyDescent="0.25">
      <c r="A32" t="s">
        <v>20</v>
      </c>
      <c r="B32" t="s">
        <v>91</v>
      </c>
      <c r="C32" t="str">
        <f>VLOOKUP(B32,[1]Data!$B:$E,4,0)</f>
        <v>FZM-7</v>
      </c>
      <c r="D32" t="s">
        <v>66</v>
      </c>
      <c r="E32" t="s">
        <v>20</v>
      </c>
      <c r="F32" t="s">
        <v>92</v>
      </c>
      <c r="G32" t="s">
        <v>85</v>
      </c>
      <c r="H32" t="str">
        <f>VLOOKUP(G32,[1]Sheet1!$B:$C,2,0)</f>
        <v>Guard is not in uniform</v>
      </c>
      <c r="I32" t="s">
        <v>54</v>
      </c>
      <c r="J32" t="s">
        <v>26</v>
      </c>
      <c r="K32" t="s">
        <v>94</v>
      </c>
      <c r="V32" t="s">
        <v>28</v>
      </c>
    </row>
    <row r="33" spans="1:22" x14ac:dyDescent="0.25">
      <c r="A33" t="s">
        <v>20</v>
      </c>
      <c r="B33" t="s">
        <v>91</v>
      </c>
      <c r="C33" t="str">
        <f>VLOOKUP(B33,[1]Data!$B:$E,4,0)</f>
        <v>FZM-7</v>
      </c>
      <c r="D33" t="s">
        <v>66</v>
      </c>
      <c r="E33" t="s">
        <v>20</v>
      </c>
      <c r="F33" t="s">
        <v>92</v>
      </c>
      <c r="G33" t="s">
        <v>58</v>
      </c>
      <c r="H33" t="str">
        <f>VLOOKUP(G33,[1]Sheet1!$B:$C,2,0)</f>
        <v>Gunman not available</v>
      </c>
      <c r="I33" t="s">
        <v>54</v>
      </c>
      <c r="J33" t="s">
        <v>59</v>
      </c>
      <c r="K33" t="s">
        <v>95</v>
      </c>
      <c r="V33" t="s">
        <v>28</v>
      </c>
    </row>
    <row r="34" spans="1:22" x14ac:dyDescent="0.25">
      <c r="A34" t="s">
        <v>20</v>
      </c>
      <c r="B34" t="s">
        <v>91</v>
      </c>
      <c r="C34" t="str">
        <f>VLOOKUP(B34,[1]Data!$B:$E,4,0)</f>
        <v>FZM-7</v>
      </c>
      <c r="D34" t="s">
        <v>66</v>
      </c>
      <c r="E34" t="s">
        <v>20</v>
      </c>
      <c r="F34" t="s">
        <v>92</v>
      </c>
      <c r="G34" t="s">
        <v>68</v>
      </c>
      <c r="H34" t="str">
        <f>VLOOKUP(G34,[1]Sheet1!$B:$C,2,0)</f>
        <v>Security guard is not available in the branch</v>
      </c>
      <c r="I34" t="s">
        <v>54</v>
      </c>
      <c r="J34" t="s">
        <v>26</v>
      </c>
      <c r="K34" t="s">
        <v>37</v>
      </c>
      <c r="V34" t="s">
        <v>28</v>
      </c>
    </row>
    <row r="35" spans="1:22" x14ac:dyDescent="0.25">
      <c r="A35" t="s">
        <v>20</v>
      </c>
      <c r="B35" t="s">
        <v>91</v>
      </c>
      <c r="C35" t="str">
        <f>VLOOKUP(B35,[1]Data!$B:$E,4,0)</f>
        <v>FZM-7</v>
      </c>
      <c r="D35" t="s">
        <v>66</v>
      </c>
      <c r="E35" t="s">
        <v>20</v>
      </c>
      <c r="F35" t="s">
        <v>92</v>
      </c>
      <c r="G35" t="s">
        <v>56</v>
      </c>
      <c r="H35" t="str">
        <f>VLOOKUP(G35,[1]Sheet1!$B:$C,2,0)</f>
        <v>Position of gunman is not correct</v>
      </c>
      <c r="I35" t="s">
        <v>54</v>
      </c>
      <c r="J35" t="s">
        <v>26</v>
      </c>
      <c r="K35" t="s">
        <v>96</v>
      </c>
      <c r="V35" t="s">
        <v>28</v>
      </c>
    </row>
    <row r="36" spans="1:22" x14ac:dyDescent="0.25">
      <c r="A36" t="s">
        <v>20</v>
      </c>
      <c r="B36" t="s">
        <v>97</v>
      </c>
      <c r="C36" t="str">
        <f>VLOOKUP(B36,[1]Data!$B:$E,4,0)</f>
        <v>FZM-6</v>
      </c>
      <c r="D36" t="s">
        <v>98</v>
      </c>
      <c r="E36" t="s">
        <v>20</v>
      </c>
      <c r="F36" t="s">
        <v>99</v>
      </c>
      <c r="G36" t="s">
        <v>100</v>
      </c>
      <c r="H36" t="str">
        <f>VLOOKUP(G36,[1]Sheet1!$B:$C,2,0)</f>
        <v>the branch not maintain a register at the entrance for recording customer details as per the Circular no 6056</v>
      </c>
      <c r="I36" t="s">
        <v>25</v>
      </c>
      <c r="J36" t="s">
        <v>26</v>
      </c>
      <c r="K36" t="s">
        <v>101</v>
      </c>
      <c r="L36" t="s">
        <v>101</v>
      </c>
      <c r="V36" t="s">
        <v>28</v>
      </c>
    </row>
    <row r="37" spans="1:22" x14ac:dyDescent="0.25">
      <c r="A37" t="s">
        <v>20</v>
      </c>
      <c r="B37" t="s">
        <v>97</v>
      </c>
      <c r="C37" t="str">
        <f>VLOOKUP(B37,[1]Data!$B:$E,4,0)</f>
        <v>FZM-6</v>
      </c>
      <c r="D37" t="s">
        <v>98</v>
      </c>
      <c r="E37" t="s">
        <v>20</v>
      </c>
      <c r="F37" t="s">
        <v>99</v>
      </c>
      <c r="G37" t="s">
        <v>102</v>
      </c>
      <c r="H37" t="str">
        <f>VLOOKUP(G37,[1]Sheet1!$B:$C,2,0)</f>
        <v>Allowing customer entry without proper verification of KYC</v>
      </c>
      <c r="I37" t="s">
        <v>25</v>
      </c>
      <c r="J37" t="s">
        <v>26</v>
      </c>
      <c r="K37" t="s">
        <v>101</v>
      </c>
      <c r="L37" t="s">
        <v>101</v>
      </c>
      <c r="V37" t="s">
        <v>28</v>
      </c>
    </row>
    <row r="38" spans="1:22" x14ac:dyDescent="0.25">
      <c r="A38" t="s">
        <v>20</v>
      </c>
      <c r="B38" t="s">
        <v>103</v>
      </c>
      <c r="C38" t="str">
        <f>VLOOKUP(B38,[1]Data!$B:$E,4,0)</f>
        <v>FZM-1</v>
      </c>
      <c r="D38" t="s">
        <v>104</v>
      </c>
      <c r="E38" t="s">
        <v>20</v>
      </c>
      <c r="F38" t="s">
        <v>105</v>
      </c>
      <c r="G38" t="s">
        <v>24</v>
      </c>
      <c r="H38" t="str">
        <f>VLOOKUP(G38,[1]Sheet1!$B:$C,2,0)</f>
        <v>Joint custodians are staying in the same hostel</v>
      </c>
      <c r="I38" t="s">
        <v>25</v>
      </c>
      <c r="J38" t="s">
        <v>26</v>
      </c>
      <c r="K38" t="s">
        <v>37</v>
      </c>
      <c r="V38" t="s">
        <v>28</v>
      </c>
    </row>
    <row r="39" spans="1:22" x14ac:dyDescent="0.25">
      <c r="A39" t="s">
        <v>20</v>
      </c>
      <c r="B39" t="s">
        <v>103</v>
      </c>
      <c r="C39" t="str">
        <f>VLOOKUP(B39,[1]Data!$B:$E,4,0)</f>
        <v>FZM-1</v>
      </c>
      <c r="D39" t="s">
        <v>104</v>
      </c>
      <c r="E39" t="s">
        <v>20</v>
      </c>
      <c r="F39" t="s">
        <v>105</v>
      </c>
      <c r="G39" t="s">
        <v>38</v>
      </c>
      <c r="H39" t="str">
        <f>VLOOKUP(G39,[1]Sheet1!$B:$C,2,0)</f>
        <v>Safe/Strong room is visible to customer</v>
      </c>
      <c r="I39" t="s">
        <v>25</v>
      </c>
      <c r="J39" t="s">
        <v>26</v>
      </c>
      <c r="K39" t="s">
        <v>37</v>
      </c>
      <c r="V39" t="s">
        <v>28</v>
      </c>
    </row>
    <row r="40" spans="1:22" x14ac:dyDescent="0.25">
      <c r="A40" t="s">
        <v>20</v>
      </c>
      <c r="B40" t="s">
        <v>106</v>
      </c>
      <c r="C40" t="str">
        <f>VLOOKUP(B40,[1]Data!$B:$E,4,0)</f>
        <v>FZM-1</v>
      </c>
      <c r="D40" t="s">
        <v>104</v>
      </c>
      <c r="E40" t="s">
        <v>20</v>
      </c>
      <c r="F40" t="s">
        <v>107</v>
      </c>
      <c r="G40" t="s">
        <v>29</v>
      </c>
      <c r="H40" t="str">
        <f>VLOOKUP(G40,[1]Sheet1!$B:$C,2,0)</f>
        <v xml:space="preserve"> "Open" digital board as per Cir No 5944 is not available/Not working</v>
      </c>
      <c r="I40" t="s">
        <v>25</v>
      </c>
      <c r="J40" t="s">
        <v>26</v>
      </c>
      <c r="K40" t="s">
        <v>108</v>
      </c>
      <c r="V40" t="s">
        <v>28</v>
      </c>
    </row>
    <row r="41" spans="1:22" x14ac:dyDescent="0.25">
      <c r="A41" t="s">
        <v>20</v>
      </c>
      <c r="B41" t="s">
        <v>106</v>
      </c>
      <c r="C41" t="str">
        <f>VLOOKUP(B41,[1]Data!$B:$E,4,0)</f>
        <v>FZM-1</v>
      </c>
      <c r="D41" t="s">
        <v>104</v>
      </c>
      <c r="E41" t="s">
        <v>20</v>
      </c>
      <c r="F41" t="s">
        <v>107</v>
      </c>
      <c r="G41" t="s">
        <v>109</v>
      </c>
      <c r="H41" t="str">
        <f>VLOOKUP(G41,[1]Sheet1!$B:$C,2,0)</f>
        <v>Entrance Camera</v>
      </c>
      <c r="I41" t="s">
        <v>54</v>
      </c>
      <c r="J41" t="s">
        <v>73</v>
      </c>
      <c r="K41" t="s">
        <v>110</v>
      </c>
      <c r="V41" t="s">
        <v>111</v>
      </c>
    </row>
    <row r="42" spans="1:22" x14ac:dyDescent="0.25">
      <c r="A42" t="s">
        <v>20</v>
      </c>
      <c r="B42" t="s">
        <v>106</v>
      </c>
      <c r="C42" t="str">
        <f>VLOOKUP(B42,[1]Data!$B:$E,4,0)</f>
        <v>FZM-1</v>
      </c>
      <c r="D42" t="s">
        <v>104</v>
      </c>
      <c r="E42" t="s">
        <v>20</v>
      </c>
      <c r="F42" t="s">
        <v>107</v>
      </c>
      <c r="G42" t="s">
        <v>112</v>
      </c>
      <c r="H42" t="str">
        <f>VLOOKUP(G42,[1]Sheet1!$B:$C,2,0)</f>
        <v>Camera Safe Room</v>
      </c>
      <c r="I42" t="s">
        <v>54</v>
      </c>
      <c r="J42" t="s">
        <v>73</v>
      </c>
      <c r="K42" t="s">
        <v>110</v>
      </c>
      <c r="V42" t="s">
        <v>111</v>
      </c>
    </row>
    <row r="43" spans="1:22" x14ac:dyDescent="0.25">
      <c r="A43" t="s">
        <v>20</v>
      </c>
      <c r="B43" t="s">
        <v>113</v>
      </c>
      <c r="C43" t="str">
        <f>VLOOKUP(B43,[1]Data!$B:$E,4,0)</f>
        <v>FZM-6</v>
      </c>
      <c r="D43" t="s">
        <v>114</v>
      </c>
      <c r="E43" t="s">
        <v>20</v>
      </c>
      <c r="F43" t="s">
        <v>115</v>
      </c>
      <c r="G43" t="s">
        <v>38</v>
      </c>
      <c r="H43" t="str">
        <f>VLOOKUP(G43,[1]Sheet1!$B:$C,2,0)</f>
        <v>Safe/Strong room is visible to customer</v>
      </c>
      <c r="I43" t="s">
        <v>25</v>
      </c>
      <c r="J43" t="s">
        <v>26</v>
      </c>
      <c r="K43" t="s">
        <v>116</v>
      </c>
      <c r="L43" t="s">
        <v>37</v>
      </c>
      <c r="V43" t="s">
        <v>28</v>
      </c>
    </row>
    <row r="44" spans="1:22" x14ac:dyDescent="0.25">
      <c r="A44" t="s">
        <v>20</v>
      </c>
      <c r="B44" t="s">
        <v>113</v>
      </c>
      <c r="C44" t="str">
        <f>VLOOKUP(B44,[1]Data!$B:$E,4,0)</f>
        <v>FZM-6</v>
      </c>
      <c r="D44" t="s">
        <v>114</v>
      </c>
      <c r="E44" t="s">
        <v>20</v>
      </c>
      <c r="F44" t="s">
        <v>115</v>
      </c>
      <c r="G44" t="s">
        <v>117</v>
      </c>
      <c r="H44" t="str">
        <f>VLOOKUP(G44,[1]Sheet1!$B:$C,2,0)</f>
        <v>GPS Tracker not maintained properly</v>
      </c>
      <c r="I44" t="s">
        <v>25</v>
      </c>
      <c r="J44" t="s">
        <v>73</v>
      </c>
      <c r="K44" t="s">
        <v>118</v>
      </c>
      <c r="L44" t="s">
        <v>119</v>
      </c>
      <c r="V44" t="s">
        <v>120</v>
      </c>
    </row>
    <row r="45" spans="1:22" x14ac:dyDescent="0.25">
      <c r="A45" t="s">
        <v>20</v>
      </c>
      <c r="B45" t="s">
        <v>113</v>
      </c>
      <c r="C45" t="str">
        <f>VLOOKUP(B45,[1]Data!$B:$E,4,0)</f>
        <v>FZM-6</v>
      </c>
      <c r="D45" t="s">
        <v>114</v>
      </c>
      <c r="E45" t="s">
        <v>20</v>
      </c>
      <c r="F45" t="s">
        <v>115</v>
      </c>
      <c r="G45" t="s">
        <v>121</v>
      </c>
      <c r="H45" t="str">
        <f>VLOOKUP(G45,[1]Sheet1!$B:$C,2,0)</f>
        <v>Hooter</v>
      </c>
      <c r="I45" t="s">
        <v>54</v>
      </c>
      <c r="J45" t="s">
        <v>73</v>
      </c>
      <c r="K45" t="s">
        <v>71</v>
      </c>
      <c r="L45" t="s">
        <v>119</v>
      </c>
      <c r="V45" t="s">
        <v>122</v>
      </c>
    </row>
    <row r="46" spans="1:22" x14ac:dyDescent="0.25">
      <c r="A46" t="s">
        <v>20</v>
      </c>
      <c r="B46" t="s">
        <v>123</v>
      </c>
      <c r="C46" t="str">
        <f>VLOOKUP(B46,[1]Data!$B:$E,4,0)</f>
        <v>FZM-3</v>
      </c>
      <c r="D46" t="s">
        <v>124</v>
      </c>
      <c r="E46" t="s">
        <v>20</v>
      </c>
      <c r="F46" t="s">
        <v>125</v>
      </c>
      <c r="G46" t="s">
        <v>24</v>
      </c>
      <c r="H46" t="str">
        <f>VLOOKUP(G46,[1]Sheet1!$B:$C,2,0)</f>
        <v>Joint custodians are staying in the same hostel</v>
      </c>
      <c r="I46" t="s">
        <v>25</v>
      </c>
      <c r="J46" t="s">
        <v>26</v>
      </c>
      <c r="K46" t="s">
        <v>126</v>
      </c>
      <c r="V46" t="s">
        <v>28</v>
      </c>
    </row>
    <row r="47" spans="1:22" x14ac:dyDescent="0.25">
      <c r="A47" t="s">
        <v>20</v>
      </c>
      <c r="B47" t="s">
        <v>127</v>
      </c>
      <c r="C47" t="str">
        <f>VLOOKUP(B47,[1]Data!$B:$E,4,0)</f>
        <v>FZM-5</v>
      </c>
      <c r="D47" t="s">
        <v>128</v>
      </c>
      <c r="E47" t="s">
        <v>20</v>
      </c>
      <c r="F47" t="s">
        <v>129</v>
      </c>
      <c r="G47" t="s">
        <v>24</v>
      </c>
      <c r="H47" t="str">
        <f>VLOOKUP(G47,[1]Sheet1!$B:$C,2,0)</f>
        <v>Joint custodians are staying in the same hostel</v>
      </c>
      <c r="I47" t="s">
        <v>25</v>
      </c>
      <c r="J47" t="s">
        <v>26</v>
      </c>
      <c r="K47" t="s">
        <v>126</v>
      </c>
      <c r="V47" t="s">
        <v>28</v>
      </c>
    </row>
    <row r="48" spans="1:22" x14ac:dyDescent="0.25">
      <c r="A48" t="s">
        <v>20</v>
      </c>
      <c r="B48" t="s">
        <v>130</v>
      </c>
      <c r="C48" t="str">
        <f>VLOOKUP(B48,[1]Data!$B:$E,4,0)</f>
        <v>FZM-7</v>
      </c>
      <c r="D48" t="s">
        <v>131</v>
      </c>
      <c r="E48" t="s">
        <v>20</v>
      </c>
      <c r="F48" t="s">
        <v>132</v>
      </c>
      <c r="G48" t="s">
        <v>38</v>
      </c>
      <c r="H48" t="str">
        <f>VLOOKUP(G48,[1]Sheet1!$B:$C,2,0)</f>
        <v>Safe/Strong room is visible to customer</v>
      </c>
      <c r="I48" t="s">
        <v>25</v>
      </c>
      <c r="J48" t="s">
        <v>26</v>
      </c>
      <c r="K48" t="s">
        <v>37</v>
      </c>
      <c r="V48" t="s">
        <v>28</v>
      </c>
    </row>
    <row r="49" spans="1:22" x14ac:dyDescent="0.25">
      <c r="A49" t="s">
        <v>20</v>
      </c>
      <c r="B49" t="s">
        <v>130</v>
      </c>
      <c r="C49" t="str">
        <f>VLOOKUP(B49,[1]Data!$B:$E,4,0)</f>
        <v>FZM-7</v>
      </c>
      <c r="D49" t="s">
        <v>131</v>
      </c>
      <c r="E49" t="s">
        <v>20</v>
      </c>
      <c r="F49" t="s">
        <v>132</v>
      </c>
      <c r="G49" t="s">
        <v>53</v>
      </c>
      <c r="H49" t="str">
        <f>VLOOKUP(G49,[1]Sheet1!$B:$C,2,0)</f>
        <v>License of Gunman is not valid</v>
      </c>
      <c r="I49" t="s">
        <v>54</v>
      </c>
      <c r="J49" t="s">
        <v>26</v>
      </c>
      <c r="K49" t="s">
        <v>95</v>
      </c>
      <c r="V49" t="s">
        <v>28</v>
      </c>
    </row>
    <row r="50" spans="1:22" x14ac:dyDescent="0.25">
      <c r="A50" t="s">
        <v>20</v>
      </c>
      <c r="B50" t="s">
        <v>130</v>
      </c>
      <c r="C50" t="str">
        <f>VLOOKUP(B50,[1]Data!$B:$E,4,0)</f>
        <v>FZM-7</v>
      </c>
      <c r="D50" t="s">
        <v>131</v>
      </c>
      <c r="E50" t="s">
        <v>20</v>
      </c>
      <c r="F50" t="s">
        <v>132</v>
      </c>
      <c r="G50" t="s">
        <v>68</v>
      </c>
      <c r="H50" t="str">
        <f>VLOOKUP(G50,[1]Sheet1!$B:$C,2,0)</f>
        <v>Security guard is not available in the branch</v>
      </c>
      <c r="I50" t="s">
        <v>54</v>
      </c>
      <c r="J50" t="s">
        <v>26</v>
      </c>
      <c r="K50" t="s">
        <v>95</v>
      </c>
      <c r="V50" t="s">
        <v>28</v>
      </c>
    </row>
    <row r="51" spans="1:22" x14ac:dyDescent="0.25">
      <c r="A51" t="s">
        <v>20</v>
      </c>
      <c r="B51" t="s">
        <v>130</v>
      </c>
      <c r="C51" t="str">
        <f>VLOOKUP(B51,[1]Data!$B:$E,4,0)</f>
        <v>FZM-7</v>
      </c>
      <c r="D51" t="s">
        <v>131</v>
      </c>
      <c r="E51" t="s">
        <v>20</v>
      </c>
      <c r="F51" t="s">
        <v>132</v>
      </c>
      <c r="G51" t="s">
        <v>58</v>
      </c>
      <c r="H51" t="str">
        <f>VLOOKUP(G51,[1]Sheet1!$B:$C,2,0)</f>
        <v>Gunman not available</v>
      </c>
      <c r="I51" t="s">
        <v>54</v>
      </c>
      <c r="J51" t="s">
        <v>59</v>
      </c>
      <c r="K51" t="s">
        <v>95</v>
      </c>
      <c r="V51" t="s">
        <v>28</v>
      </c>
    </row>
    <row r="52" spans="1:22" x14ac:dyDescent="0.25">
      <c r="A52" t="s">
        <v>20</v>
      </c>
      <c r="B52" t="s">
        <v>130</v>
      </c>
      <c r="C52" t="str">
        <f>VLOOKUP(B52,[1]Data!$B:$E,4,0)</f>
        <v>FZM-7</v>
      </c>
      <c r="D52" t="s">
        <v>131</v>
      </c>
      <c r="E52" t="s">
        <v>20</v>
      </c>
      <c r="F52" t="s">
        <v>132</v>
      </c>
      <c r="G52" t="s">
        <v>85</v>
      </c>
      <c r="H52" t="str">
        <f>VLOOKUP(G52,[1]Sheet1!$B:$C,2,0)</f>
        <v>Guard is not in uniform</v>
      </c>
      <c r="I52" t="s">
        <v>54</v>
      </c>
      <c r="J52" t="s">
        <v>26</v>
      </c>
      <c r="K52" t="s">
        <v>95</v>
      </c>
      <c r="V52" t="s">
        <v>28</v>
      </c>
    </row>
    <row r="53" spans="1:22" x14ac:dyDescent="0.25">
      <c r="A53" t="s">
        <v>20</v>
      </c>
      <c r="B53" t="s">
        <v>130</v>
      </c>
      <c r="C53" t="str">
        <f>VLOOKUP(B53,[1]Data!$B:$E,4,0)</f>
        <v>FZM-7</v>
      </c>
      <c r="D53" t="s">
        <v>131</v>
      </c>
      <c r="E53" t="s">
        <v>20</v>
      </c>
      <c r="F53" t="s">
        <v>132</v>
      </c>
      <c r="G53" t="s">
        <v>56</v>
      </c>
      <c r="H53" t="str">
        <f>VLOOKUP(G53,[1]Sheet1!$B:$C,2,0)</f>
        <v>Position of gunman is not correct</v>
      </c>
      <c r="I53" t="s">
        <v>54</v>
      </c>
      <c r="J53" t="s">
        <v>26</v>
      </c>
      <c r="K53" t="s">
        <v>95</v>
      </c>
      <c r="V53" t="s">
        <v>28</v>
      </c>
    </row>
    <row r="54" spans="1:22" x14ac:dyDescent="0.25">
      <c r="A54" t="s">
        <v>20</v>
      </c>
      <c r="B54" t="s">
        <v>130</v>
      </c>
      <c r="C54" t="str">
        <f>VLOOKUP(B54,[1]Data!$B:$E,4,0)</f>
        <v>FZM-7</v>
      </c>
      <c r="D54" t="s">
        <v>131</v>
      </c>
      <c r="E54" t="s">
        <v>20</v>
      </c>
      <c r="F54" t="s">
        <v>132</v>
      </c>
      <c r="G54" t="s">
        <v>133</v>
      </c>
      <c r="H54" t="str">
        <f>VLOOKUP(G54,[1]Sheet1!$B:$C,2,0)</f>
        <v>Safe Room Door PIR Sensor</v>
      </c>
      <c r="I54" t="s">
        <v>54</v>
      </c>
      <c r="J54" t="s">
        <v>73</v>
      </c>
      <c r="K54" t="s">
        <v>134</v>
      </c>
      <c r="V54" t="s">
        <v>134</v>
      </c>
    </row>
    <row r="55" spans="1:22" x14ac:dyDescent="0.25">
      <c r="A55" t="s">
        <v>20</v>
      </c>
      <c r="B55" t="s">
        <v>130</v>
      </c>
      <c r="C55" t="str">
        <f>VLOOKUP(B55,[1]Data!$B:$E,4,0)</f>
        <v>FZM-7</v>
      </c>
      <c r="D55" t="s">
        <v>131</v>
      </c>
      <c r="E55" t="s">
        <v>20</v>
      </c>
      <c r="F55" t="s">
        <v>132</v>
      </c>
      <c r="G55" t="s">
        <v>40</v>
      </c>
      <c r="H55" t="str">
        <f>VLOOKUP(G55,[1]Sheet1!$B:$C,2,0)</f>
        <v>Periodic changing of password in not happening</v>
      </c>
      <c r="I55" t="s">
        <v>25</v>
      </c>
      <c r="J55" t="s">
        <v>26</v>
      </c>
      <c r="K55" t="s">
        <v>46</v>
      </c>
      <c r="V55" t="s">
        <v>28</v>
      </c>
    </row>
    <row r="56" spans="1:22" x14ac:dyDescent="0.25">
      <c r="A56" t="s">
        <v>20</v>
      </c>
      <c r="B56" t="s">
        <v>135</v>
      </c>
      <c r="C56" t="str">
        <f>VLOOKUP(B56,[1]Data!$B:$E,4,0)</f>
        <v>FZM-6</v>
      </c>
      <c r="D56" t="s">
        <v>136</v>
      </c>
      <c r="E56" t="s">
        <v>20</v>
      </c>
      <c r="F56" t="s">
        <v>137</v>
      </c>
      <c r="G56" t="s">
        <v>24</v>
      </c>
      <c r="H56" t="str">
        <f>VLOOKUP(G56,[1]Sheet1!$B:$C,2,0)</f>
        <v>Joint custodians are staying in the same hostel</v>
      </c>
      <c r="I56" t="s">
        <v>25</v>
      </c>
      <c r="J56" t="s">
        <v>26</v>
      </c>
      <c r="K56" t="s">
        <v>138</v>
      </c>
      <c r="V56" t="s">
        <v>28</v>
      </c>
    </row>
    <row r="57" spans="1:22" x14ac:dyDescent="0.25">
      <c r="A57" t="s">
        <v>20</v>
      </c>
      <c r="B57" t="s">
        <v>139</v>
      </c>
      <c r="C57" t="str">
        <f>VLOOKUP(B57,[1]Data!$B:$E,4,0)</f>
        <v>FZM-6</v>
      </c>
      <c r="D57" t="s">
        <v>140</v>
      </c>
      <c r="E57" t="s">
        <v>20</v>
      </c>
      <c r="F57" t="s">
        <v>141</v>
      </c>
      <c r="G57" t="s">
        <v>142</v>
      </c>
      <c r="H57" t="str">
        <f>VLOOKUP(G57,[1]Sheet1!$B:$C,2,0)</f>
        <v>Hand Held Metal Detector(HHMD)is not using</v>
      </c>
      <c r="I57" t="s">
        <v>25</v>
      </c>
      <c r="J57" t="s">
        <v>26</v>
      </c>
      <c r="K57" t="s">
        <v>143</v>
      </c>
      <c r="V57" t="s">
        <v>28</v>
      </c>
    </row>
    <row r="58" spans="1:22" x14ac:dyDescent="0.25">
      <c r="A58" t="s">
        <v>20</v>
      </c>
      <c r="B58" t="s">
        <v>144</v>
      </c>
      <c r="C58" t="str">
        <f>VLOOKUP(B58,[1]Data!$B:$E,4,0)</f>
        <v>FZM-2</v>
      </c>
      <c r="D58" t="s">
        <v>145</v>
      </c>
      <c r="E58" t="s">
        <v>20</v>
      </c>
      <c r="F58" t="s">
        <v>146</v>
      </c>
      <c r="G58" t="s">
        <v>147</v>
      </c>
      <c r="H58" t="str">
        <f>VLOOKUP(G58,[1]Sheet1!$B:$C,2,0)</f>
        <v>Display Of Outside Camera(NVR+Monitor)</v>
      </c>
      <c r="I58" t="s">
        <v>54</v>
      </c>
      <c r="J58" t="s">
        <v>73</v>
      </c>
      <c r="K58" t="s">
        <v>71</v>
      </c>
      <c r="V58" t="s">
        <v>148</v>
      </c>
    </row>
    <row r="59" spans="1:22" x14ac:dyDescent="0.25">
      <c r="A59" t="s">
        <v>20</v>
      </c>
      <c r="B59" t="s">
        <v>144</v>
      </c>
      <c r="C59" t="str">
        <f>VLOOKUP(B59,[1]Data!$B:$E,4,0)</f>
        <v>FZM-2</v>
      </c>
      <c r="D59" t="s">
        <v>145</v>
      </c>
      <c r="E59" t="s">
        <v>20</v>
      </c>
      <c r="F59" t="s">
        <v>146</v>
      </c>
      <c r="G59" t="s">
        <v>117</v>
      </c>
      <c r="H59" t="str">
        <f>VLOOKUP(G59,[1]Sheet1!$B:$C,2,0)</f>
        <v>GPS Tracker not maintained properly</v>
      </c>
      <c r="I59" t="s">
        <v>25</v>
      </c>
      <c r="J59" t="s">
        <v>73</v>
      </c>
      <c r="K59" t="s">
        <v>149</v>
      </c>
      <c r="V59" t="s">
        <v>150</v>
      </c>
    </row>
    <row r="60" spans="1:22" x14ac:dyDescent="0.25">
      <c r="A60" t="s">
        <v>20</v>
      </c>
      <c r="B60" t="s">
        <v>144</v>
      </c>
      <c r="C60" t="str">
        <f>VLOOKUP(B60,[1]Data!$B:$E,4,0)</f>
        <v>FZM-2</v>
      </c>
      <c r="D60" t="s">
        <v>145</v>
      </c>
      <c r="E60" t="s">
        <v>20</v>
      </c>
      <c r="F60" t="s">
        <v>146</v>
      </c>
      <c r="G60" t="s">
        <v>24</v>
      </c>
      <c r="H60" t="str">
        <f>VLOOKUP(G60,[1]Sheet1!$B:$C,2,0)</f>
        <v>Joint custodians are staying in the same hostel</v>
      </c>
      <c r="I60" t="s">
        <v>25</v>
      </c>
      <c r="J60" t="s">
        <v>26</v>
      </c>
      <c r="K60" t="s">
        <v>37</v>
      </c>
      <c r="V60" t="s">
        <v>28</v>
      </c>
    </row>
    <row r="61" spans="1:22" x14ac:dyDescent="0.25">
      <c r="A61" t="s">
        <v>20</v>
      </c>
      <c r="B61" t="s">
        <v>151</v>
      </c>
      <c r="C61" t="str">
        <f>VLOOKUP(B61,[1]Data!$B:$E,4,0)</f>
        <v>FZM-5</v>
      </c>
      <c r="D61" t="s">
        <v>152</v>
      </c>
      <c r="E61" t="s">
        <v>20</v>
      </c>
      <c r="F61" t="s">
        <v>153</v>
      </c>
      <c r="G61" t="s">
        <v>36</v>
      </c>
      <c r="H61" t="str">
        <f>VLOOKUP(G61,[1]Sheet1!$B:$C,2,0)</f>
        <v>Need review in Electrical fittings</v>
      </c>
      <c r="I61" t="s">
        <v>25</v>
      </c>
      <c r="J61" t="s">
        <v>26</v>
      </c>
      <c r="K61" t="s">
        <v>154</v>
      </c>
      <c r="V61" t="s">
        <v>28</v>
      </c>
    </row>
    <row r="62" spans="1:22" x14ac:dyDescent="0.25">
      <c r="A62" t="s">
        <v>20</v>
      </c>
      <c r="B62" t="s">
        <v>151</v>
      </c>
      <c r="C62" t="str">
        <f>VLOOKUP(B62,[1]Data!$B:$E,4,0)</f>
        <v>FZM-5</v>
      </c>
      <c r="D62" t="s">
        <v>152</v>
      </c>
      <c r="E62" t="s">
        <v>20</v>
      </c>
      <c r="F62" t="s">
        <v>153</v>
      </c>
      <c r="G62" t="s">
        <v>40</v>
      </c>
      <c r="H62" t="str">
        <f>VLOOKUP(G62,[1]Sheet1!$B:$C,2,0)</f>
        <v>Periodic changing of password in not happening</v>
      </c>
      <c r="I62" t="s">
        <v>25</v>
      </c>
      <c r="J62" t="s">
        <v>26</v>
      </c>
      <c r="K62" t="s">
        <v>155</v>
      </c>
      <c r="V62" t="s">
        <v>28</v>
      </c>
    </row>
    <row r="63" spans="1:22" x14ac:dyDescent="0.25">
      <c r="A63" t="s">
        <v>20</v>
      </c>
      <c r="B63" t="s">
        <v>151</v>
      </c>
      <c r="C63" t="str">
        <f>VLOOKUP(B63,[1]Data!$B:$E,4,0)</f>
        <v>FZM-5</v>
      </c>
      <c r="D63" t="s">
        <v>152</v>
      </c>
      <c r="E63" t="s">
        <v>20</v>
      </c>
      <c r="F63" t="s">
        <v>153</v>
      </c>
      <c r="G63" t="s">
        <v>38</v>
      </c>
      <c r="H63" t="str">
        <f>VLOOKUP(G63,[1]Sheet1!$B:$C,2,0)</f>
        <v>Safe/Strong room is visible to customer</v>
      </c>
      <c r="I63" t="s">
        <v>25</v>
      </c>
      <c r="J63" t="s">
        <v>26</v>
      </c>
      <c r="K63" t="s">
        <v>116</v>
      </c>
      <c r="V63" t="s">
        <v>28</v>
      </c>
    </row>
    <row r="64" spans="1:22" x14ac:dyDescent="0.25">
      <c r="A64" t="s">
        <v>20</v>
      </c>
      <c r="B64" t="s">
        <v>151</v>
      </c>
      <c r="C64" t="str">
        <f>VLOOKUP(B64,[1]Data!$B:$E,4,0)</f>
        <v>FZM-5</v>
      </c>
      <c r="D64" t="s">
        <v>152</v>
      </c>
      <c r="E64" t="s">
        <v>20</v>
      </c>
      <c r="F64" t="s">
        <v>153</v>
      </c>
      <c r="G64" t="s">
        <v>142</v>
      </c>
      <c r="H64" t="str">
        <f>VLOOKUP(G64,[1]Sheet1!$B:$C,2,0)</f>
        <v>Hand Held Metal Detector(HHMD)is not using</v>
      </c>
      <c r="I64" t="s">
        <v>25</v>
      </c>
      <c r="J64" t="s">
        <v>26</v>
      </c>
      <c r="K64" t="s">
        <v>71</v>
      </c>
      <c r="V64" t="s">
        <v>28</v>
      </c>
    </row>
    <row r="65" spans="1:22" x14ac:dyDescent="0.25">
      <c r="A65" t="s">
        <v>20</v>
      </c>
      <c r="B65" t="s">
        <v>156</v>
      </c>
      <c r="C65" t="str">
        <f>VLOOKUP(B65,[1]Data!$B:$E,4,0)</f>
        <v>FZM-8</v>
      </c>
      <c r="D65" t="s">
        <v>157</v>
      </c>
      <c r="E65" t="s">
        <v>20</v>
      </c>
      <c r="F65" t="s">
        <v>158</v>
      </c>
      <c r="G65" t="s">
        <v>24</v>
      </c>
      <c r="H65" t="str">
        <f>VLOOKUP(G65,[1]Sheet1!$B:$C,2,0)</f>
        <v>Joint custodians are staying in the same hostel</v>
      </c>
      <c r="I65" t="s">
        <v>25</v>
      </c>
      <c r="J65" t="s">
        <v>26</v>
      </c>
      <c r="K65" t="s">
        <v>37</v>
      </c>
      <c r="V65" t="s">
        <v>28</v>
      </c>
    </row>
    <row r="66" spans="1:22" x14ac:dyDescent="0.25">
      <c r="A66" t="s">
        <v>20</v>
      </c>
      <c r="B66" t="s">
        <v>156</v>
      </c>
      <c r="C66" t="str">
        <f>VLOOKUP(B66,[1]Data!$B:$E,4,0)</f>
        <v>FZM-8</v>
      </c>
      <c r="D66" t="s">
        <v>157</v>
      </c>
      <c r="E66" t="s">
        <v>20</v>
      </c>
      <c r="F66" t="s">
        <v>158</v>
      </c>
      <c r="G66" t="s">
        <v>68</v>
      </c>
      <c r="H66" t="str">
        <f>VLOOKUP(G66,[1]Sheet1!$B:$C,2,0)</f>
        <v>Security guard is not available in the branch</v>
      </c>
      <c r="I66" t="s">
        <v>54</v>
      </c>
      <c r="J66" t="s">
        <v>26</v>
      </c>
      <c r="K66" t="s">
        <v>37</v>
      </c>
      <c r="V66" t="s">
        <v>28</v>
      </c>
    </row>
    <row r="67" spans="1:22" x14ac:dyDescent="0.25">
      <c r="A67" t="s">
        <v>20</v>
      </c>
      <c r="B67" t="s">
        <v>156</v>
      </c>
      <c r="C67" t="str">
        <f>VLOOKUP(B67,[1]Data!$B:$E,4,0)</f>
        <v>FZM-8</v>
      </c>
      <c r="D67" t="s">
        <v>157</v>
      </c>
      <c r="E67" t="s">
        <v>20</v>
      </c>
      <c r="F67" t="s">
        <v>158</v>
      </c>
      <c r="G67" t="s">
        <v>58</v>
      </c>
      <c r="H67" t="str">
        <f>VLOOKUP(G67,[1]Sheet1!$B:$C,2,0)</f>
        <v>Gunman not available</v>
      </c>
      <c r="I67" t="s">
        <v>54</v>
      </c>
      <c r="J67" t="s">
        <v>59</v>
      </c>
      <c r="K67" t="s">
        <v>37</v>
      </c>
      <c r="V67" t="s">
        <v>28</v>
      </c>
    </row>
    <row r="68" spans="1:22" x14ac:dyDescent="0.25">
      <c r="A68" t="s">
        <v>20</v>
      </c>
      <c r="B68" t="s">
        <v>159</v>
      </c>
      <c r="C68" t="str">
        <f>VLOOKUP(B68,[1]Data!$B:$E,4,0)</f>
        <v>FZM-5</v>
      </c>
      <c r="D68" t="s">
        <v>152</v>
      </c>
      <c r="E68" t="s">
        <v>20</v>
      </c>
      <c r="F68" t="s">
        <v>160</v>
      </c>
      <c r="G68" t="s">
        <v>161</v>
      </c>
      <c r="H68" t="str">
        <f>VLOOKUP(G68,[1]Sheet1!$B:$C,2,0)</f>
        <v>Outside Camera</v>
      </c>
      <c r="I68" t="s">
        <v>54</v>
      </c>
      <c r="J68" t="s">
        <v>73</v>
      </c>
      <c r="K68" t="s">
        <v>71</v>
      </c>
      <c r="V68" t="s">
        <v>162</v>
      </c>
    </row>
    <row r="69" spans="1:22" x14ac:dyDescent="0.25">
      <c r="A69" t="s">
        <v>20</v>
      </c>
      <c r="B69" t="s">
        <v>163</v>
      </c>
      <c r="C69" t="str">
        <f>VLOOKUP(B69,[1]Data!$B:$E,4,0)</f>
        <v>FZM-4</v>
      </c>
      <c r="D69" t="s">
        <v>164</v>
      </c>
      <c r="E69" t="s">
        <v>20</v>
      </c>
      <c r="F69" t="s">
        <v>165</v>
      </c>
      <c r="G69" t="s">
        <v>24</v>
      </c>
      <c r="H69" t="str">
        <f>VLOOKUP(G69,[1]Sheet1!$B:$C,2,0)</f>
        <v>Joint custodians are staying in the same hostel</v>
      </c>
      <c r="I69" t="s">
        <v>25</v>
      </c>
      <c r="J69" t="s">
        <v>26</v>
      </c>
      <c r="K69" t="s">
        <v>37</v>
      </c>
      <c r="V69" t="s">
        <v>28</v>
      </c>
    </row>
    <row r="70" spans="1:22" x14ac:dyDescent="0.25">
      <c r="A70" t="s">
        <v>20</v>
      </c>
      <c r="B70" t="s">
        <v>163</v>
      </c>
      <c r="C70" t="str">
        <f>VLOOKUP(B70,[1]Data!$B:$E,4,0)</f>
        <v>FZM-4</v>
      </c>
      <c r="D70" t="s">
        <v>164</v>
      </c>
      <c r="E70" t="s">
        <v>20</v>
      </c>
      <c r="F70" t="s">
        <v>165</v>
      </c>
      <c r="G70" t="s">
        <v>53</v>
      </c>
      <c r="H70" t="str">
        <f>VLOOKUP(G70,[1]Sheet1!$B:$C,2,0)</f>
        <v>License of Gunman is not valid</v>
      </c>
      <c r="I70" t="s">
        <v>54</v>
      </c>
      <c r="J70" t="s">
        <v>26</v>
      </c>
      <c r="K70" t="s">
        <v>95</v>
      </c>
      <c r="V70" t="s">
        <v>28</v>
      </c>
    </row>
    <row r="71" spans="1:22" x14ac:dyDescent="0.25">
      <c r="A71" t="s">
        <v>20</v>
      </c>
      <c r="B71" t="s">
        <v>163</v>
      </c>
      <c r="C71" t="str">
        <f>VLOOKUP(B71,[1]Data!$B:$E,4,0)</f>
        <v>FZM-4</v>
      </c>
      <c r="D71" t="s">
        <v>164</v>
      </c>
      <c r="E71" t="s">
        <v>20</v>
      </c>
      <c r="F71" t="s">
        <v>165</v>
      </c>
      <c r="G71" t="s">
        <v>68</v>
      </c>
      <c r="H71" t="str">
        <f>VLOOKUP(G71,[1]Sheet1!$B:$C,2,0)</f>
        <v>Security guard is not available in the branch</v>
      </c>
      <c r="I71" t="s">
        <v>54</v>
      </c>
      <c r="J71" t="s">
        <v>26</v>
      </c>
      <c r="K71" t="s">
        <v>95</v>
      </c>
      <c r="V71" t="s">
        <v>28</v>
      </c>
    </row>
    <row r="72" spans="1:22" x14ac:dyDescent="0.25">
      <c r="A72" t="s">
        <v>20</v>
      </c>
      <c r="B72" t="s">
        <v>163</v>
      </c>
      <c r="C72" t="str">
        <f>VLOOKUP(B72,[1]Data!$B:$E,4,0)</f>
        <v>FZM-4</v>
      </c>
      <c r="D72" t="s">
        <v>164</v>
      </c>
      <c r="E72" t="s">
        <v>20</v>
      </c>
      <c r="F72" t="s">
        <v>165</v>
      </c>
      <c r="G72" t="s">
        <v>58</v>
      </c>
      <c r="H72" t="str">
        <f>VLOOKUP(G72,[1]Sheet1!$B:$C,2,0)</f>
        <v>Gunman not available</v>
      </c>
      <c r="I72" t="s">
        <v>54</v>
      </c>
      <c r="J72" t="s">
        <v>59</v>
      </c>
      <c r="K72" t="s">
        <v>95</v>
      </c>
      <c r="V72" t="s">
        <v>28</v>
      </c>
    </row>
    <row r="73" spans="1:22" x14ac:dyDescent="0.25">
      <c r="A73" t="s">
        <v>20</v>
      </c>
      <c r="B73" t="s">
        <v>166</v>
      </c>
      <c r="C73" t="str">
        <f>VLOOKUP(B73,[1]Data!$B:$E,4,0)</f>
        <v>FZM-4</v>
      </c>
      <c r="D73" t="s">
        <v>167</v>
      </c>
      <c r="E73" t="s">
        <v>20</v>
      </c>
      <c r="F73" t="s">
        <v>168</v>
      </c>
      <c r="G73" t="s">
        <v>29</v>
      </c>
      <c r="H73" t="str">
        <f>VLOOKUP(G73,[1]Sheet1!$B:$C,2,0)</f>
        <v xml:space="preserve"> "Open" digital board as per Cir No 5944 is not available/Not working</v>
      </c>
      <c r="I73" t="s">
        <v>25</v>
      </c>
      <c r="J73" t="s">
        <v>26</v>
      </c>
      <c r="K73" t="s">
        <v>169</v>
      </c>
      <c r="V73" t="s">
        <v>28</v>
      </c>
    </row>
    <row r="74" spans="1:22" x14ac:dyDescent="0.25">
      <c r="A74" t="s">
        <v>20</v>
      </c>
      <c r="B74" t="s">
        <v>170</v>
      </c>
      <c r="C74" t="str">
        <f>VLOOKUP(B74,[1]Data!$B:$E,4,0)</f>
        <v>FZM-8</v>
      </c>
      <c r="D74" t="s">
        <v>81</v>
      </c>
      <c r="E74" t="s">
        <v>20</v>
      </c>
      <c r="F74" t="s">
        <v>171</v>
      </c>
      <c r="G74" t="s">
        <v>24</v>
      </c>
      <c r="H74" t="str">
        <f>VLOOKUP(G74,[1]Sheet1!$B:$C,2,0)</f>
        <v>Joint custodians are staying in the same hostel</v>
      </c>
      <c r="I74" t="s">
        <v>25</v>
      </c>
      <c r="J74" t="s">
        <v>26</v>
      </c>
      <c r="K74" t="s">
        <v>172</v>
      </c>
      <c r="L74" t="s">
        <v>84</v>
      </c>
      <c r="V74" t="s">
        <v>28</v>
      </c>
    </row>
    <row r="75" spans="1:22" x14ac:dyDescent="0.25">
      <c r="A75" t="s">
        <v>20</v>
      </c>
      <c r="B75" t="s">
        <v>170</v>
      </c>
      <c r="C75" t="str">
        <f>VLOOKUP(B75,[1]Data!$B:$E,4,0)</f>
        <v>FZM-8</v>
      </c>
      <c r="D75" t="s">
        <v>81</v>
      </c>
      <c r="E75" t="s">
        <v>20</v>
      </c>
      <c r="F75" t="s">
        <v>171</v>
      </c>
      <c r="G75" t="s">
        <v>38</v>
      </c>
      <c r="H75" t="str">
        <f>VLOOKUP(G75,[1]Sheet1!$B:$C,2,0)</f>
        <v>Safe/Strong room is visible to customer</v>
      </c>
      <c r="I75" t="s">
        <v>25</v>
      </c>
      <c r="J75" t="s">
        <v>26</v>
      </c>
      <c r="K75" t="s">
        <v>116</v>
      </c>
      <c r="L75" t="s">
        <v>84</v>
      </c>
      <c r="V75" t="s">
        <v>28</v>
      </c>
    </row>
    <row r="76" spans="1:22" x14ac:dyDescent="0.25">
      <c r="A76" t="s">
        <v>20</v>
      </c>
      <c r="B76" t="s">
        <v>173</v>
      </c>
      <c r="C76" t="str">
        <f>VLOOKUP(B76,[1]Data!$B:$E,4,0)</f>
        <v>FZM-5</v>
      </c>
      <c r="D76" t="s">
        <v>174</v>
      </c>
      <c r="E76" t="s">
        <v>20</v>
      </c>
      <c r="F76" t="s">
        <v>175</v>
      </c>
      <c r="G76" t="s">
        <v>36</v>
      </c>
      <c r="H76" t="str">
        <f>VLOOKUP(G76,[1]Sheet1!$B:$C,2,0)</f>
        <v>Need review in Electrical fittings</v>
      </c>
      <c r="I76" t="s">
        <v>25</v>
      </c>
      <c r="J76" t="s">
        <v>26</v>
      </c>
      <c r="K76" t="s">
        <v>60</v>
      </c>
      <c r="L76" t="s">
        <v>176</v>
      </c>
      <c r="V76" t="s">
        <v>28</v>
      </c>
    </row>
    <row r="77" spans="1:22" x14ac:dyDescent="0.25">
      <c r="A77" t="s">
        <v>20</v>
      </c>
      <c r="B77" t="s">
        <v>177</v>
      </c>
      <c r="C77" t="str">
        <f>VLOOKUP(B77,[1]Data!$B:$E,4,0)</f>
        <v>FZM-6</v>
      </c>
      <c r="D77" t="s">
        <v>98</v>
      </c>
      <c r="E77" t="s">
        <v>20</v>
      </c>
      <c r="F77" t="s">
        <v>178</v>
      </c>
      <c r="G77" t="s">
        <v>112</v>
      </c>
      <c r="H77" t="str">
        <f>VLOOKUP(G77,[1]Sheet1!$B:$C,2,0)</f>
        <v>Camera Safe Room</v>
      </c>
      <c r="I77" t="s">
        <v>54</v>
      </c>
      <c r="J77" t="s">
        <v>73</v>
      </c>
      <c r="K77" t="s">
        <v>71</v>
      </c>
      <c r="V77" t="s">
        <v>179</v>
      </c>
    </row>
    <row r="78" spans="1:22" x14ac:dyDescent="0.25">
      <c r="A78" t="s">
        <v>20</v>
      </c>
      <c r="B78" t="s">
        <v>177</v>
      </c>
      <c r="C78" t="str">
        <f>VLOOKUP(B78,[1]Data!$B:$E,4,0)</f>
        <v>FZM-6</v>
      </c>
      <c r="D78" t="s">
        <v>98</v>
      </c>
      <c r="E78" t="s">
        <v>20</v>
      </c>
      <c r="F78" t="s">
        <v>178</v>
      </c>
      <c r="G78" t="s">
        <v>180</v>
      </c>
      <c r="H78" t="str">
        <f>VLOOKUP(G78,[1]Sheet1!$B:$C,2,0)</f>
        <v>Hand Held Metal Detector(HHMD)(Not Available/Not Working/Repair Required)</v>
      </c>
      <c r="I78" t="s">
        <v>25</v>
      </c>
      <c r="J78" t="s">
        <v>73</v>
      </c>
      <c r="K78" t="s">
        <v>71</v>
      </c>
      <c r="V78" t="s">
        <v>71</v>
      </c>
    </row>
    <row r="79" spans="1:22" x14ac:dyDescent="0.25">
      <c r="A79" t="s">
        <v>20</v>
      </c>
      <c r="B79" t="s">
        <v>177</v>
      </c>
      <c r="C79" t="str">
        <f>VLOOKUP(B79,[1]Data!$B:$E,4,0)</f>
        <v>FZM-6</v>
      </c>
      <c r="D79" t="s">
        <v>98</v>
      </c>
      <c r="E79" t="s">
        <v>20</v>
      </c>
      <c r="F79" t="s">
        <v>178</v>
      </c>
      <c r="G79" t="s">
        <v>142</v>
      </c>
      <c r="H79" t="str">
        <f>VLOOKUP(G79,[1]Sheet1!$B:$C,2,0)</f>
        <v>Hand Held Metal Detector(HHMD)is not using</v>
      </c>
      <c r="I79" t="s">
        <v>25</v>
      </c>
      <c r="J79" t="s">
        <v>26</v>
      </c>
      <c r="K79" t="s">
        <v>71</v>
      </c>
      <c r="V79" t="s">
        <v>28</v>
      </c>
    </row>
    <row r="80" spans="1:22" x14ac:dyDescent="0.25">
      <c r="A80" t="s">
        <v>20</v>
      </c>
      <c r="B80" t="s">
        <v>177</v>
      </c>
      <c r="C80" t="str">
        <f>VLOOKUP(B80,[1]Data!$B:$E,4,0)</f>
        <v>FZM-6</v>
      </c>
      <c r="D80" t="s">
        <v>98</v>
      </c>
      <c r="E80" t="s">
        <v>20</v>
      </c>
      <c r="F80" t="s">
        <v>178</v>
      </c>
      <c r="G80" t="s">
        <v>29</v>
      </c>
      <c r="H80" t="str">
        <f>VLOOKUP(G80,[1]Sheet1!$B:$C,2,0)</f>
        <v xml:space="preserve"> "Open" digital board as per Cir No 5944 is not available/Not working</v>
      </c>
      <c r="I80" t="s">
        <v>25</v>
      </c>
      <c r="J80" t="s">
        <v>26</v>
      </c>
      <c r="K80" t="s">
        <v>32</v>
      </c>
      <c r="V80" t="s">
        <v>28</v>
      </c>
    </row>
    <row r="81" spans="1:22" x14ac:dyDescent="0.25">
      <c r="A81" t="s">
        <v>20</v>
      </c>
      <c r="B81" t="s">
        <v>181</v>
      </c>
      <c r="C81" t="str">
        <f>VLOOKUP(B81,[1]Data!$B:$E,4,0)</f>
        <v>FZM-1</v>
      </c>
      <c r="D81" t="s">
        <v>182</v>
      </c>
      <c r="E81" t="s">
        <v>20</v>
      </c>
      <c r="F81" t="s">
        <v>183</v>
      </c>
      <c r="G81" t="s">
        <v>31</v>
      </c>
      <c r="H81" t="str">
        <f>VLOOKUP(G81,[1]Sheet1!$B:$C,2,0)</f>
        <v>"Open" board infront of closed collapsable gate not available</v>
      </c>
      <c r="I81" t="s">
        <v>25</v>
      </c>
      <c r="J81" t="s">
        <v>26</v>
      </c>
      <c r="K81" t="s">
        <v>184</v>
      </c>
      <c r="V81" t="s">
        <v>28</v>
      </c>
    </row>
    <row r="82" spans="1:22" x14ac:dyDescent="0.25">
      <c r="A82" t="s">
        <v>20</v>
      </c>
      <c r="B82" t="s">
        <v>185</v>
      </c>
      <c r="C82" t="str">
        <f>VLOOKUP(B82,[1]Data!$B:$E,4,0)</f>
        <v>FZM-8</v>
      </c>
      <c r="D82" t="s">
        <v>186</v>
      </c>
      <c r="E82" t="s">
        <v>20</v>
      </c>
      <c r="F82" t="s">
        <v>187</v>
      </c>
      <c r="G82" t="s">
        <v>24</v>
      </c>
      <c r="H82" t="str">
        <f>VLOOKUP(G82,[1]Sheet1!$B:$C,2,0)</f>
        <v>Joint custodians are staying in the same hostel</v>
      </c>
      <c r="I82" t="s">
        <v>25</v>
      </c>
      <c r="J82" t="s">
        <v>26</v>
      </c>
      <c r="K82" t="s">
        <v>41</v>
      </c>
      <c r="V82" t="s">
        <v>28</v>
      </c>
    </row>
    <row r="83" spans="1:22" x14ac:dyDescent="0.25">
      <c r="A83" t="s">
        <v>20</v>
      </c>
      <c r="B83" t="s">
        <v>188</v>
      </c>
      <c r="C83" t="str">
        <f>VLOOKUP(B83,[1]Data!$B:$E,4,0)</f>
        <v>FZM-8</v>
      </c>
      <c r="D83" t="s">
        <v>189</v>
      </c>
      <c r="E83" t="s">
        <v>20</v>
      </c>
      <c r="F83" t="s">
        <v>190</v>
      </c>
      <c r="G83" t="s">
        <v>24</v>
      </c>
      <c r="H83" t="str">
        <f>VLOOKUP(G83,[1]Sheet1!$B:$C,2,0)</f>
        <v>Joint custodians are staying in the same hostel</v>
      </c>
      <c r="I83" t="s">
        <v>25</v>
      </c>
      <c r="J83" t="s">
        <v>26</v>
      </c>
      <c r="K83" t="s">
        <v>37</v>
      </c>
      <c r="V83" t="s">
        <v>28</v>
      </c>
    </row>
    <row r="84" spans="1:22" x14ac:dyDescent="0.25">
      <c r="A84" t="s">
        <v>20</v>
      </c>
      <c r="B84" t="s">
        <v>191</v>
      </c>
      <c r="C84" t="str">
        <f>VLOOKUP(B84,[1]Data!$B:$E,4,0)</f>
        <v>FZM-6</v>
      </c>
      <c r="D84" t="s">
        <v>98</v>
      </c>
      <c r="E84" t="s">
        <v>20</v>
      </c>
      <c r="F84" t="s">
        <v>178</v>
      </c>
      <c r="G84" t="s">
        <v>192</v>
      </c>
      <c r="H84" t="str">
        <f>VLOOKUP(G84,[1]Sheet1!$B:$C,2,0)</f>
        <v>Wireless Panic switch security guard</v>
      </c>
      <c r="I84" t="s">
        <v>54</v>
      </c>
      <c r="J84" t="s">
        <v>73</v>
      </c>
      <c r="K84" t="s">
        <v>71</v>
      </c>
      <c r="L84" t="s">
        <v>73</v>
      </c>
      <c r="V84" t="s">
        <v>193</v>
      </c>
    </row>
    <row r="85" spans="1:22" x14ac:dyDescent="0.25">
      <c r="A85" t="s">
        <v>20</v>
      </c>
      <c r="B85" t="s">
        <v>191</v>
      </c>
      <c r="C85" t="str">
        <f>VLOOKUP(B85,[1]Data!$B:$E,4,0)</f>
        <v>FZM-6</v>
      </c>
      <c r="D85" t="s">
        <v>98</v>
      </c>
      <c r="E85" t="s">
        <v>20</v>
      </c>
      <c r="F85" t="s">
        <v>178</v>
      </c>
      <c r="G85" t="s">
        <v>194</v>
      </c>
      <c r="H85" t="str">
        <f>VLOOKUP(G85,[1]Sheet1!$B:$C,2,0)</f>
        <v xml:space="preserve">Fire extinquisher </v>
      </c>
      <c r="I85" t="s">
        <v>25</v>
      </c>
      <c r="J85" t="s">
        <v>26</v>
      </c>
      <c r="K85" t="s">
        <v>195</v>
      </c>
      <c r="L85" t="s">
        <v>196</v>
      </c>
      <c r="V85" t="s">
        <v>28</v>
      </c>
    </row>
    <row r="86" spans="1:22" x14ac:dyDescent="0.25">
      <c r="A86" t="s">
        <v>20</v>
      </c>
      <c r="B86" t="s">
        <v>191</v>
      </c>
      <c r="C86" t="str">
        <f>VLOOKUP(B86,[1]Data!$B:$E,4,0)</f>
        <v>FZM-6</v>
      </c>
      <c r="D86" t="s">
        <v>98</v>
      </c>
      <c r="E86" t="s">
        <v>20</v>
      </c>
      <c r="F86" t="s">
        <v>178</v>
      </c>
      <c r="G86" t="s">
        <v>197</v>
      </c>
      <c r="H86" t="str">
        <f>VLOOKUP(G86,[1]Sheet1!$B:$C,2,0)</f>
        <v>Wireless panic switch BH</v>
      </c>
      <c r="I86" t="s">
        <v>54</v>
      </c>
      <c r="J86" t="s">
        <v>73</v>
      </c>
      <c r="K86" t="s">
        <v>71</v>
      </c>
      <c r="L86" t="s">
        <v>73</v>
      </c>
      <c r="V86" t="s">
        <v>193</v>
      </c>
    </row>
    <row r="87" spans="1:22" x14ac:dyDescent="0.25">
      <c r="A87" t="s">
        <v>20</v>
      </c>
      <c r="B87" t="s">
        <v>191</v>
      </c>
      <c r="C87" t="str">
        <f>VLOOKUP(B87,[1]Data!$B:$E,4,0)</f>
        <v>FZM-6</v>
      </c>
      <c r="D87" t="s">
        <v>98</v>
      </c>
      <c r="E87" t="s">
        <v>20</v>
      </c>
      <c r="F87" t="s">
        <v>178</v>
      </c>
      <c r="G87" t="s">
        <v>198</v>
      </c>
      <c r="H87" t="str">
        <f>VLOOKUP(G87,[1]Sheet1!$B:$C,2,0)</f>
        <v>Central Camera</v>
      </c>
      <c r="I87" t="s">
        <v>54</v>
      </c>
      <c r="J87" t="s">
        <v>73</v>
      </c>
      <c r="K87" t="s">
        <v>71</v>
      </c>
      <c r="L87" t="s">
        <v>73</v>
      </c>
      <c r="V87" t="s">
        <v>199</v>
      </c>
    </row>
    <row r="88" spans="1:22" x14ac:dyDescent="0.25">
      <c r="A88" t="s">
        <v>20</v>
      </c>
      <c r="B88" t="s">
        <v>191</v>
      </c>
      <c r="C88" t="str">
        <f>VLOOKUP(B88,[1]Data!$B:$E,4,0)</f>
        <v>FZM-6</v>
      </c>
      <c r="D88" t="s">
        <v>98</v>
      </c>
      <c r="E88" t="s">
        <v>20</v>
      </c>
      <c r="F88" t="s">
        <v>178</v>
      </c>
      <c r="G88" t="s">
        <v>200</v>
      </c>
      <c r="H88" t="str">
        <f>VLOOKUP(G88,[1]Sheet1!$B:$C,2,0)</f>
        <v>Alarm is not connected to the authorised officials mobile handset</v>
      </c>
      <c r="I88" t="s">
        <v>54</v>
      </c>
      <c r="J88" t="s">
        <v>26</v>
      </c>
      <c r="K88" t="s">
        <v>201</v>
      </c>
      <c r="L88" t="s">
        <v>201</v>
      </c>
      <c r="V88" t="s">
        <v>28</v>
      </c>
    </row>
    <row r="89" spans="1:22" x14ac:dyDescent="0.25">
      <c r="A89" t="s">
        <v>20</v>
      </c>
      <c r="B89" t="s">
        <v>202</v>
      </c>
      <c r="C89" t="str">
        <f>VLOOKUP(B89,[1]Data!$B:$E,4,0)</f>
        <v>FZM-5</v>
      </c>
      <c r="D89" t="s">
        <v>203</v>
      </c>
      <c r="E89" t="s">
        <v>20</v>
      </c>
      <c r="F89" t="s">
        <v>204</v>
      </c>
      <c r="G89" t="s">
        <v>38</v>
      </c>
      <c r="H89" t="str">
        <f>VLOOKUP(G89,[1]Sheet1!$B:$C,2,0)</f>
        <v>Safe/Strong room is visible to customer</v>
      </c>
      <c r="I89" t="s">
        <v>25</v>
      </c>
      <c r="J89" t="s">
        <v>26</v>
      </c>
      <c r="K89" t="s">
        <v>64</v>
      </c>
      <c r="V89" t="s">
        <v>28</v>
      </c>
    </row>
    <row r="90" spans="1:22" x14ac:dyDescent="0.25">
      <c r="A90" t="s">
        <v>20</v>
      </c>
      <c r="B90" t="s">
        <v>202</v>
      </c>
      <c r="C90" t="str">
        <f>VLOOKUP(B90,[1]Data!$B:$E,4,0)</f>
        <v>FZM-5</v>
      </c>
      <c r="D90" t="s">
        <v>203</v>
      </c>
      <c r="E90" t="s">
        <v>20</v>
      </c>
      <c r="F90" t="s">
        <v>204</v>
      </c>
      <c r="G90" t="s">
        <v>142</v>
      </c>
      <c r="H90" t="str">
        <f>VLOOKUP(G90,[1]Sheet1!$B:$C,2,0)</f>
        <v>Hand Held Metal Detector(HHMD)is not using</v>
      </c>
      <c r="I90" t="s">
        <v>25</v>
      </c>
      <c r="J90" t="s">
        <v>26</v>
      </c>
      <c r="K90" t="s">
        <v>205</v>
      </c>
      <c r="V90" t="s">
        <v>28</v>
      </c>
    </row>
    <row r="91" spans="1:22" x14ac:dyDescent="0.25">
      <c r="A91" t="s">
        <v>20</v>
      </c>
      <c r="B91" t="s">
        <v>206</v>
      </c>
      <c r="C91" t="str">
        <f>VLOOKUP(B91,[1]Data!$B:$E,4,0)</f>
        <v>FZM-7</v>
      </c>
      <c r="D91" t="s">
        <v>207</v>
      </c>
      <c r="E91" t="s">
        <v>20</v>
      </c>
      <c r="F91" t="s">
        <v>208</v>
      </c>
      <c r="G91" t="s">
        <v>209</v>
      </c>
      <c r="H91" t="str">
        <f>VLOOKUP(G91,[1]Sheet1!$B:$C,2,0)</f>
        <v>Magnetic contacts on Safe room doors are not properly working</v>
      </c>
      <c r="I91" t="s">
        <v>54</v>
      </c>
      <c r="J91" t="s">
        <v>26</v>
      </c>
      <c r="K91" t="s">
        <v>210</v>
      </c>
      <c r="V91" t="s">
        <v>28</v>
      </c>
    </row>
    <row r="92" spans="1:22" x14ac:dyDescent="0.25">
      <c r="A92" t="s">
        <v>20</v>
      </c>
      <c r="B92" t="s">
        <v>211</v>
      </c>
      <c r="C92" t="str">
        <f>VLOOKUP(B92,[1]Data!$B:$E,4,0)</f>
        <v>FZM-5</v>
      </c>
      <c r="D92" t="s">
        <v>203</v>
      </c>
      <c r="E92" t="s">
        <v>20</v>
      </c>
      <c r="F92" t="s">
        <v>212</v>
      </c>
      <c r="G92" t="s">
        <v>24</v>
      </c>
      <c r="H92" t="str">
        <f>VLOOKUP(G92,[1]Sheet1!$B:$C,2,0)</f>
        <v>Joint custodians are staying in the same hostel</v>
      </c>
      <c r="I92" t="s">
        <v>25</v>
      </c>
      <c r="J92" t="s">
        <v>26</v>
      </c>
      <c r="K92" t="s">
        <v>37</v>
      </c>
      <c r="V92" t="s">
        <v>28</v>
      </c>
    </row>
    <row r="93" spans="1:22" x14ac:dyDescent="0.25">
      <c r="A93" t="s">
        <v>20</v>
      </c>
      <c r="B93" t="s">
        <v>213</v>
      </c>
      <c r="C93" t="str">
        <f>VLOOKUP(B93,[1]Data!$B:$E,4,0)</f>
        <v>FZM-8</v>
      </c>
      <c r="D93" t="s">
        <v>81</v>
      </c>
      <c r="E93" t="s">
        <v>20</v>
      </c>
      <c r="F93" t="s">
        <v>214</v>
      </c>
      <c r="G93" t="s">
        <v>24</v>
      </c>
      <c r="H93" t="str">
        <f>VLOOKUP(G93,[1]Sheet1!$B:$C,2,0)</f>
        <v>Joint custodians are staying in the same hostel</v>
      </c>
      <c r="I93" t="s">
        <v>25</v>
      </c>
      <c r="J93" t="s">
        <v>26</v>
      </c>
      <c r="K93" t="s">
        <v>215</v>
      </c>
      <c r="L93" t="s">
        <v>84</v>
      </c>
      <c r="V93" t="s">
        <v>28</v>
      </c>
    </row>
    <row r="94" spans="1:22" x14ac:dyDescent="0.25">
      <c r="A94" t="s">
        <v>20</v>
      </c>
      <c r="B94" t="s">
        <v>216</v>
      </c>
      <c r="C94" t="str">
        <f>VLOOKUP(B94,[1]Data!$B:$E,4,0)</f>
        <v>FZM-5</v>
      </c>
      <c r="D94" t="s">
        <v>203</v>
      </c>
      <c r="E94" t="s">
        <v>20</v>
      </c>
      <c r="F94" t="s">
        <v>217</v>
      </c>
      <c r="G94" t="s">
        <v>24</v>
      </c>
      <c r="H94" t="str">
        <f>VLOOKUP(G94,[1]Sheet1!$B:$C,2,0)</f>
        <v>Joint custodians are staying in the same hostel</v>
      </c>
      <c r="I94" t="s">
        <v>25</v>
      </c>
      <c r="J94" t="s">
        <v>26</v>
      </c>
      <c r="K94" t="s">
        <v>37</v>
      </c>
      <c r="V94" t="s">
        <v>28</v>
      </c>
    </row>
    <row r="95" spans="1:22" x14ac:dyDescent="0.25">
      <c r="A95" t="s">
        <v>20</v>
      </c>
      <c r="B95" t="s">
        <v>218</v>
      </c>
      <c r="C95" t="str">
        <f>VLOOKUP(B95,[1]Data!$B:$E,4,0)</f>
        <v>FZM-3</v>
      </c>
      <c r="D95" t="s">
        <v>88</v>
      </c>
      <c r="E95" t="s">
        <v>20</v>
      </c>
      <c r="F95" t="s">
        <v>219</v>
      </c>
      <c r="G95" t="s">
        <v>70</v>
      </c>
      <c r="H95" t="str">
        <f>VLOOKUP(G95,[1]Sheet1!$B:$C,2,0)</f>
        <v>Calling bell is not working</v>
      </c>
      <c r="I95" t="s">
        <v>25</v>
      </c>
      <c r="J95" t="s">
        <v>26</v>
      </c>
      <c r="K95" t="s">
        <v>64</v>
      </c>
      <c r="L95" t="s">
        <v>28</v>
      </c>
      <c r="V95" t="s">
        <v>28</v>
      </c>
    </row>
    <row r="96" spans="1:22" x14ac:dyDescent="0.25">
      <c r="A96" t="s">
        <v>20</v>
      </c>
      <c r="B96" t="s">
        <v>220</v>
      </c>
      <c r="C96" t="str">
        <f>VLOOKUP(B96,[1]Data!$B:$E,4,0)</f>
        <v>FZM-2</v>
      </c>
      <c r="D96" t="s">
        <v>221</v>
      </c>
      <c r="E96" t="s">
        <v>20</v>
      </c>
      <c r="F96" t="s">
        <v>222</v>
      </c>
      <c r="G96" t="s">
        <v>58</v>
      </c>
      <c r="H96" t="str">
        <f>VLOOKUP(G96,[1]Sheet1!$B:$C,2,0)</f>
        <v>Gunman not available</v>
      </c>
      <c r="I96" t="s">
        <v>54</v>
      </c>
      <c r="J96" t="s">
        <v>59</v>
      </c>
      <c r="K96" t="s">
        <v>95</v>
      </c>
      <c r="V96" t="s">
        <v>28</v>
      </c>
    </row>
    <row r="97" spans="1:22" x14ac:dyDescent="0.25">
      <c r="A97" t="s">
        <v>20</v>
      </c>
      <c r="B97" t="s">
        <v>223</v>
      </c>
      <c r="C97" t="str">
        <f>VLOOKUP(B97,[1]Data!$B:$E,4,0)</f>
        <v>FZM-1</v>
      </c>
      <c r="D97" t="s">
        <v>104</v>
      </c>
      <c r="E97" t="s">
        <v>20</v>
      </c>
      <c r="F97" t="s">
        <v>105</v>
      </c>
      <c r="G97" t="s">
        <v>38</v>
      </c>
      <c r="H97" t="str">
        <f>VLOOKUP(G97,[1]Sheet1!$B:$C,2,0)</f>
        <v>Safe/Strong room is visible to customer</v>
      </c>
      <c r="I97" t="s">
        <v>25</v>
      </c>
      <c r="J97" t="s">
        <v>26</v>
      </c>
      <c r="K97" t="s">
        <v>37</v>
      </c>
      <c r="V97" t="s">
        <v>28</v>
      </c>
    </row>
    <row r="98" spans="1:22" x14ac:dyDescent="0.25">
      <c r="A98" t="s">
        <v>20</v>
      </c>
      <c r="B98" t="s">
        <v>224</v>
      </c>
      <c r="C98" t="str">
        <f>VLOOKUP(B98,[1]Data!$B:$E,4,0)</f>
        <v>FZM-1</v>
      </c>
      <c r="D98" t="s">
        <v>225</v>
      </c>
      <c r="E98" t="s">
        <v>20</v>
      </c>
      <c r="F98" t="s">
        <v>226</v>
      </c>
      <c r="G98" t="s">
        <v>31</v>
      </c>
      <c r="H98" t="str">
        <f>VLOOKUP(G98,[1]Sheet1!$B:$C,2,0)</f>
        <v>"Open" board infront of closed collapsable gate not available</v>
      </c>
      <c r="I98" t="s">
        <v>25</v>
      </c>
      <c r="J98" t="s">
        <v>26</v>
      </c>
      <c r="K98" t="s">
        <v>227</v>
      </c>
      <c r="V98" t="s">
        <v>28</v>
      </c>
    </row>
    <row r="99" spans="1:22" x14ac:dyDescent="0.25">
      <c r="A99" t="s">
        <v>20</v>
      </c>
      <c r="B99" t="s">
        <v>228</v>
      </c>
      <c r="C99" t="str">
        <f>VLOOKUP(B99,[1]Data!$B:$E,4,0)</f>
        <v>FZM-7</v>
      </c>
      <c r="D99" t="s">
        <v>229</v>
      </c>
      <c r="E99" t="s">
        <v>20</v>
      </c>
      <c r="F99" t="s">
        <v>230</v>
      </c>
      <c r="G99" t="s">
        <v>68</v>
      </c>
      <c r="H99" t="str">
        <f>VLOOKUP(G99,[1]Sheet1!$B:$C,2,0)</f>
        <v>Security guard is not available in the branch</v>
      </c>
      <c r="I99" t="s">
        <v>54</v>
      </c>
      <c r="J99" t="s">
        <v>26</v>
      </c>
      <c r="K99" t="s">
        <v>41</v>
      </c>
      <c r="V99" t="s">
        <v>28</v>
      </c>
    </row>
    <row r="100" spans="1:22" x14ac:dyDescent="0.25">
      <c r="A100" t="s">
        <v>20</v>
      </c>
      <c r="B100" t="s">
        <v>228</v>
      </c>
      <c r="C100" t="str">
        <f>VLOOKUP(B100,[1]Data!$B:$E,4,0)</f>
        <v>FZM-7</v>
      </c>
      <c r="D100" t="s">
        <v>229</v>
      </c>
      <c r="E100" t="s">
        <v>20</v>
      </c>
      <c r="F100" t="s">
        <v>230</v>
      </c>
      <c r="G100" t="s">
        <v>58</v>
      </c>
      <c r="H100" t="str">
        <f>VLOOKUP(G100,[1]Sheet1!$B:$C,2,0)</f>
        <v>Gunman not available</v>
      </c>
      <c r="I100" t="s">
        <v>54</v>
      </c>
      <c r="J100" t="s">
        <v>59</v>
      </c>
      <c r="K100" t="s">
        <v>41</v>
      </c>
      <c r="V100" t="s">
        <v>28</v>
      </c>
    </row>
    <row r="101" spans="1:22" x14ac:dyDescent="0.25">
      <c r="A101" t="s">
        <v>20</v>
      </c>
      <c r="B101" t="s">
        <v>228</v>
      </c>
      <c r="C101" t="str">
        <f>VLOOKUP(B101,[1]Data!$B:$E,4,0)</f>
        <v>FZM-7</v>
      </c>
      <c r="D101" t="s">
        <v>229</v>
      </c>
      <c r="E101" t="s">
        <v>20</v>
      </c>
      <c r="F101" t="s">
        <v>230</v>
      </c>
      <c r="G101" t="s">
        <v>36</v>
      </c>
      <c r="H101" t="str">
        <f>VLOOKUP(G101,[1]Sheet1!$B:$C,2,0)</f>
        <v>Need review in Electrical fittings</v>
      </c>
      <c r="I101" t="s">
        <v>25</v>
      </c>
      <c r="J101" t="s">
        <v>26</v>
      </c>
      <c r="K101" t="s">
        <v>41</v>
      </c>
      <c r="V101" t="s">
        <v>28</v>
      </c>
    </row>
    <row r="102" spans="1:22" x14ac:dyDescent="0.25">
      <c r="A102" t="s">
        <v>20</v>
      </c>
      <c r="B102" t="s">
        <v>231</v>
      </c>
      <c r="C102" t="str">
        <f>VLOOKUP(B102,[1]Data!$B:$E,4,0)</f>
        <v>FZM-5</v>
      </c>
      <c r="D102" t="s">
        <v>128</v>
      </c>
      <c r="E102" t="s">
        <v>20</v>
      </c>
      <c r="F102" t="s">
        <v>129</v>
      </c>
      <c r="G102" t="s">
        <v>24</v>
      </c>
      <c r="H102" t="str">
        <f>VLOOKUP(G102,[1]Sheet1!$B:$C,2,0)</f>
        <v>Joint custodians are staying in the same hostel</v>
      </c>
      <c r="I102" t="s">
        <v>25</v>
      </c>
      <c r="J102" t="s">
        <v>26</v>
      </c>
      <c r="K102" t="s">
        <v>126</v>
      </c>
      <c r="V102" t="s">
        <v>28</v>
      </c>
    </row>
    <row r="103" spans="1:22" x14ac:dyDescent="0.25">
      <c r="A103" t="s">
        <v>20</v>
      </c>
      <c r="B103" t="s">
        <v>232</v>
      </c>
      <c r="C103" t="str">
        <f>VLOOKUP(B103,[1]Data!$B:$E,4,0)</f>
        <v>FZM-2</v>
      </c>
      <c r="D103" t="s">
        <v>145</v>
      </c>
      <c r="E103" t="s">
        <v>20</v>
      </c>
      <c r="F103" t="s">
        <v>233</v>
      </c>
      <c r="G103" t="s">
        <v>24</v>
      </c>
      <c r="H103" t="str">
        <f>VLOOKUP(G103,[1]Sheet1!$B:$C,2,0)</f>
        <v>Joint custodians are staying in the same hostel</v>
      </c>
      <c r="I103" t="s">
        <v>25</v>
      </c>
      <c r="J103" t="s">
        <v>26</v>
      </c>
      <c r="K103" t="s">
        <v>234</v>
      </c>
      <c r="V103" t="s">
        <v>28</v>
      </c>
    </row>
    <row r="104" spans="1:22" x14ac:dyDescent="0.25">
      <c r="A104" t="s">
        <v>20</v>
      </c>
      <c r="B104" t="s">
        <v>235</v>
      </c>
      <c r="C104" t="str">
        <f>VLOOKUP(B104,[1]Data!$B:$E,4,0)</f>
        <v>FZM-2</v>
      </c>
      <c r="D104" t="s">
        <v>145</v>
      </c>
      <c r="E104" t="s">
        <v>20</v>
      </c>
      <c r="F104" t="s">
        <v>236</v>
      </c>
      <c r="G104" t="s">
        <v>24</v>
      </c>
      <c r="H104" t="str">
        <f>VLOOKUP(G104,[1]Sheet1!$B:$C,2,0)</f>
        <v>Joint custodians are staying in the same hostel</v>
      </c>
      <c r="I104" t="s">
        <v>25</v>
      </c>
      <c r="J104" t="s">
        <v>26</v>
      </c>
      <c r="K104" t="s">
        <v>37</v>
      </c>
      <c r="V104" t="s">
        <v>28</v>
      </c>
    </row>
    <row r="105" spans="1:22" x14ac:dyDescent="0.25">
      <c r="A105" t="s">
        <v>20</v>
      </c>
      <c r="B105" t="s">
        <v>235</v>
      </c>
      <c r="C105" t="str">
        <f>VLOOKUP(B105,[1]Data!$B:$E,4,0)</f>
        <v>FZM-2</v>
      </c>
      <c r="D105" t="s">
        <v>145</v>
      </c>
      <c r="E105" t="s">
        <v>20</v>
      </c>
      <c r="F105" t="s">
        <v>236</v>
      </c>
      <c r="G105" t="s">
        <v>36</v>
      </c>
      <c r="H105" t="str">
        <f>VLOOKUP(G105,[1]Sheet1!$B:$C,2,0)</f>
        <v>Need review in Electrical fittings</v>
      </c>
      <c r="I105" t="s">
        <v>25</v>
      </c>
      <c r="J105" t="s">
        <v>26</v>
      </c>
      <c r="K105" t="s">
        <v>37</v>
      </c>
      <c r="V105" t="s">
        <v>28</v>
      </c>
    </row>
    <row r="106" spans="1:22" x14ac:dyDescent="0.25">
      <c r="A106" t="s">
        <v>20</v>
      </c>
      <c r="B106" t="s">
        <v>235</v>
      </c>
      <c r="C106" t="str">
        <f>VLOOKUP(B106,[1]Data!$B:$E,4,0)</f>
        <v>FZM-2</v>
      </c>
      <c r="D106" t="s">
        <v>145</v>
      </c>
      <c r="E106" t="s">
        <v>20</v>
      </c>
      <c r="F106" t="s">
        <v>236</v>
      </c>
      <c r="G106" t="s">
        <v>38</v>
      </c>
      <c r="H106" t="str">
        <f>VLOOKUP(G106,[1]Sheet1!$B:$C,2,0)</f>
        <v>Safe/Strong room is visible to customer</v>
      </c>
      <c r="I106" t="s">
        <v>25</v>
      </c>
      <c r="J106" t="s">
        <v>26</v>
      </c>
      <c r="K106" t="s">
        <v>37</v>
      </c>
      <c r="V106" t="s">
        <v>28</v>
      </c>
    </row>
    <row r="107" spans="1:22" x14ac:dyDescent="0.25">
      <c r="A107" t="s">
        <v>20</v>
      </c>
      <c r="B107" t="s">
        <v>237</v>
      </c>
      <c r="C107" t="str">
        <f>VLOOKUP(B107,[1]Data!$B:$E,4,0)</f>
        <v>FZM-3</v>
      </c>
      <c r="D107" t="s">
        <v>238</v>
      </c>
      <c r="E107" t="s">
        <v>20</v>
      </c>
      <c r="F107" t="s">
        <v>239</v>
      </c>
      <c r="G107" t="s">
        <v>24</v>
      </c>
      <c r="H107" t="str">
        <f>VLOOKUP(G107,[1]Sheet1!$B:$C,2,0)</f>
        <v>Joint custodians are staying in the same hostel</v>
      </c>
      <c r="I107" t="s">
        <v>25</v>
      </c>
      <c r="J107" t="s">
        <v>26</v>
      </c>
      <c r="K107" t="s">
        <v>240</v>
      </c>
      <c r="V107" t="s">
        <v>28</v>
      </c>
    </row>
    <row r="108" spans="1:22" x14ac:dyDescent="0.25">
      <c r="A108" t="s">
        <v>20</v>
      </c>
      <c r="B108" t="s">
        <v>241</v>
      </c>
      <c r="C108" t="str">
        <f>VLOOKUP(B108,[1]Data!$B:$E,4,0)</f>
        <v>FZM-7</v>
      </c>
      <c r="D108" t="s">
        <v>77</v>
      </c>
      <c r="E108" t="s">
        <v>20</v>
      </c>
      <c r="F108" t="s">
        <v>242</v>
      </c>
      <c r="G108" t="s">
        <v>36</v>
      </c>
      <c r="H108" t="str">
        <f>VLOOKUP(G108,[1]Sheet1!$B:$C,2,0)</f>
        <v>Need review in Electrical fittings</v>
      </c>
      <c r="I108" t="s">
        <v>25</v>
      </c>
      <c r="J108" t="s">
        <v>26</v>
      </c>
      <c r="K108" t="s">
        <v>243</v>
      </c>
      <c r="V108" t="s">
        <v>28</v>
      </c>
    </row>
    <row r="109" spans="1:22" x14ac:dyDescent="0.25">
      <c r="A109" t="s">
        <v>20</v>
      </c>
      <c r="B109" t="s">
        <v>241</v>
      </c>
      <c r="C109" t="str">
        <f>VLOOKUP(B109,[1]Data!$B:$E,4,0)</f>
        <v>FZM-7</v>
      </c>
      <c r="D109" t="s">
        <v>77</v>
      </c>
      <c r="E109" t="s">
        <v>20</v>
      </c>
      <c r="F109" t="s">
        <v>242</v>
      </c>
      <c r="G109" t="s">
        <v>244</v>
      </c>
      <c r="H109" t="str">
        <f>VLOOKUP(G109,[1]Sheet1!$B:$C,2,0)</f>
        <v>Compartmentalisation not done /not proper</v>
      </c>
      <c r="I109" t="s">
        <v>25</v>
      </c>
      <c r="J109" t="s">
        <v>26</v>
      </c>
      <c r="K109" t="s">
        <v>245</v>
      </c>
      <c r="V109" t="s">
        <v>28</v>
      </c>
    </row>
    <row r="110" spans="1:22" x14ac:dyDescent="0.25">
      <c r="A110" t="s">
        <v>20</v>
      </c>
      <c r="B110" t="s">
        <v>246</v>
      </c>
      <c r="C110" t="str">
        <f>VLOOKUP(B110,[1]Data!$B:$E,4,0)</f>
        <v>FZM-1</v>
      </c>
      <c r="D110" t="s">
        <v>104</v>
      </c>
      <c r="E110" t="s">
        <v>20</v>
      </c>
      <c r="F110" t="s">
        <v>105</v>
      </c>
      <c r="G110" t="s">
        <v>38</v>
      </c>
      <c r="H110" t="str">
        <f>VLOOKUP(G110,[1]Sheet1!$B:$C,2,0)</f>
        <v>Safe/Strong room is visible to customer</v>
      </c>
      <c r="I110" t="s">
        <v>25</v>
      </c>
      <c r="J110" t="s">
        <v>26</v>
      </c>
      <c r="K110" t="s">
        <v>37</v>
      </c>
      <c r="V110" t="s">
        <v>28</v>
      </c>
    </row>
    <row r="111" spans="1:22" x14ac:dyDescent="0.25">
      <c r="A111" t="s">
        <v>20</v>
      </c>
      <c r="B111" t="s">
        <v>246</v>
      </c>
      <c r="C111" t="str">
        <f>VLOOKUP(B111,[1]Data!$B:$E,4,0)</f>
        <v>FZM-1</v>
      </c>
      <c r="D111" t="s">
        <v>104</v>
      </c>
      <c r="E111" t="s">
        <v>20</v>
      </c>
      <c r="F111" t="s">
        <v>105</v>
      </c>
      <c r="G111" t="s">
        <v>24</v>
      </c>
      <c r="H111" t="str">
        <f>VLOOKUP(G111,[1]Sheet1!$B:$C,2,0)</f>
        <v>Joint custodians are staying in the same hostel</v>
      </c>
      <c r="I111" t="s">
        <v>25</v>
      </c>
      <c r="J111" t="s">
        <v>26</v>
      </c>
      <c r="K111" t="s">
        <v>37</v>
      </c>
      <c r="V111" t="s">
        <v>28</v>
      </c>
    </row>
    <row r="112" spans="1:22" x14ac:dyDescent="0.25">
      <c r="A112" t="s">
        <v>20</v>
      </c>
      <c r="B112" t="s">
        <v>247</v>
      </c>
      <c r="C112" t="str">
        <f>VLOOKUP(B112,[1]Data!$B:$E,4,0)</f>
        <v>FZM-8</v>
      </c>
      <c r="D112" t="s">
        <v>51</v>
      </c>
      <c r="E112" t="s">
        <v>20</v>
      </c>
      <c r="F112" t="s">
        <v>248</v>
      </c>
      <c r="G112" t="s">
        <v>24</v>
      </c>
      <c r="H112" t="str">
        <f>VLOOKUP(G112,[1]Sheet1!$B:$C,2,0)</f>
        <v>Joint custodians are staying in the same hostel</v>
      </c>
      <c r="I112" t="s">
        <v>25</v>
      </c>
      <c r="J112" t="s">
        <v>26</v>
      </c>
      <c r="K112" t="s">
        <v>249</v>
      </c>
      <c r="V112" t="s">
        <v>28</v>
      </c>
    </row>
    <row r="113" spans="1:22" x14ac:dyDescent="0.25">
      <c r="A113" t="s">
        <v>20</v>
      </c>
      <c r="B113" t="s">
        <v>247</v>
      </c>
      <c r="C113" t="str">
        <f>VLOOKUP(B113,[1]Data!$B:$E,4,0)</f>
        <v>FZM-8</v>
      </c>
      <c r="D113" t="s">
        <v>51</v>
      </c>
      <c r="E113" t="s">
        <v>20</v>
      </c>
      <c r="F113" t="s">
        <v>248</v>
      </c>
      <c r="G113" t="s">
        <v>38</v>
      </c>
      <c r="H113" t="str">
        <f>VLOOKUP(G113,[1]Sheet1!$B:$C,2,0)</f>
        <v>Safe/Strong room is visible to customer</v>
      </c>
      <c r="I113" t="s">
        <v>25</v>
      </c>
      <c r="J113" t="s">
        <v>26</v>
      </c>
      <c r="K113" t="s">
        <v>249</v>
      </c>
      <c r="V113" t="s">
        <v>28</v>
      </c>
    </row>
    <row r="114" spans="1:22" x14ac:dyDescent="0.25">
      <c r="A114" t="s">
        <v>20</v>
      </c>
      <c r="B114" t="s">
        <v>247</v>
      </c>
      <c r="C114" t="str">
        <f>VLOOKUP(B114,[1]Data!$B:$E,4,0)</f>
        <v>FZM-8</v>
      </c>
      <c r="D114" t="s">
        <v>51</v>
      </c>
      <c r="E114" t="s">
        <v>20</v>
      </c>
      <c r="F114" t="s">
        <v>248</v>
      </c>
      <c r="G114" t="s">
        <v>58</v>
      </c>
      <c r="H114" t="str">
        <f>VLOOKUP(G114,[1]Sheet1!$B:$C,2,0)</f>
        <v>Gunman not available</v>
      </c>
      <c r="I114" t="s">
        <v>54</v>
      </c>
      <c r="J114" t="s">
        <v>59</v>
      </c>
      <c r="K114" t="s">
        <v>250</v>
      </c>
      <c r="V114" t="s">
        <v>28</v>
      </c>
    </row>
    <row r="115" spans="1:22" x14ac:dyDescent="0.25">
      <c r="A115" t="s">
        <v>20</v>
      </c>
      <c r="B115" t="s">
        <v>251</v>
      </c>
      <c r="C115" t="str">
        <f>VLOOKUP(B115,[1]Data!$B:$E,4,0)</f>
        <v>FZM-2</v>
      </c>
      <c r="D115" t="s">
        <v>22</v>
      </c>
      <c r="E115" t="s">
        <v>20</v>
      </c>
      <c r="F115" t="s">
        <v>252</v>
      </c>
      <c r="G115" t="s">
        <v>24</v>
      </c>
      <c r="H115" t="str">
        <f>VLOOKUP(G115,[1]Sheet1!$B:$C,2,0)</f>
        <v>Joint custodians are staying in the same hostel</v>
      </c>
      <c r="I115" t="s">
        <v>25</v>
      </c>
      <c r="J115" t="s">
        <v>26</v>
      </c>
      <c r="K115" t="s">
        <v>253</v>
      </c>
      <c r="V115" t="s">
        <v>28</v>
      </c>
    </row>
    <row r="116" spans="1:22" x14ac:dyDescent="0.25">
      <c r="A116" t="s">
        <v>20</v>
      </c>
      <c r="B116" t="s">
        <v>254</v>
      </c>
      <c r="C116" t="str">
        <f>VLOOKUP(B116,[1]Data!$B:$E,4,0)</f>
        <v>FZM-5</v>
      </c>
      <c r="D116" t="s">
        <v>128</v>
      </c>
      <c r="E116" t="s">
        <v>20</v>
      </c>
      <c r="F116" t="s">
        <v>129</v>
      </c>
      <c r="G116" t="s">
        <v>24</v>
      </c>
      <c r="H116" t="str">
        <f>VLOOKUP(G116,[1]Sheet1!$B:$C,2,0)</f>
        <v>Joint custodians are staying in the same hostel</v>
      </c>
      <c r="I116" t="s">
        <v>25</v>
      </c>
      <c r="J116" t="s">
        <v>26</v>
      </c>
      <c r="K116" t="s">
        <v>126</v>
      </c>
      <c r="V116" t="s">
        <v>28</v>
      </c>
    </row>
    <row r="117" spans="1:22" x14ac:dyDescent="0.25">
      <c r="A117" t="s">
        <v>20</v>
      </c>
      <c r="B117" t="s">
        <v>254</v>
      </c>
      <c r="C117" t="str">
        <f>VLOOKUP(B117,[1]Data!$B:$E,4,0)</f>
        <v>FZM-5</v>
      </c>
      <c r="D117" t="s">
        <v>128</v>
      </c>
      <c r="E117" t="s">
        <v>20</v>
      </c>
      <c r="F117" t="s">
        <v>129</v>
      </c>
      <c r="G117" t="s">
        <v>72</v>
      </c>
      <c r="H117" t="str">
        <f>VLOOKUP(G117,[1]Sheet1!$B:$C,2,0)</f>
        <v>UPS is not working</v>
      </c>
      <c r="I117" t="s">
        <v>25</v>
      </c>
      <c r="J117" t="s">
        <v>73</v>
      </c>
      <c r="K117" t="s">
        <v>255</v>
      </c>
      <c r="V117" t="s">
        <v>28</v>
      </c>
    </row>
    <row r="118" spans="1:22" x14ac:dyDescent="0.25">
      <c r="A118" t="s">
        <v>20</v>
      </c>
      <c r="B118" t="s">
        <v>256</v>
      </c>
      <c r="C118" t="str">
        <f>VLOOKUP(B118,[1]Data!$B:$E,4,0)</f>
        <v>FZM-8</v>
      </c>
      <c r="D118" t="s">
        <v>186</v>
      </c>
      <c r="E118" t="s">
        <v>20</v>
      </c>
      <c r="F118" t="s">
        <v>187</v>
      </c>
      <c r="G118" t="s">
        <v>24</v>
      </c>
      <c r="H118" t="str">
        <f>VLOOKUP(G118,[1]Sheet1!$B:$C,2,0)</f>
        <v>Joint custodians are staying in the same hostel</v>
      </c>
      <c r="I118" t="s">
        <v>25</v>
      </c>
      <c r="J118" t="s">
        <v>26</v>
      </c>
      <c r="K118" t="s">
        <v>41</v>
      </c>
      <c r="V118" t="s">
        <v>28</v>
      </c>
    </row>
    <row r="119" spans="1:22" x14ac:dyDescent="0.25">
      <c r="A119" t="s">
        <v>20</v>
      </c>
      <c r="B119" t="s">
        <v>257</v>
      </c>
      <c r="C119" t="str">
        <f>VLOOKUP(B119,[1]Data!$B:$E,4,0)</f>
        <v>FZM-3</v>
      </c>
      <c r="D119" t="s">
        <v>258</v>
      </c>
      <c r="E119" t="s">
        <v>20</v>
      </c>
      <c r="F119" t="s">
        <v>259</v>
      </c>
      <c r="G119" t="s">
        <v>24</v>
      </c>
      <c r="H119" t="str">
        <f>VLOOKUP(G119,[1]Sheet1!$B:$C,2,0)</f>
        <v>Joint custodians are staying in the same hostel</v>
      </c>
      <c r="I119" t="s">
        <v>25</v>
      </c>
      <c r="J119" t="s">
        <v>26</v>
      </c>
      <c r="K119" t="s">
        <v>26</v>
      </c>
      <c r="V119" t="s">
        <v>28</v>
      </c>
    </row>
    <row r="120" spans="1:22" x14ac:dyDescent="0.25">
      <c r="A120" t="s">
        <v>20</v>
      </c>
      <c r="B120" t="s">
        <v>260</v>
      </c>
      <c r="C120" t="str">
        <f>VLOOKUP(B120,[1]Data!$B:$E,4,0)</f>
        <v>FZM-8</v>
      </c>
      <c r="D120" t="s">
        <v>157</v>
      </c>
      <c r="E120" t="s">
        <v>20</v>
      </c>
      <c r="F120" t="s">
        <v>158</v>
      </c>
      <c r="G120" t="s">
        <v>58</v>
      </c>
      <c r="H120" t="str">
        <f>VLOOKUP(G120,[1]Sheet1!$B:$C,2,0)</f>
        <v>Gunman not available</v>
      </c>
      <c r="I120" t="s">
        <v>54</v>
      </c>
      <c r="J120" t="s">
        <v>59</v>
      </c>
      <c r="K120" t="s">
        <v>37</v>
      </c>
      <c r="V120" t="s">
        <v>28</v>
      </c>
    </row>
    <row r="121" spans="1:22" x14ac:dyDescent="0.25">
      <c r="A121" t="s">
        <v>20</v>
      </c>
      <c r="B121" t="s">
        <v>260</v>
      </c>
      <c r="C121" t="str">
        <f>VLOOKUP(B121,[1]Data!$B:$E,4,0)</f>
        <v>FZM-8</v>
      </c>
      <c r="D121" t="s">
        <v>157</v>
      </c>
      <c r="E121" t="s">
        <v>20</v>
      </c>
      <c r="F121" t="s">
        <v>158</v>
      </c>
      <c r="G121" t="s">
        <v>261</v>
      </c>
      <c r="H121" t="str">
        <f>VLOOKUP(G121,[1]Sheet1!$B:$C,2,0)</f>
        <v>Wash room is not available inside the branch</v>
      </c>
      <c r="I121" t="s">
        <v>25</v>
      </c>
      <c r="J121" t="s">
        <v>26</v>
      </c>
      <c r="K121" t="s">
        <v>37</v>
      </c>
      <c r="V121" t="s">
        <v>28</v>
      </c>
    </row>
    <row r="122" spans="1:22" x14ac:dyDescent="0.25">
      <c r="A122" t="s">
        <v>20</v>
      </c>
      <c r="B122" t="s">
        <v>260</v>
      </c>
      <c r="C122" t="str">
        <f>VLOOKUP(B122,[1]Data!$B:$E,4,0)</f>
        <v>FZM-8</v>
      </c>
      <c r="D122" t="s">
        <v>157</v>
      </c>
      <c r="E122" t="s">
        <v>20</v>
      </c>
      <c r="F122" t="s">
        <v>158</v>
      </c>
      <c r="G122" t="s">
        <v>24</v>
      </c>
      <c r="H122" t="str">
        <f>VLOOKUP(G122,[1]Sheet1!$B:$C,2,0)</f>
        <v>Joint custodians are staying in the same hostel</v>
      </c>
      <c r="I122" t="s">
        <v>25</v>
      </c>
      <c r="J122" t="s">
        <v>26</v>
      </c>
      <c r="K122" t="s">
        <v>37</v>
      </c>
      <c r="V122" t="s">
        <v>28</v>
      </c>
    </row>
    <row r="123" spans="1:22" x14ac:dyDescent="0.25">
      <c r="A123" t="s">
        <v>20</v>
      </c>
      <c r="B123" t="s">
        <v>262</v>
      </c>
      <c r="C123" t="str">
        <f>VLOOKUP(B123,[1]Data!$B:$E,4,0)</f>
        <v>FZM-8</v>
      </c>
      <c r="D123" t="s">
        <v>157</v>
      </c>
      <c r="E123" t="s">
        <v>20</v>
      </c>
      <c r="F123" t="s">
        <v>158</v>
      </c>
      <c r="G123" t="s">
        <v>68</v>
      </c>
      <c r="H123" t="str">
        <f>VLOOKUP(G123,[1]Sheet1!$B:$C,2,0)</f>
        <v>Security guard is not available in the branch</v>
      </c>
      <c r="I123" t="s">
        <v>54</v>
      </c>
      <c r="J123" t="s">
        <v>26</v>
      </c>
      <c r="K123" t="s">
        <v>37</v>
      </c>
      <c r="V123" t="s">
        <v>28</v>
      </c>
    </row>
    <row r="124" spans="1:22" x14ac:dyDescent="0.25">
      <c r="A124" t="s">
        <v>20</v>
      </c>
      <c r="B124" t="s">
        <v>262</v>
      </c>
      <c r="C124" t="str">
        <f>VLOOKUP(B124,[1]Data!$B:$E,4,0)</f>
        <v>FZM-8</v>
      </c>
      <c r="D124" t="s">
        <v>157</v>
      </c>
      <c r="E124" t="s">
        <v>20</v>
      </c>
      <c r="F124" t="s">
        <v>158</v>
      </c>
      <c r="G124" t="s">
        <v>58</v>
      </c>
      <c r="H124" t="str">
        <f>VLOOKUP(G124,[1]Sheet1!$B:$C,2,0)</f>
        <v>Gunman not available</v>
      </c>
      <c r="I124" t="s">
        <v>54</v>
      </c>
      <c r="J124" t="s">
        <v>59</v>
      </c>
      <c r="K124" t="s">
        <v>37</v>
      </c>
      <c r="V124" t="s">
        <v>28</v>
      </c>
    </row>
    <row r="125" spans="1:22" x14ac:dyDescent="0.25">
      <c r="A125" t="s">
        <v>20</v>
      </c>
      <c r="B125" t="s">
        <v>262</v>
      </c>
      <c r="C125" t="str">
        <f>VLOOKUP(B125,[1]Data!$B:$E,4,0)</f>
        <v>FZM-8</v>
      </c>
      <c r="D125" t="s">
        <v>157</v>
      </c>
      <c r="E125" t="s">
        <v>20</v>
      </c>
      <c r="F125" t="s">
        <v>158</v>
      </c>
      <c r="G125" t="s">
        <v>24</v>
      </c>
      <c r="H125" t="str">
        <f>VLOOKUP(G125,[1]Sheet1!$B:$C,2,0)</f>
        <v>Joint custodians are staying in the same hostel</v>
      </c>
      <c r="I125" t="s">
        <v>25</v>
      </c>
      <c r="J125" t="s">
        <v>26</v>
      </c>
      <c r="K125" t="s">
        <v>37</v>
      </c>
      <c r="V125" t="s">
        <v>28</v>
      </c>
    </row>
    <row r="126" spans="1:22" x14ac:dyDescent="0.25">
      <c r="A126" t="s">
        <v>20</v>
      </c>
      <c r="B126" t="s">
        <v>263</v>
      </c>
      <c r="C126" t="str">
        <f>VLOOKUP(B126,[1]Data!$B:$E,4,0)</f>
        <v>FZM-4</v>
      </c>
      <c r="D126" t="s">
        <v>264</v>
      </c>
      <c r="E126" t="s">
        <v>20</v>
      </c>
      <c r="F126" t="s">
        <v>265</v>
      </c>
      <c r="G126" t="s">
        <v>24</v>
      </c>
      <c r="H126" t="str">
        <f>VLOOKUP(G126,[1]Sheet1!$B:$C,2,0)</f>
        <v>Joint custodians are staying in the same hostel</v>
      </c>
      <c r="I126" t="s">
        <v>25</v>
      </c>
      <c r="J126" t="s">
        <v>26</v>
      </c>
      <c r="K126" t="s">
        <v>41</v>
      </c>
      <c r="V126" t="s">
        <v>28</v>
      </c>
    </row>
    <row r="127" spans="1:22" x14ac:dyDescent="0.25">
      <c r="A127" t="s">
        <v>20</v>
      </c>
      <c r="B127" t="s">
        <v>266</v>
      </c>
      <c r="C127" t="str">
        <f>VLOOKUP(B127,[1]Data!$B:$E,4,0)</f>
        <v>FZM-8</v>
      </c>
      <c r="D127" t="s">
        <v>62</v>
      </c>
      <c r="E127" t="s">
        <v>20</v>
      </c>
      <c r="F127" t="s">
        <v>267</v>
      </c>
      <c r="G127" t="s">
        <v>117</v>
      </c>
      <c r="H127" t="str">
        <f>VLOOKUP(G127,[1]Sheet1!$B:$C,2,0)</f>
        <v>GPS Tracker not maintained properly</v>
      </c>
      <c r="I127" t="s">
        <v>25</v>
      </c>
      <c r="J127" t="s">
        <v>73</v>
      </c>
      <c r="K127" t="s">
        <v>268</v>
      </c>
      <c r="V127" t="s">
        <v>269</v>
      </c>
    </row>
    <row r="128" spans="1:22" x14ac:dyDescent="0.25">
      <c r="A128" t="s">
        <v>20</v>
      </c>
      <c r="B128" t="s">
        <v>266</v>
      </c>
      <c r="C128" t="str">
        <f>VLOOKUP(B128,[1]Data!$B:$E,4,0)</f>
        <v>FZM-8</v>
      </c>
      <c r="D128" t="s">
        <v>62</v>
      </c>
      <c r="E128" t="s">
        <v>20</v>
      </c>
      <c r="F128" t="s">
        <v>267</v>
      </c>
      <c r="G128" t="s">
        <v>72</v>
      </c>
      <c r="H128" t="str">
        <f>VLOOKUP(G128,[1]Sheet1!$B:$C,2,0)</f>
        <v>UPS is not working</v>
      </c>
      <c r="I128" t="s">
        <v>25</v>
      </c>
      <c r="J128" t="s">
        <v>73</v>
      </c>
      <c r="K128" t="s">
        <v>71</v>
      </c>
      <c r="V128" t="s">
        <v>28</v>
      </c>
    </row>
    <row r="129" spans="1:22" x14ac:dyDescent="0.25">
      <c r="A129" t="s">
        <v>20</v>
      </c>
      <c r="B129" t="s">
        <v>270</v>
      </c>
      <c r="C129" t="str">
        <f>VLOOKUP(B129,[1]Data!$B:$E,4,0)</f>
        <v>FZM-3</v>
      </c>
      <c r="D129" t="s">
        <v>238</v>
      </c>
      <c r="E129" t="s">
        <v>20</v>
      </c>
      <c r="F129" t="s">
        <v>271</v>
      </c>
      <c r="G129" t="s">
        <v>24</v>
      </c>
      <c r="H129" t="str">
        <f>VLOOKUP(G129,[1]Sheet1!$B:$C,2,0)</f>
        <v>Joint custodians are staying in the same hostel</v>
      </c>
      <c r="I129" t="s">
        <v>25</v>
      </c>
      <c r="J129" t="s">
        <v>26</v>
      </c>
      <c r="K129" t="s">
        <v>272</v>
      </c>
      <c r="V129" t="s">
        <v>28</v>
      </c>
    </row>
    <row r="130" spans="1:22" x14ac:dyDescent="0.25">
      <c r="A130" t="s">
        <v>20</v>
      </c>
      <c r="B130" t="s">
        <v>273</v>
      </c>
      <c r="C130" t="str">
        <f>VLOOKUP(B130,[1]Data!$B:$E,4,0)</f>
        <v>FZM-6</v>
      </c>
      <c r="D130" t="s">
        <v>274</v>
      </c>
      <c r="E130" t="s">
        <v>20</v>
      </c>
      <c r="F130" t="s">
        <v>275</v>
      </c>
      <c r="G130" t="s">
        <v>24</v>
      </c>
      <c r="H130" t="str">
        <f>VLOOKUP(G130,[1]Sheet1!$B:$C,2,0)</f>
        <v>Joint custodians are staying in the same hostel</v>
      </c>
      <c r="I130" t="s">
        <v>25</v>
      </c>
      <c r="J130" t="s">
        <v>26</v>
      </c>
      <c r="K130" t="s">
        <v>276</v>
      </c>
      <c r="V130" t="s">
        <v>28</v>
      </c>
    </row>
    <row r="131" spans="1:22" x14ac:dyDescent="0.25">
      <c r="A131" t="s">
        <v>20</v>
      </c>
      <c r="B131" t="s">
        <v>273</v>
      </c>
      <c r="C131" t="str">
        <f>VLOOKUP(B131,[1]Data!$B:$E,4,0)</f>
        <v>FZM-6</v>
      </c>
      <c r="D131" t="s">
        <v>274</v>
      </c>
      <c r="E131" t="s">
        <v>20</v>
      </c>
      <c r="F131" t="s">
        <v>275</v>
      </c>
      <c r="G131" t="s">
        <v>133</v>
      </c>
      <c r="H131" t="str">
        <f>VLOOKUP(G131,[1]Sheet1!$B:$C,2,0)</f>
        <v>Safe Room Door PIR Sensor</v>
      </c>
      <c r="I131" t="s">
        <v>54</v>
      </c>
      <c r="J131" t="s">
        <v>73</v>
      </c>
      <c r="K131" t="s">
        <v>277</v>
      </c>
      <c r="V131" t="s">
        <v>278</v>
      </c>
    </row>
    <row r="132" spans="1:22" x14ac:dyDescent="0.25">
      <c r="A132" t="s">
        <v>20</v>
      </c>
      <c r="B132" t="s">
        <v>279</v>
      </c>
      <c r="C132" t="str">
        <f>VLOOKUP(B132,[1]Data!$B:$E,4,0)</f>
        <v>FZM-2</v>
      </c>
      <c r="D132" t="s">
        <v>280</v>
      </c>
      <c r="E132" t="s">
        <v>20</v>
      </c>
      <c r="F132" t="s">
        <v>281</v>
      </c>
      <c r="G132" t="s">
        <v>24</v>
      </c>
      <c r="H132" t="str">
        <f>VLOOKUP(G132,[1]Sheet1!$B:$C,2,0)</f>
        <v>Joint custodians are staying in the same hostel</v>
      </c>
      <c r="I132" t="s">
        <v>25</v>
      </c>
      <c r="J132" t="s">
        <v>26</v>
      </c>
      <c r="K132" t="s">
        <v>41</v>
      </c>
      <c r="V132" t="s">
        <v>28</v>
      </c>
    </row>
    <row r="133" spans="1:22" x14ac:dyDescent="0.25">
      <c r="A133" t="s">
        <v>20</v>
      </c>
      <c r="B133" t="s">
        <v>279</v>
      </c>
      <c r="C133" t="str">
        <f>VLOOKUP(B133,[1]Data!$B:$E,4,0)</f>
        <v>FZM-2</v>
      </c>
      <c r="D133" t="s">
        <v>280</v>
      </c>
      <c r="E133" t="s">
        <v>20</v>
      </c>
      <c r="F133" t="s">
        <v>281</v>
      </c>
      <c r="G133" t="s">
        <v>53</v>
      </c>
      <c r="H133" t="str">
        <f>VLOOKUP(G133,[1]Sheet1!$B:$C,2,0)</f>
        <v>License of Gunman is not valid</v>
      </c>
      <c r="I133" t="s">
        <v>54</v>
      </c>
      <c r="J133" t="s">
        <v>26</v>
      </c>
      <c r="K133" t="s">
        <v>41</v>
      </c>
      <c r="V133" t="s">
        <v>28</v>
      </c>
    </row>
    <row r="134" spans="1:22" x14ac:dyDescent="0.25">
      <c r="A134" t="s">
        <v>20</v>
      </c>
      <c r="B134" t="s">
        <v>279</v>
      </c>
      <c r="C134" t="str">
        <f>VLOOKUP(B134,[1]Data!$B:$E,4,0)</f>
        <v>FZM-2</v>
      </c>
      <c r="D134" t="s">
        <v>280</v>
      </c>
      <c r="E134" t="s">
        <v>20</v>
      </c>
      <c r="F134" t="s">
        <v>281</v>
      </c>
      <c r="G134" t="s">
        <v>58</v>
      </c>
      <c r="H134" t="str">
        <f>VLOOKUP(G134,[1]Sheet1!$B:$C,2,0)</f>
        <v>Gunman not available</v>
      </c>
      <c r="I134" t="s">
        <v>54</v>
      </c>
      <c r="J134" t="s">
        <v>59</v>
      </c>
      <c r="K134" t="s">
        <v>41</v>
      </c>
      <c r="V134" t="s">
        <v>28</v>
      </c>
    </row>
    <row r="135" spans="1:22" x14ac:dyDescent="0.25">
      <c r="A135" t="s">
        <v>20</v>
      </c>
      <c r="B135" t="s">
        <v>282</v>
      </c>
      <c r="C135" t="str">
        <f>VLOOKUP(B135,[1]Data!$B:$E,4,0)</f>
        <v>FZM-8</v>
      </c>
      <c r="D135" t="s">
        <v>186</v>
      </c>
      <c r="E135" t="s">
        <v>20</v>
      </c>
      <c r="F135" t="s">
        <v>283</v>
      </c>
      <c r="G135" t="s">
        <v>58</v>
      </c>
      <c r="H135" t="str">
        <f>VLOOKUP(G135,[1]Sheet1!$B:$C,2,0)</f>
        <v>Gunman not available</v>
      </c>
      <c r="I135" t="s">
        <v>54</v>
      </c>
      <c r="J135" t="s">
        <v>59</v>
      </c>
      <c r="K135" t="s">
        <v>284</v>
      </c>
      <c r="V135" t="s">
        <v>28</v>
      </c>
    </row>
    <row r="136" spans="1:22" x14ac:dyDescent="0.25">
      <c r="A136" t="s">
        <v>20</v>
      </c>
      <c r="B136" t="s">
        <v>282</v>
      </c>
      <c r="C136" t="str">
        <f>VLOOKUP(B136,[1]Data!$B:$E,4,0)</f>
        <v>FZM-8</v>
      </c>
      <c r="D136" t="s">
        <v>186</v>
      </c>
      <c r="E136" t="s">
        <v>20</v>
      </c>
      <c r="F136" t="s">
        <v>283</v>
      </c>
      <c r="G136" t="s">
        <v>24</v>
      </c>
      <c r="H136" t="str">
        <f>VLOOKUP(G136,[1]Sheet1!$B:$C,2,0)</f>
        <v>Joint custodians are staying in the same hostel</v>
      </c>
      <c r="I136" t="s">
        <v>25</v>
      </c>
      <c r="J136" t="s">
        <v>26</v>
      </c>
      <c r="K136" t="s">
        <v>37</v>
      </c>
      <c r="V136" t="s">
        <v>28</v>
      </c>
    </row>
    <row r="137" spans="1:22" x14ac:dyDescent="0.25">
      <c r="A137" t="s">
        <v>20</v>
      </c>
      <c r="B137" t="s">
        <v>285</v>
      </c>
      <c r="C137" t="str">
        <f>VLOOKUP(B137,[1]Data!$B:$E,4,0)</f>
        <v>FZM-5</v>
      </c>
      <c r="D137" t="s">
        <v>174</v>
      </c>
      <c r="E137" t="s">
        <v>20</v>
      </c>
      <c r="F137" t="s">
        <v>175</v>
      </c>
      <c r="G137" t="s">
        <v>200</v>
      </c>
      <c r="H137" t="str">
        <f>VLOOKUP(G137,[1]Sheet1!$B:$C,2,0)</f>
        <v>Alarm is not connected to the authorised officials mobile handset</v>
      </c>
      <c r="I137" t="s">
        <v>54</v>
      </c>
      <c r="J137" t="s">
        <v>26</v>
      </c>
      <c r="K137" t="s">
        <v>64</v>
      </c>
      <c r="L137" t="s">
        <v>176</v>
      </c>
      <c r="V137" t="s">
        <v>28</v>
      </c>
    </row>
    <row r="138" spans="1:22" x14ac:dyDescent="0.25">
      <c r="A138" t="s">
        <v>20</v>
      </c>
      <c r="B138" t="s">
        <v>286</v>
      </c>
      <c r="C138" t="str">
        <f>VLOOKUP(B138,[1]Data!$B:$E,4,0)</f>
        <v>FZM-2</v>
      </c>
      <c r="D138" t="s">
        <v>287</v>
      </c>
      <c r="E138" t="s">
        <v>20</v>
      </c>
      <c r="F138" t="s">
        <v>288</v>
      </c>
      <c r="G138" t="s">
        <v>85</v>
      </c>
      <c r="H138" t="str">
        <f>VLOOKUP(G138,[1]Sheet1!$B:$C,2,0)</f>
        <v>Guard is not in uniform</v>
      </c>
      <c r="I138" t="s">
        <v>54</v>
      </c>
      <c r="J138" t="s">
        <v>26</v>
      </c>
      <c r="K138" t="s">
        <v>37</v>
      </c>
      <c r="V138" t="s">
        <v>28</v>
      </c>
    </row>
    <row r="139" spans="1:22" x14ac:dyDescent="0.25">
      <c r="A139" t="s">
        <v>20</v>
      </c>
      <c r="B139" t="s">
        <v>286</v>
      </c>
      <c r="C139" t="str">
        <f>VLOOKUP(B139,[1]Data!$B:$E,4,0)</f>
        <v>FZM-2</v>
      </c>
      <c r="D139" t="s">
        <v>287</v>
      </c>
      <c r="E139" t="s">
        <v>20</v>
      </c>
      <c r="F139" t="s">
        <v>288</v>
      </c>
      <c r="G139" t="s">
        <v>58</v>
      </c>
      <c r="H139" t="str">
        <f>VLOOKUP(G139,[1]Sheet1!$B:$C,2,0)</f>
        <v>Gunman not available</v>
      </c>
      <c r="I139" t="s">
        <v>54</v>
      </c>
      <c r="J139" t="s">
        <v>59</v>
      </c>
      <c r="K139" t="s">
        <v>95</v>
      </c>
      <c r="V139" t="s">
        <v>28</v>
      </c>
    </row>
    <row r="140" spans="1:22" x14ac:dyDescent="0.25">
      <c r="A140" t="s">
        <v>20</v>
      </c>
      <c r="B140" t="s">
        <v>286</v>
      </c>
      <c r="C140" t="str">
        <f>VLOOKUP(B140,[1]Data!$B:$E,4,0)</f>
        <v>FZM-2</v>
      </c>
      <c r="D140" t="s">
        <v>287</v>
      </c>
      <c r="E140" t="s">
        <v>20</v>
      </c>
      <c r="F140" t="s">
        <v>288</v>
      </c>
      <c r="G140" t="s">
        <v>68</v>
      </c>
      <c r="H140" t="str">
        <f>VLOOKUP(G140,[1]Sheet1!$B:$C,2,0)</f>
        <v>Security guard is not available in the branch</v>
      </c>
      <c r="I140" t="s">
        <v>54</v>
      </c>
      <c r="J140" t="s">
        <v>26</v>
      </c>
      <c r="K140" t="s">
        <v>37</v>
      </c>
      <c r="V140" t="s">
        <v>28</v>
      </c>
    </row>
    <row r="141" spans="1:22" x14ac:dyDescent="0.25">
      <c r="A141" t="s">
        <v>20</v>
      </c>
      <c r="B141" t="s">
        <v>289</v>
      </c>
      <c r="C141" t="str">
        <f>VLOOKUP(B141,[1]Data!$B:$E,4,0)</f>
        <v>FZM-1</v>
      </c>
      <c r="D141" t="s">
        <v>290</v>
      </c>
      <c r="E141" t="s">
        <v>20</v>
      </c>
      <c r="F141" t="s">
        <v>291</v>
      </c>
      <c r="G141" t="s">
        <v>36</v>
      </c>
      <c r="H141" t="str">
        <f>VLOOKUP(G141,[1]Sheet1!$B:$C,2,0)</f>
        <v>Need review in Electrical fittings</v>
      </c>
      <c r="I141" t="s">
        <v>25</v>
      </c>
      <c r="J141" t="s">
        <v>26</v>
      </c>
      <c r="K141" t="s">
        <v>37</v>
      </c>
      <c r="V141" t="s">
        <v>28</v>
      </c>
    </row>
    <row r="142" spans="1:22" x14ac:dyDescent="0.25">
      <c r="A142" t="s">
        <v>20</v>
      </c>
      <c r="B142" t="s">
        <v>289</v>
      </c>
      <c r="C142" t="str">
        <f>VLOOKUP(B142,[1]Data!$B:$E,4,0)</f>
        <v>FZM-1</v>
      </c>
      <c r="D142" t="s">
        <v>290</v>
      </c>
      <c r="E142" t="s">
        <v>20</v>
      </c>
      <c r="F142" t="s">
        <v>291</v>
      </c>
      <c r="G142" t="s">
        <v>24</v>
      </c>
      <c r="H142" t="str">
        <f>VLOOKUP(G142,[1]Sheet1!$B:$C,2,0)</f>
        <v>Joint custodians are staying in the same hostel</v>
      </c>
      <c r="I142" t="s">
        <v>25</v>
      </c>
      <c r="J142" t="s">
        <v>26</v>
      </c>
      <c r="K142" t="s">
        <v>37</v>
      </c>
      <c r="V142" t="s">
        <v>28</v>
      </c>
    </row>
    <row r="143" spans="1:22" x14ac:dyDescent="0.25">
      <c r="A143" t="s">
        <v>20</v>
      </c>
      <c r="B143" t="s">
        <v>289</v>
      </c>
      <c r="C143" t="str">
        <f>VLOOKUP(B143,[1]Data!$B:$E,4,0)</f>
        <v>FZM-1</v>
      </c>
      <c r="D143" t="s">
        <v>290</v>
      </c>
      <c r="E143" t="s">
        <v>20</v>
      </c>
      <c r="F143" t="s">
        <v>291</v>
      </c>
      <c r="G143" t="s">
        <v>29</v>
      </c>
      <c r="H143" t="str">
        <f>VLOOKUP(G143,[1]Sheet1!$B:$C,2,0)</f>
        <v xml:space="preserve"> "Open" digital board as per Cir No 5944 is not available/Not working</v>
      </c>
      <c r="I143" t="s">
        <v>25</v>
      </c>
      <c r="J143" t="s">
        <v>26</v>
      </c>
      <c r="K143" t="s">
        <v>71</v>
      </c>
      <c r="V143" t="s">
        <v>28</v>
      </c>
    </row>
    <row r="144" spans="1:22" x14ac:dyDescent="0.25">
      <c r="A144" t="s">
        <v>20</v>
      </c>
      <c r="B144" t="s">
        <v>289</v>
      </c>
      <c r="C144" t="str">
        <f>VLOOKUP(B144,[1]Data!$B:$E,4,0)</f>
        <v>FZM-1</v>
      </c>
      <c r="D144" t="s">
        <v>290</v>
      </c>
      <c r="E144" t="s">
        <v>20</v>
      </c>
      <c r="F144" t="s">
        <v>291</v>
      </c>
      <c r="G144" t="s">
        <v>31</v>
      </c>
      <c r="H144" t="str">
        <f>VLOOKUP(G144,[1]Sheet1!$B:$C,2,0)</f>
        <v>"Open" board infront of closed collapsable gate not available</v>
      </c>
      <c r="I144" t="s">
        <v>25</v>
      </c>
      <c r="J144" t="s">
        <v>26</v>
      </c>
      <c r="K144" t="s">
        <v>71</v>
      </c>
      <c r="V144" t="s">
        <v>28</v>
      </c>
    </row>
    <row r="145" spans="1:22" x14ac:dyDescent="0.25">
      <c r="A145" t="s">
        <v>20</v>
      </c>
      <c r="B145" t="s">
        <v>292</v>
      </c>
      <c r="C145" t="str">
        <f>VLOOKUP(B145,[1]Data!$B:$E,4,0)</f>
        <v>FZM-5</v>
      </c>
      <c r="D145" t="s">
        <v>293</v>
      </c>
      <c r="E145" t="s">
        <v>20</v>
      </c>
      <c r="F145" t="s">
        <v>294</v>
      </c>
      <c r="G145" t="s">
        <v>24</v>
      </c>
      <c r="H145" t="str">
        <f>VLOOKUP(G145,[1]Sheet1!$B:$C,2,0)</f>
        <v>Joint custodians are staying in the same hostel</v>
      </c>
      <c r="I145" t="s">
        <v>25</v>
      </c>
      <c r="J145" t="s">
        <v>26</v>
      </c>
      <c r="K145" t="s">
        <v>295</v>
      </c>
      <c r="V145" t="s">
        <v>28</v>
      </c>
    </row>
    <row r="146" spans="1:22" x14ac:dyDescent="0.25">
      <c r="A146" t="s">
        <v>20</v>
      </c>
      <c r="B146" t="s">
        <v>296</v>
      </c>
      <c r="C146" t="str">
        <f>VLOOKUP(B146,[1]Data!$B:$E,4,0)</f>
        <v>FZM-2</v>
      </c>
      <c r="D146" t="s">
        <v>145</v>
      </c>
      <c r="E146" t="s">
        <v>20</v>
      </c>
      <c r="F146" t="s">
        <v>236</v>
      </c>
      <c r="G146" t="s">
        <v>38</v>
      </c>
      <c r="H146" t="str">
        <f>VLOOKUP(G146,[1]Sheet1!$B:$C,2,0)</f>
        <v>Safe/Strong room is visible to customer</v>
      </c>
      <c r="I146" t="s">
        <v>25</v>
      </c>
      <c r="J146" t="s">
        <v>26</v>
      </c>
      <c r="K146" t="s">
        <v>37</v>
      </c>
      <c r="V146" t="s">
        <v>28</v>
      </c>
    </row>
    <row r="147" spans="1:22" x14ac:dyDescent="0.25">
      <c r="A147" t="s">
        <v>20</v>
      </c>
      <c r="B147" t="s">
        <v>296</v>
      </c>
      <c r="C147" t="str">
        <f>VLOOKUP(B147,[1]Data!$B:$E,4,0)</f>
        <v>FZM-2</v>
      </c>
      <c r="D147" t="s">
        <v>145</v>
      </c>
      <c r="E147" t="s">
        <v>20</v>
      </c>
      <c r="F147" t="s">
        <v>236</v>
      </c>
      <c r="G147" t="s">
        <v>36</v>
      </c>
      <c r="H147" t="str">
        <f>VLOOKUP(G147,[1]Sheet1!$B:$C,2,0)</f>
        <v>Need review in Electrical fittings</v>
      </c>
      <c r="I147" t="s">
        <v>25</v>
      </c>
      <c r="J147" t="s">
        <v>26</v>
      </c>
      <c r="K147" t="s">
        <v>37</v>
      </c>
      <c r="V147" t="s">
        <v>28</v>
      </c>
    </row>
    <row r="148" spans="1:22" x14ac:dyDescent="0.25">
      <c r="A148" t="s">
        <v>20</v>
      </c>
      <c r="B148" t="s">
        <v>297</v>
      </c>
      <c r="C148" t="str">
        <f>VLOOKUP(B148,[1]Data!$B:$E,4,0)</f>
        <v>FZM-6</v>
      </c>
      <c r="D148" t="s">
        <v>114</v>
      </c>
      <c r="E148" t="s">
        <v>20</v>
      </c>
      <c r="F148" t="s">
        <v>115</v>
      </c>
      <c r="G148" t="s">
        <v>244</v>
      </c>
      <c r="H148" t="str">
        <f>VLOOKUP(G148,[1]Sheet1!$B:$C,2,0)</f>
        <v>Compartmentalisation not done /not proper</v>
      </c>
      <c r="I148" t="s">
        <v>25</v>
      </c>
      <c r="J148" t="s">
        <v>26</v>
      </c>
      <c r="K148" t="s">
        <v>298</v>
      </c>
      <c r="L148" t="s">
        <v>37</v>
      </c>
      <c r="V148" t="s">
        <v>28</v>
      </c>
    </row>
    <row r="149" spans="1:22" x14ac:dyDescent="0.25">
      <c r="A149" t="s">
        <v>20</v>
      </c>
      <c r="B149" t="s">
        <v>297</v>
      </c>
      <c r="C149" t="str">
        <f>VLOOKUP(B149,[1]Data!$B:$E,4,0)</f>
        <v>FZM-6</v>
      </c>
      <c r="D149" t="s">
        <v>114</v>
      </c>
      <c r="E149" t="s">
        <v>20</v>
      </c>
      <c r="F149" t="s">
        <v>115</v>
      </c>
      <c r="G149" t="s">
        <v>38</v>
      </c>
      <c r="H149" t="str">
        <f>VLOOKUP(G149,[1]Sheet1!$B:$C,2,0)</f>
        <v>Safe/Strong room is visible to customer</v>
      </c>
      <c r="I149" t="s">
        <v>25</v>
      </c>
      <c r="J149" t="s">
        <v>26</v>
      </c>
      <c r="K149" t="s">
        <v>299</v>
      </c>
      <c r="L149" t="s">
        <v>37</v>
      </c>
      <c r="V149" t="s">
        <v>28</v>
      </c>
    </row>
    <row r="150" spans="1:22" x14ac:dyDescent="0.25">
      <c r="A150" t="s">
        <v>20</v>
      </c>
      <c r="B150" t="s">
        <v>297</v>
      </c>
      <c r="C150" t="str">
        <f>VLOOKUP(B150,[1]Data!$B:$E,4,0)</f>
        <v>FZM-6</v>
      </c>
      <c r="D150" t="s">
        <v>114</v>
      </c>
      <c r="E150" t="s">
        <v>20</v>
      </c>
      <c r="F150" t="s">
        <v>115</v>
      </c>
      <c r="G150" t="s">
        <v>198</v>
      </c>
      <c r="H150" t="str">
        <f>VLOOKUP(G150,[1]Sheet1!$B:$C,2,0)</f>
        <v>Central Camera</v>
      </c>
      <c r="I150" t="s">
        <v>54</v>
      </c>
      <c r="J150" t="s">
        <v>73</v>
      </c>
      <c r="K150" t="s">
        <v>300</v>
      </c>
      <c r="L150" t="s">
        <v>71</v>
      </c>
      <c r="V150" t="s">
        <v>301</v>
      </c>
    </row>
    <row r="151" spans="1:22" x14ac:dyDescent="0.25">
      <c r="A151" t="s">
        <v>20</v>
      </c>
      <c r="B151" t="s">
        <v>297</v>
      </c>
      <c r="C151" t="str">
        <f>VLOOKUP(B151,[1]Data!$B:$E,4,0)</f>
        <v>FZM-6</v>
      </c>
      <c r="D151" t="s">
        <v>114</v>
      </c>
      <c r="E151" t="s">
        <v>20</v>
      </c>
      <c r="F151" t="s">
        <v>115</v>
      </c>
      <c r="G151" t="s">
        <v>109</v>
      </c>
      <c r="H151" t="str">
        <f>VLOOKUP(G151,[1]Sheet1!$B:$C,2,0)</f>
        <v>Entrance Camera</v>
      </c>
      <c r="I151" t="s">
        <v>54</v>
      </c>
      <c r="J151" t="s">
        <v>73</v>
      </c>
      <c r="K151" t="s">
        <v>71</v>
      </c>
      <c r="L151" t="s">
        <v>71</v>
      </c>
      <c r="V151" t="s">
        <v>302</v>
      </c>
    </row>
    <row r="152" spans="1:22" x14ac:dyDescent="0.25">
      <c r="A152" t="s">
        <v>20</v>
      </c>
      <c r="B152" t="s">
        <v>303</v>
      </c>
      <c r="C152" t="str">
        <f>VLOOKUP(B152,[1]Data!$B:$E,4,0)</f>
        <v>FZM-3</v>
      </c>
      <c r="D152" t="s">
        <v>88</v>
      </c>
      <c r="E152" t="s">
        <v>20</v>
      </c>
      <c r="F152" t="s">
        <v>89</v>
      </c>
      <c r="G152" t="s">
        <v>68</v>
      </c>
      <c r="H152" t="str">
        <f>VLOOKUP(G152,[1]Sheet1!$B:$C,2,0)</f>
        <v>Security guard is not available in the branch</v>
      </c>
      <c r="I152" t="s">
        <v>54</v>
      </c>
      <c r="J152" t="s">
        <v>26</v>
      </c>
      <c r="K152" t="s">
        <v>90</v>
      </c>
      <c r="V152" t="s">
        <v>28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3" ma:contentTypeDescription="Create a new document." ma:contentTypeScope="" ma:versionID="69c80507e5337afe9404fb83fb421252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30827b303f6f781d0f71374ee8d3f704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CCC28AB-9836-4E94-B5D3-DF91DCE8CE98}"/>
</file>

<file path=customXml/itemProps2.xml><?xml version="1.0" encoding="utf-8"?>
<ds:datastoreItem xmlns:ds="http://schemas.openxmlformats.org/officeDocument/2006/customXml" ds:itemID="{BDFC0BB7-5003-4648-BA69-25D45BF99F68}"/>
</file>

<file path=customXml/itemProps3.xml><?xml version="1.0" encoding="utf-8"?>
<ds:datastoreItem xmlns:ds="http://schemas.openxmlformats.org/officeDocument/2006/customXml" ds:itemID="{409E08E4-5E5E-467F-AD91-8156CD8E19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FZM WISE REPORT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2021-07-28T08:38:42Z</dcterms:created>
  <dcterms:modified xsi:type="dcterms:W3CDTF">2021-08-02T10:35:45Z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</Properties>
</file>