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 Vidya\OneDrive\Documents\MSDS\Spring2019\DataSets\P3 DataSet\Geographic Trends\"/>
    </mc:Choice>
  </mc:AlternateContent>
  <xr:revisionPtr revIDLastSave="3" documentId="11_7F5C74D5CF4F545C29583C5EC764BB50D0EA516C" xr6:coauthVersionLast="41" xr6:coauthVersionMax="41" xr10:uidLastSave="{89269A8E-CEF0-4E72-AB4B-C8260ED4C9EA}"/>
  <bookViews>
    <workbookView xWindow="-120" yWindow="-120" windowWidth="29040" windowHeight="15840" xr2:uid="{00000000-000D-0000-FFFF-FFFF00000000}"/>
  </bookViews>
  <sheets>
    <sheet name="Sheet1" sheetId="1" r:id="rId1"/>
    <sheet name="Pivot Table 1" sheetId="2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 l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J24" i="1"/>
  <c r="G24" i="1"/>
  <c r="F24" i="1"/>
  <c r="E24" i="1"/>
  <c r="D24" i="1"/>
  <c r="C24" i="1"/>
  <c r="B24" i="1"/>
  <c r="J23" i="1"/>
  <c r="G23" i="1"/>
  <c r="F23" i="1"/>
  <c r="E23" i="1"/>
  <c r="D23" i="1"/>
  <c r="C23" i="1"/>
  <c r="B23" i="1"/>
  <c r="J22" i="1"/>
  <c r="G22" i="1"/>
  <c r="F22" i="1"/>
  <c r="E22" i="1"/>
  <c r="D22" i="1"/>
  <c r="C22" i="1"/>
  <c r="B22" i="1"/>
  <c r="J21" i="1"/>
  <c r="G21" i="1"/>
  <c r="F21" i="1"/>
  <c r="E21" i="1"/>
  <c r="D21" i="1"/>
  <c r="C21" i="1"/>
  <c r="B21" i="1"/>
  <c r="J20" i="1"/>
  <c r="G20" i="1"/>
  <c r="F20" i="1"/>
  <c r="E20" i="1"/>
  <c r="D20" i="1"/>
  <c r="C20" i="1"/>
  <c r="B20" i="1"/>
  <c r="J19" i="1"/>
  <c r="G19" i="1"/>
  <c r="F19" i="1"/>
  <c r="E19" i="1"/>
  <c r="D19" i="1"/>
  <c r="C19" i="1"/>
  <c r="B19" i="1"/>
  <c r="J18" i="1"/>
  <c r="G18" i="1"/>
  <c r="F18" i="1"/>
  <c r="E18" i="1"/>
  <c r="D18" i="1"/>
  <c r="C18" i="1"/>
  <c r="B18" i="1"/>
  <c r="J17" i="1"/>
  <c r="G17" i="1"/>
  <c r="F17" i="1"/>
  <c r="E17" i="1"/>
  <c r="D17" i="1"/>
  <c r="C17" i="1"/>
  <c r="B17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<sst xmlns="http://schemas.openxmlformats.org/spreadsheetml/2006/main" count="29" uniqueCount="15">
  <si>
    <t>Cells in blue are calculations</t>
  </si>
  <si>
    <t xml:space="preserve"> </t>
  </si>
  <si>
    <t>U.S.</t>
  </si>
  <si>
    <t>Korea</t>
  </si>
  <si>
    <t>Japan</t>
  </si>
  <si>
    <t>China</t>
  </si>
  <si>
    <t>GB+FR+DE</t>
  </si>
  <si>
    <t>Taiwan</t>
  </si>
  <si>
    <t>France</t>
  </si>
  <si>
    <t>Germany</t>
  </si>
  <si>
    <t>Great Britain</t>
  </si>
  <si>
    <t>Canada</t>
  </si>
  <si>
    <t>India</t>
  </si>
  <si>
    <t>Takeaway: % in 2014</t>
  </si>
  <si>
    <t>See sources and nuance in 2018 AI Index report.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</si>
</sst>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7">
    <font>
      <sz val="10"/>
      <color rgb="FF000000"/>
      <name val="Arial"/>
    </font>
    <font>
      <i/>
      <sz val="10"/>
      <color rgb="FF0000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2"/>
      <color rgb="FF000000"/>
      <name val="Roboto"/>
    </font>
    <font>
      <i/>
      <sz val="10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0" fontId="2" fillId="0" borderId="1" xfId="0" applyFont="1" applyBorder="1"/>
    <xf numFmtId="0" fontId="3" fillId="0" borderId="2" xfId="0" applyFont="1" applyBorder="1"/>
    <xf numFmtId="2" fontId="4" fillId="0" borderId="0" xfId="0" applyNumberFormat="1" applyFont="1"/>
    <xf numFmtId="164" fontId="3" fillId="0" borderId="3" xfId="0" applyNumberFormat="1" applyFont="1" applyBorder="1"/>
    <xf numFmtId="164" fontId="3" fillId="0" borderId="4" xfId="0" applyNumberFormat="1" applyFont="1" applyBorder="1"/>
    <xf numFmtId="10" fontId="2" fillId="0" borderId="0" xfId="0" applyNumberFormat="1" applyFont="1"/>
    <xf numFmtId="0" fontId="5" fillId="0" borderId="0" xfId="0" applyFont="1"/>
    <xf numFmtId="164" fontId="3" fillId="0" borderId="5" xfId="0" applyNumberFormat="1" applyFont="1" applyBorder="1"/>
    <xf numFmtId="164" fontId="3" fillId="0" borderId="6" xfId="0" applyNumberFormat="1" applyFont="1" applyBorder="1"/>
    <xf numFmtId="0" fontId="6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/>
            </a:pPr>
            <a:r>
              <a:rPr lang="en-US"/>
              <a:t>AI patents, by inventor region (2007-2014)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U.S.</c:v>
                </c:pt>
              </c:strCache>
            </c:strRef>
          </c:tx>
          <c:spPr>
            <a:ln w="19050" cmpd="sng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Sheet1!$A$3:$A$14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53844</c:v>
                </c:pt>
                <c:pt idx="1">
                  <c:v>59589</c:v>
                </c:pt>
                <c:pt idx="2">
                  <c:v>66062</c:v>
                </c:pt>
                <c:pt idx="3" formatCode="#,##0">
                  <c:v>73195</c:v>
                </c:pt>
                <c:pt idx="4" formatCode="#,##0">
                  <c:v>80693</c:v>
                </c:pt>
                <c:pt idx="5" formatCode="#,##0">
                  <c:v>87830</c:v>
                </c:pt>
                <c:pt idx="6" formatCode="#,##0">
                  <c:v>95456</c:v>
                </c:pt>
                <c:pt idx="7" formatCode="#,##0">
                  <c:v>103862</c:v>
                </c:pt>
                <c:pt idx="8" formatCode="#,##0">
                  <c:v>113275</c:v>
                </c:pt>
                <c:pt idx="9" formatCode="#,##0">
                  <c:v>123719</c:v>
                </c:pt>
                <c:pt idx="10" formatCode="#,##0">
                  <c:v>133941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4-499F-BFEE-40E40AF7B28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Korea</c:v>
                </c:pt>
              </c:strCache>
            </c:strRef>
          </c:tx>
          <c:spPr>
            <a:ln w="19050" cmpd="sng">
              <a:solidFill>
                <a:srgbClr val="674EA7"/>
              </a:solidFill>
            </a:ln>
          </c:spPr>
          <c:marker>
            <c:symbol val="none"/>
          </c:marker>
          <c:cat>
            <c:numRef>
              <c:f>Sheet1!$A$3:$A$14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13838</c:v>
                </c:pt>
                <c:pt idx="1">
                  <c:v>17011</c:v>
                </c:pt>
                <c:pt idx="2">
                  <c:v>20395</c:v>
                </c:pt>
                <c:pt idx="3" formatCode="#,##0">
                  <c:v>23997</c:v>
                </c:pt>
                <c:pt idx="4" formatCode="#,##0">
                  <c:v>28175</c:v>
                </c:pt>
                <c:pt idx="5" formatCode="#,##0">
                  <c:v>33689</c:v>
                </c:pt>
                <c:pt idx="6" formatCode="#,##0">
                  <c:v>39814</c:v>
                </c:pt>
                <c:pt idx="7" formatCode="#,##0">
                  <c:v>46306</c:v>
                </c:pt>
                <c:pt idx="8" formatCode="#,##0">
                  <c:v>53728</c:v>
                </c:pt>
                <c:pt idx="9" formatCode="#,##0">
                  <c:v>61648</c:v>
                </c:pt>
                <c:pt idx="10" formatCode="#,##0">
                  <c:v>69158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4-499F-BFEE-40E40AF7B28D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Japan</c:v>
                </c:pt>
              </c:strCache>
            </c:strRef>
          </c:tx>
          <c:spPr>
            <a:ln w="19050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Sheet1!$A$3:$A$14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29132</c:v>
                </c:pt>
                <c:pt idx="1">
                  <c:v>32416</c:v>
                </c:pt>
                <c:pt idx="2">
                  <c:v>35998</c:v>
                </c:pt>
                <c:pt idx="3" formatCode="#,##0">
                  <c:v>40214</c:v>
                </c:pt>
                <c:pt idx="4" formatCode="#,##0">
                  <c:v>44180</c:v>
                </c:pt>
                <c:pt idx="5" formatCode="#,##0">
                  <c:v>47869</c:v>
                </c:pt>
                <c:pt idx="6" formatCode="#,##0">
                  <c:v>51781</c:v>
                </c:pt>
                <c:pt idx="7" formatCode="#,##0">
                  <c:v>55856</c:v>
                </c:pt>
                <c:pt idx="8" formatCode="#,##0">
                  <c:v>60206</c:v>
                </c:pt>
                <c:pt idx="9" formatCode="#,##0">
                  <c:v>64500</c:v>
                </c:pt>
                <c:pt idx="10" formatCode="#,##0">
                  <c:v>68857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4-499F-BFEE-40E40AF7B28D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China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Sheet1!$A$3:$A$14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17686</c:v>
                </c:pt>
                <c:pt idx="1">
                  <c:v>22208</c:v>
                </c:pt>
                <c:pt idx="2">
                  <c:v>27560</c:v>
                </c:pt>
                <c:pt idx="3" formatCode="#,##0">
                  <c:v>33919</c:v>
                </c:pt>
                <c:pt idx="4" formatCode="#,##0">
                  <c:v>40556</c:v>
                </c:pt>
                <c:pt idx="5" formatCode="#,##0">
                  <c:v>43256</c:v>
                </c:pt>
                <c:pt idx="6" formatCode="#,##0">
                  <c:v>44922</c:v>
                </c:pt>
                <c:pt idx="7" formatCode="#,##0">
                  <c:v>46796</c:v>
                </c:pt>
                <c:pt idx="8" formatCode="#,##0">
                  <c:v>49318</c:v>
                </c:pt>
                <c:pt idx="9" formatCode="#,##0">
                  <c:v>52530</c:v>
                </c:pt>
                <c:pt idx="10" formatCode="#,##0">
                  <c:v>55868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34-499F-BFEE-40E40AF7B28D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GB+FR+DE</c:v>
                </c:pt>
              </c:strCache>
            </c:strRef>
          </c:tx>
          <c:spPr>
            <a:ln w="19050" cmpd="sng">
              <a:solidFill>
                <a:srgbClr val="F1C232"/>
              </a:solidFill>
            </a:ln>
          </c:spPr>
          <c:marker>
            <c:symbol val="none"/>
          </c:marker>
          <c:cat>
            <c:numRef>
              <c:f>Sheet1!$A$3:$A$14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Sheet1!$F$3:$F$14</c:f>
              <c:numCache>
                <c:formatCode>#,##0</c:formatCode>
                <c:ptCount val="12"/>
                <c:pt idx="0">
                  <c:v>20383</c:v>
                </c:pt>
                <c:pt idx="1">
                  <c:v>22438</c:v>
                </c:pt>
                <c:pt idx="2">
                  <c:v>24559</c:v>
                </c:pt>
                <c:pt idx="3">
                  <c:v>26852</c:v>
                </c:pt>
                <c:pt idx="4">
                  <c:v>29324</c:v>
                </c:pt>
                <c:pt idx="5">
                  <c:v>32259</c:v>
                </c:pt>
                <c:pt idx="6">
                  <c:v>34163</c:v>
                </c:pt>
                <c:pt idx="7">
                  <c:v>36803</c:v>
                </c:pt>
                <c:pt idx="8">
                  <c:v>39538</c:v>
                </c:pt>
                <c:pt idx="9">
                  <c:v>42392</c:v>
                </c:pt>
                <c:pt idx="10">
                  <c:v>45521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34-499F-BFEE-40E40AF7B28D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Taiwan</c:v>
                </c:pt>
              </c:strCache>
            </c:strRef>
          </c:tx>
          <c:spPr>
            <a:ln w="19050" cmpd="sng">
              <a:solidFill>
                <a:srgbClr val="C27BA0"/>
              </a:solidFill>
            </a:ln>
          </c:spPr>
          <c:marker>
            <c:symbol val="none"/>
          </c:marker>
          <c:cat>
            <c:numRef>
              <c:f>Sheet1!$A$3:$A$14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Sheet1!$G$3:$G$14</c:f>
              <c:numCache>
                <c:formatCode>General</c:formatCode>
                <c:ptCount val="12"/>
                <c:pt idx="0">
                  <c:v>7450</c:v>
                </c:pt>
                <c:pt idx="1">
                  <c:v>9255</c:v>
                </c:pt>
                <c:pt idx="2">
                  <c:v>11225</c:v>
                </c:pt>
                <c:pt idx="3" formatCode="#,##0">
                  <c:v>13713</c:v>
                </c:pt>
                <c:pt idx="4" formatCode="#,##0">
                  <c:v>16723</c:v>
                </c:pt>
                <c:pt idx="5" formatCode="#,##0">
                  <c:v>19794</c:v>
                </c:pt>
                <c:pt idx="6" formatCode="#,##0">
                  <c:v>22872</c:v>
                </c:pt>
                <c:pt idx="7" formatCode="#,##0">
                  <c:v>26138</c:v>
                </c:pt>
                <c:pt idx="8" formatCode="#,##0">
                  <c:v>29641</c:v>
                </c:pt>
                <c:pt idx="9" formatCode="#,##0">
                  <c:v>33006</c:v>
                </c:pt>
                <c:pt idx="10" formatCode="#,##0">
                  <c:v>35822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34-499F-BFEE-40E40AF7B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409096"/>
        <c:axId val="406807744"/>
      </c:lineChart>
      <c:catAx>
        <c:axId val="35840909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400" b="0"/>
            </a:pPr>
            <a:endParaRPr lang="en-US"/>
          </a:p>
        </c:txPr>
        <c:crossAx val="406807744"/>
        <c:crosses val="autoZero"/>
        <c:auto val="1"/>
        <c:lblAlgn val="ctr"/>
        <c:lblOffset val="100"/>
        <c:noMultiLvlLbl val="1"/>
      </c:catAx>
      <c:valAx>
        <c:axId val="406807744"/>
        <c:scaling>
          <c:orientation val="minMax"/>
          <c:min val="1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/>
                </a:pPr>
                <a:r>
                  <a:rPr lang="en-US"/>
                  <a:t>Number of patent families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400" b="0"/>
            </a:pPr>
            <a:endParaRPr lang="en-US"/>
          </a:p>
        </c:txPr>
        <c:crossAx val="3584090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400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/>
            </a:pPr>
            <a:r>
              <a:rPr lang="en-US"/>
              <a:t>Growth of AI patents, by inventor region (2007-2014)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Sheet1!$B$16</c:f>
              <c:strCache>
                <c:ptCount val="1"/>
                <c:pt idx="0">
                  <c:v>U.S.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Sheet1!$A$17:$A$27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Sheet1!$B$17:$B$27</c:f>
              <c:numCache>
                <c:formatCode>0.00</c:formatCode>
                <c:ptCount val="11"/>
                <c:pt idx="0">
                  <c:v>1</c:v>
                </c:pt>
                <c:pt idx="1">
                  <c:v>1.1066971250278583</c:v>
                </c:pt>
                <c:pt idx="2">
                  <c:v>1.2269147908773494</c:v>
                </c:pt>
                <c:pt idx="3">
                  <c:v>1.3593900898893099</c:v>
                </c:pt>
                <c:pt idx="4">
                  <c:v>1.4986442314835451</c:v>
                </c:pt>
                <c:pt idx="5">
                  <c:v>1.6311938191813387</c:v>
                </c:pt>
                <c:pt idx="6">
                  <c:v>1.7728251987222345</c:v>
                </c:pt>
                <c:pt idx="7">
                  <c:v>1.9289428720005943</c:v>
                </c:pt>
                <c:pt idx="8">
                  <c:v>2.1037627219374491</c:v>
                </c:pt>
                <c:pt idx="9">
                  <c:v>2.2977304806477972</c:v>
                </c:pt>
                <c:pt idx="10">
                  <c:v>2.4875752172944061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3-4F05-9F3F-6B98D93BF803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Korea</c:v>
                </c:pt>
              </c:strCache>
            </c:strRef>
          </c:tx>
          <c:spPr>
            <a:ln w="19050" cmpd="sng">
              <a:solidFill>
                <a:srgbClr val="674EA7"/>
              </a:solidFill>
            </a:ln>
          </c:spPr>
          <c:marker>
            <c:symbol val="none"/>
          </c:marker>
          <c:cat>
            <c:numRef>
              <c:f>Sheet1!$A$17:$A$27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Sheet1!$C$17:$C$27</c:f>
              <c:numCache>
                <c:formatCode>0.00</c:formatCode>
                <c:ptCount val="11"/>
                <c:pt idx="0">
                  <c:v>1</c:v>
                </c:pt>
                <c:pt idx="1">
                  <c:v>1.2292961410608469</c:v>
                </c:pt>
                <c:pt idx="2">
                  <c:v>1.4738401503107386</c:v>
                </c:pt>
                <c:pt idx="3">
                  <c:v>1.7341378811967048</c:v>
                </c:pt>
                <c:pt idx="4">
                  <c:v>2.0360601242954184</c:v>
                </c:pt>
                <c:pt idx="5">
                  <c:v>2.4345281109986994</c:v>
                </c:pt>
                <c:pt idx="6">
                  <c:v>2.8771498771498774</c:v>
                </c:pt>
                <c:pt idx="7">
                  <c:v>3.3462928168810522</c:v>
                </c:pt>
                <c:pt idx="8">
                  <c:v>3.8826420002890591</c:v>
                </c:pt>
                <c:pt idx="9">
                  <c:v>4.4549790432143377</c:v>
                </c:pt>
                <c:pt idx="10">
                  <c:v>4.9976875270992922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3-4F05-9F3F-6B98D93BF803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Japan</c:v>
                </c:pt>
              </c:strCache>
            </c:strRef>
          </c:tx>
          <c:spPr>
            <a:ln w="19050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Sheet1!$A$17:$A$27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Sheet1!$D$17:$D$27</c:f>
              <c:numCache>
                <c:formatCode>0.00</c:formatCode>
                <c:ptCount val="11"/>
                <c:pt idx="0">
                  <c:v>1</c:v>
                </c:pt>
                <c:pt idx="1">
                  <c:v>1.112728271316765</c:v>
                </c:pt>
                <c:pt idx="2">
                  <c:v>1.2356858437457092</c:v>
                </c:pt>
                <c:pt idx="3">
                  <c:v>1.3804064259233833</c:v>
                </c:pt>
                <c:pt idx="4">
                  <c:v>1.5165453796512427</c:v>
                </c:pt>
                <c:pt idx="5">
                  <c:v>1.6431758890567074</c:v>
                </c:pt>
                <c:pt idx="6">
                  <c:v>1.7774612110394068</c:v>
                </c:pt>
                <c:pt idx="7">
                  <c:v>1.9173417547713854</c:v>
                </c:pt>
                <c:pt idx="8">
                  <c:v>2.06666208979816</c:v>
                </c:pt>
                <c:pt idx="9">
                  <c:v>2.2140601400521764</c:v>
                </c:pt>
                <c:pt idx="10">
                  <c:v>2.3636207606755457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53-4F05-9F3F-6B98D93BF803}"/>
            </c:ext>
          </c:extLst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>China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Sheet1!$A$17:$A$27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Sheet1!$E$17:$E$27</c:f>
              <c:numCache>
                <c:formatCode>0.00</c:formatCode>
                <c:ptCount val="11"/>
                <c:pt idx="0">
                  <c:v>1</c:v>
                </c:pt>
                <c:pt idx="1">
                  <c:v>1.2556824607033812</c:v>
                </c:pt>
                <c:pt idx="2">
                  <c:v>1.5582946963700102</c:v>
                </c:pt>
                <c:pt idx="3">
                  <c:v>1.9178446228655435</c:v>
                </c:pt>
                <c:pt idx="4">
                  <c:v>2.2931131968788874</c:v>
                </c:pt>
                <c:pt idx="5">
                  <c:v>2.4457763202533078</c:v>
                </c:pt>
                <c:pt idx="6">
                  <c:v>2.5399751215650799</c:v>
                </c:pt>
                <c:pt idx="7">
                  <c:v>2.6459346375664365</c:v>
                </c:pt>
                <c:pt idx="8">
                  <c:v>2.7885333031776547</c:v>
                </c:pt>
                <c:pt idx="9">
                  <c:v>2.9701458780956691</c:v>
                </c:pt>
                <c:pt idx="10">
                  <c:v>3.1588827321044892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53-4F05-9F3F-6B98D93BF803}"/>
            </c:ext>
          </c:extLst>
        </c:ser>
        <c:ser>
          <c:idx val="4"/>
          <c:order val="4"/>
          <c:tx>
            <c:strRef>
              <c:f>Sheet1!$F$16</c:f>
              <c:strCache>
                <c:ptCount val="1"/>
                <c:pt idx="0">
                  <c:v>GB+FR+DE</c:v>
                </c:pt>
              </c:strCache>
            </c:strRef>
          </c:tx>
          <c:spPr>
            <a:ln w="19050" cmpd="sng">
              <a:solidFill>
                <a:srgbClr val="F1C232"/>
              </a:solidFill>
            </a:ln>
          </c:spPr>
          <c:marker>
            <c:symbol val="none"/>
          </c:marker>
          <c:cat>
            <c:numRef>
              <c:f>Sheet1!$A$17:$A$27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Sheet1!$F$17:$F$27</c:f>
              <c:numCache>
                <c:formatCode>0.00</c:formatCode>
                <c:ptCount val="11"/>
                <c:pt idx="0">
                  <c:v>1</c:v>
                </c:pt>
                <c:pt idx="1">
                  <c:v>1.1008193102094883</c:v>
                </c:pt>
                <c:pt idx="2">
                  <c:v>1.204876612863661</c:v>
                </c:pt>
                <c:pt idx="3">
                  <c:v>1.3173723200706471</c:v>
                </c:pt>
                <c:pt idx="4">
                  <c:v>1.4386498552715499</c:v>
                </c:pt>
                <c:pt idx="5">
                  <c:v>1.5826423980768287</c:v>
                </c:pt>
                <c:pt idx="6">
                  <c:v>1.6760535740568121</c:v>
                </c:pt>
                <c:pt idx="7">
                  <c:v>1.8055732718441839</c:v>
                </c:pt>
                <c:pt idx="8">
                  <c:v>1.9397537163322376</c:v>
                </c:pt>
                <c:pt idx="9">
                  <c:v>2.0797723593190405</c:v>
                </c:pt>
                <c:pt idx="10">
                  <c:v>2.2332826374920276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53-4F05-9F3F-6B98D93BF803}"/>
            </c:ext>
          </c:extLst>
        </c:ser>
        <c:ser>
          <c:idx val="5"/>
          <c:order val="5"/>
          <c:tx>
            <c:strRef>
              <c:f>Sheet1!$G$16</c:f>
              <c:strCache>
                <c:ptCount val="1"/>
                <c:pt idx="0">
                  <c:v>Taiwan</c:v>
                </c:pt>
              </c:strCache>
            </c:strRef>
          </c:tx>
          <c:spPr>
            <a:ln w="19050" cmpd="sng">
              <a:solidFill>
                <a:srgbClr val="C27BA0"/>
              </a:solidFill>
            </a:ln>
          </c:spPr>
          <c:marker>
            <c:symbol val="none"/>
          </c:marker>
          <c:cat>
            <c:numRef>
              <c:f>Sheet1!$A$17:$A$27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Sheet1!$G$17:$G$27</c:f>
              <c:numCache>
                <c:formatCode>0.00</c:formatCode>
                <c:ptCount val="11"/>
                <c:pt idx="0">
                  <c:v>1</c:v>
                </c:pt>
                <c:pt idx="1">
                  <c:v>1.2422818791946308</c:v>
                </c:pt>
                <c:pt idx="2">
                  <c:v>1.5067114093959733</c:v>
                </c:pt>
                <c:pt idx="3">
                  <c:v>1.8406711409395973</c:v>
                </c:pt>
                <c:pt idx="4">
                  <c:v>2.2446979865771812</c:v>
                </c:pt>
                <c:pt idx="5">
                  <c:v>2.6569127516778526</c:v>
                </c:pt>
                <c:pt idx="6">
                  <c:v>3.0700671140939599</c:v>
                </c:pt>
                <c:pt idx="7">
                  <c:v>3.508456375838926</c:v>
                </c:pt>
                <c:pt idx="8">
                  <c:v>3.9786577181208052</c:v>
                </c:pt>
                <c:pt idx="9">
                  <c:v>4.4303355704697989</c:v>
                </c:pt>
                <c:pt idx="10">
                  <c:v>4.8083221476510065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53-4F05-9F3F-6B98D93B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961895"/>
        <c:axId val="2003270775"/>
      </c:lineChart>
      <c:catAx>
        <c:axId val="85996189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400" b="0"/>
            </a:pPr>
            <a:endParaRPr lang="en-US"/>
          </a:p>
        </c:txPr>
        <c:crossAx val="2003270775"/>
        <c:crosses val="autoZero"/>
        <c:auto val="1"/>
        <c:lblAlgn val="ctr"/>
        <c:lblOffset val="100"/>
        <c:noMultiLvlLbl val="1"/>
      </c:catAx>
      <c:valAx>
        <c:axId val="2003270775"/>
        <c:scaling>
          <c:orientation val="minMax"/>
          <c:min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0"/>
                </a:pPr>
                <a:r>
                  <a:rPr lang="en-US"/>
                  <a:t>Growth of patent families 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400" b="0"/>
            </a:pPr>
            <a:endParaRPr lang="en-US"/>
          </a:p>
        </c:txPr>
        <c:crossAx val="8599618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400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952500</xdr:colOff>
      <xdr:row>30</xdr:row>
      <xdr:rowOff>76200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171450</xdr:colOff>
      <xdr:row>30</xdr:row>
      <xdr:rowOff>95250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ri Vidya" refreshedDate="43547.342902777775" refreshedVersion="6" recordCount="11" xr:uid="{00000000-000A-0000-FFFF-FFFF00000000}">
  <cacheSource type="worksheet">
    <worksheetSource ref="A2:L13" sheet="Sheet1"/>
  </cacheSource>
  <cacheFields count="12">
    <cacheField name=" " numFmtId="0">
      <sharedItems containsSemiMixedTypes="0" containsString="0" containsNumber="1" containsInteger="1" minValue="2004" maxValue="2014"/>
    </cacheField>
    <cacheField name="U.S." numFmtId="0">
      <sharedItems containsSemiMixedTypes="0" containsString="0" containsNumber="1" containsInteger="1" minValue="53844" maxValue="133941"/>
    </cacheField>
    <cacheField name="Korea" numFmtId="0">
      <sharedItems containsSemiMixedTypes="0" containsString="0" containsNumber="1" containsInteger="1" minValue="13838" maxValue="69158"/>
    </cacheField>
    <cacheField name="Japan" numFmtId="0">
      <sharedItems containsSemiMixedTypes="0" containsString="0" containsNumber="1" containsInteger="1" minValue="29132" maxValue="68857"/>
    </cacheField>
    <cacheField name="China" numFmtId="0">
      <sharedItems containsSemiMixedTypes="0" containsString="0" containsNumber="1" containsInteger="1" minValue="17686" maxValue="55868"/>
    </cacheField>
    <cacheField name="GB+FR+DE" numFmtId="3">
      <sharedItems containsSemiMixedTypes="0" containsString="0" containsNumber="1" containsInteger="1" minValue="20383" maxValue="45521"/>
    </cacheField>
    <cacheField name="Taiwan" numFmtId="0">
      <sharedItems containsSemiMixedTypes="0" containsString="0" containsNumber="1" containsInteger="1" minValue="7450" maxValue="35822"/>
    </cacheField>
    <cacheField name="France" numFmtId="0">
      <sharedItems containsSemiMixedTypes="0" containsString="0" containsNumber="1" containsInteger="1" minValue="3338" maxValue="9198"/>
    </cacheField>
    <cacheField name="Germany" numFmtId="0">
      <sharedItems containsSemiMixedTypes="0" containsString="0" containsNumber="1" containsInteger="1" minValue="11809" maxValue="24469"/>
    </cacheField>
    <cacheField name="Great Britain" numFmtId="0">
      <sharedItems containsSemiMixedTypes="0" containsString="0" containsNumber="1" containsInteger="1" minValue="5236" maxValue="11854"/>
    </cacheField>
    <cacheField name="Canada" numFmtId="0">
      <sharedItems containsString="0" containsBlank="1" containsNumber="1" containsInteger="1" minValue="5827" maxValue="12215"/>
    </cacheField>
    <cacheField name="India" numFmtId="0">
      <sharedItems containsString="0" containsBlank="1" containsNumber="1" containsInteger="1" minValue="1216" maxValue="48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2004"/>
    <n v="53844"/>
    <n v="13838"/>
    <n v="29132"/>
    <n v="17686"/>
    <n v="20383"/>
    <n v="7450"/>
    <n v="3338"/>
    <n v="11809"/>
    <n v="5236"/>
    <m/>
    <m/>
  </r>
  <r>
    <n v="2005"/>
    <n v="59589"/>
    <n v="17011"/>
    <n v="32416"/>
    <n v="22208"/>
    <n v="22438"/>
    <n v="9255"/>
    <n v="3742"/>
    <n v="12882"/>
    <n v="5814"/>
    <m/>
    <m/>
  </r>
  <r>
    <n v="2006"/>
    <n v="66062"/>
    <n v="20395"/>
    <n v="35998"/>
    <n v="27560"/>
    <n v="24559"/>
    <n v="11225"/>
    <n v="4122"/>
    <n v="14044"/>
    <n v="6393"/>
    <m/>
    <m/>
  </r>
  <r>
    <n v="2007"/>
    <n v="73195"/>
    <n v="23997"/>
    <n v="40214"/>
    <n v="33919"/>
    <n v="26852"/>
    <n v="13713"/>
    <n v="4628"/>
    <n v="15271"/>
    <n v="6953"/>
    <n v="5827"/>
    <n v="1216"/>
  </r>
  <r>
    <n v="2008"/>
    <n v="80693"/>
    <n v="28175"/>
    <n v="44180"/>
    <n v="40556"/>
    <n v="29324"/>
    <n v="16723"/>
    <n v="5197"/>
    <n v="16570"/>
    <n v="7557"/>
    <n v="6613"/>
    <n v="1539"/>
  </r>
  <r>
    <n v="2009"/>
    <n v="87830"/>
    <n v="33689"/>
    <n v="47869"/>
    <n v="43256"/>
    <n v="32259"/>
    <n v="19794"/>
    <n v="5774"/>
    <n v="17718"/>
    <n v="8767"/>
    <n v="7439"/>
    <n v="1895"/>
  </r>
  <r>
    <n v="2010"/>
    <n v="95456"/>
    <n v="39814"/>
    <n v="51781"/>
    <n v="44922"/>
    <n v="34163"/>
    <n v="22872"/>
    <n v="6406"/>
    <n v="18938"/>
    <n v="8819"/>
    <n v="8457"/>
    <n v="2294"/>
  </r>
  <r>
    <n v="2011"/>
    <n v="103862"/>
    <n v="46306"/>
    <n v="55856"/>
    <n v="46796"/>
    <n v="36803"/>
    <n v="26138"/>
    <n v="7044"/>
    <n v="20246"/>
    <n v="9513"/>
    <n v="9477"/>
    <n v="2760"/>
  </r>
  <r>
    <n v="2012"/>
    <n v="113275"/>
    <n v="53728"/>
    <n v="60206"/>
    <n v="49318"/>
    <n v="39538"/>
    <n v="29641"/>
    <n v="7690"/>
    <n v="21551"/>
    <n v="10297"/>
    <n v="10495"/>
    <n v="3345"/>
  </r>
  <r>
    <n v="2013"/>
    <n v="123719"/>
    <n v="61648"/>
    <n v="64500"/>
    <n v="52530"/>
    <n v="42392"/>
    <n v="33006"/>
    <n v="8385"/>
    <n v="22915"/>
    <n v="11092"/>
    <n v="11433"/>
    <n v="4051"/>
  </r>
  <r>
    <n v="2014"/>
    <n v="133941"/>
    <n v="69158"/>
    <n v="68857"/>
    <n v="55868"/>
    <n v="45521"/>
    <n v="35822"/>
    <n v="9198"/>
    <n v="24469"/>
    <n v="11854"/>
    <n v="12215"/>
    <n v="48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8" applyNumberFormats="0" applyBorderFormats="0" applyFontFormats="0" applyPatternFormats="0" applyAlignmentFormats="0" applyWidthHeightFormats="0" dataCaption="" updatedVersion="6" compact="0" compactData="0">
  <location ref="A1:C18" firstHeaderRow="1" firstDataRow="1" firstDataCol="0"/>
  <pivotFields count="12">
    <pivotField name=" " compact="0" outline="0" multipleItemSelectionAllowed="1" showAll="0"/>
    <pivotField name="U.S." compact="0" outline="0" multipleItemSelectionAllowed="1" showAll="0"/>
    <pivotField name="Korea" compact="0" outline="0" multipleItemSelectionAllowed="1" showAll="0"/>
    <pivotField name="Japan" compact="0" outline="0" multipleItemSelectionAllowed="1" showAll="0"/>
    <pivotField name="China" compact="0" outline="0" multipleItemSelectionAllowed="1" showAll="0"/>
    <pivotField name="GB+FR+DE" compact="0" numFmtId="3" outline="0" multipleItemSelectionAllowed="1" showAll="0"/>
    <pivotField name="Taiwan" compact="0" outline="0" multipleItemSelectionAllowed="1" showAll="0"/>
    <pivotField name="France" compact="0" outline="0" multipleItemSelectionAllowed="1" showAll="0"/>
    <pivotField name="Germany" compact="0" outline="0" multipleItemSelectionAllowed="1" showAll="0"/>
    <pivotField name="Great Britain" compact="0" outline="0" multipleItemSelectionAllowed="1" showAll="0"/>
    <pivotField name="Canada" compact="0" outline="0" multipleItemSelectionAllowed="1" showAll="0"/>
    <pivotField name="India" compact="0" outline="0" multipleItemSelectionAllowed="1" showAll="0"/>
  </pivot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9"/>
  <sheetViews>
    <sheetView tabSelected="1" workbookViewId="0"/>
  </sheetViews>
  <sheetFormatPr defaultColWidth="14.42578125" defaultRowHeight="15.75" customHeight="1"/>
  <cols>
    <col min="1" max="1" width="18.140625" customWidth="1"/>
  </cols>
  <sheetData>
    <row r="1" spans="1:12" ht="15.75" customHeight="1">
      <c r="A1" s="1" t="s">
        <v>0</v>
      </c>
    </row>
    <row r="2" spans="1:12" ht="15.75" customHeight="1">
      <c r="A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ht="15.75" customHeight="1">
      <c r="A3" s="3">
        <v>2004</v>
      </c>
      <c r="B3" s="3">
        <v>53844</v>
      </c>
      <c r="C3" s="3">
        <v>13838</v>
      </c>
      <c r="D3" s="3">
        <v>29132</v>
      </c>
      <c r="E3" s="3">
        <v>17686</v>
      </c>
      <c r="F3" s="4">
        <f t="shared" ref="F3:F13" si="0">I3+H3+J3</f>
        <v>20383</v>
      </c>
      <c r="G3" s="3">
        <v>7450</v>
      </c>
      <c r="H3" s="3">
        <v>3338</v>
      </c>
      <c r="I3" s="3">
        <v>11809</v>
      </c>
      <c r="J3" s="3">
        <v>5236</v>
      </c>
    </row>
    <row r="4" spans="1:12" ht="15.75" customHeight="1">
      <c r="A4" s="3">
        <v>2005</v>
      </c>
      <c r="B4" s="3">
        <v>59589</v>
      </c>
      <c r="C4" s="3">
        <v>17011</v>
      </c>
      <c r="D4" s="3">
        <v>32416</v>
      </c>
      <c r="E4" s="3">
        <v>22208</v>
      </c>
      <c r="F4" s="4">
        <f t="shared" si="0"/>
        <v>22438</v>
      </c>
      <c r="G4" s="3">
        <v>9255</v>
      </c>
      <c r="H4" s="3">
        <v>3742</v>
      </c>
      <c r="I4" s="3">
        <v>12882</v>
      </c>
      <c r="J4" s="3">
        <v>5814</v>
      </c>
    </row>
    <row r="5" spans="1:12" ht="15.75" customHeight="1">
      <c r="A5" s="3">
        <v>2006</v>
      </c>
      <c r="B5" s="3">
        <v>66062</v>
      </c>
      <c r="C5" s="3">
        <v>20395</v>
      </c>
      <c r="D5" s="3">
        <v>35998</v>
      </c>
      <c r="E5" s="3">
        <v>27560</v>
      </c>
      <c r="F5" s="4">
        <f t="shared" si="0"/>
        <v>24559</v>
      </c>
      <c r="G5" s="3">
        <v>11225</v>
      </c>
      <c r="H5" s="3">
        <v>4122</v>
      </c>
      <c r="I5" s="3">
        <v>14044</v>
      </c>
      <c r="J5" s="3">
        <v>6393</v>
      </c>
    </row>
    <row r="6" spans="1:12" ht="15.75" customHeight="1">
      <c r="A6">
        <v>2007</v>
      </c>
      <c r="B6" s="4">
        <v>73195</v>
      </c>
      <c r="C6" s="4">
        <v>23997</v>
      </c>
      <c r="D6" s="4">
        <v>40214</v>
      </c>
      <c r="E6" s="4">
        <v>33919</v>
      </c>
      <c r="F6" s="4">
        <f t="shared" si="0"/>
        <v>26852</v>
      </c>
      <c r="G6" s="4">
        <v>13713</v>
      </c>
      <c r="H6" s="4">
        <v>4628</v>
      </c>
      <c r="I6" s="4">
        <v>15271</v>
      </c>
      <c r="J6" s="4">
        <v>6953</v>
      </c>
      <c r="K6" s="4">
        <v>5827</v>
      </c>
      <c r="L6" s="4">
        <v>1216</v>
      </c>
    </row>
    <row r="7" spans="1:12" ht="15.75" customHeight="1">
      <c r="A7">
        <v>2008</v>
      </c>
      <c r="B7" s="4">
        <v>80693</v>
      </c>
      <c r="C7" s="4">
        <v>28175</v>
      </c>
      <c r="D7" s="4">
        <v>44180</v>
      </c>
      <c r="E7" s="4">
        <v>40556</v>
      </c>
      <c r="F7" s="4">
        <f t="shared" si="0"/>
        <v>29324</v>
      </c>
      <c r="G7" s="4">
        <v>16723</v>
      </c>
      <c r="H7" s="4">
        <v>5197</v>
      </c>
      <c r="I7" s="4">
        <v>16570</v>
      </c>
      <c r="J7" s="4">
        <v>7557</v>
      </c>
      <c r="K7" s="4">
        <v>6613</v>
      </c>
      <c r="L7" s="4">
        <v>1539</v>
      </c>
    </row>
    <row r="8" spans="1:12" ht="15.75" customHeight="1">
      <c r="A8">
        <v>2009</v>
      </c>
      <c r="B8" s="4">
        <v>87830</v>
      </c>
      <c r="C8" s="4">
        <v>33689</v>
      </c>
      <c r="D8" s="4">
        <v>47869</v>
      </c>
      <c r="E8" s="4">
        <v>43256</v>
      </c>
      <c r="F8" s="4">
        <f t="shared" si="0"/>
        <v>32259</v>
      </c>
      <c r="G8" s="4">
        <v>19794</v>
      </c>
      <c r="H8" s="4">
        <v>5774</v>
      </c>
      <c r="I8" s="4">
        <v>17718</v>
      </c>
      <c r="J8" s="4">
        <v>8767</v>
      </c>
      <c r="K8" s="4">
        <v>7439</v>
      </c>
      <c r="L8" s="4">
        <v>1895</v>
      </c>
    </row>
    <row r="9" spans="1:12" ht="15.75" customHeight="1">
      <c r="A9">
        <v>2010</v>
      </c>
      <c r="B9" s="4">
        <v>95456</v>
      </c>
      <c r="C9" s="4">
        <v>39814</v>
      </c>
      <c r="D9" s="4">
        <v>51781</v>
      </c>
      <c r="E9" s="4">
        <v>44922</v>
      </c>
      <c r="F9" s="4">
        <f t="shared" si="0"/>
        <v>34163</v>
      </c>
      <c r="G9" s="4">
        <v>22872</v>
      </c>
      <c r="H9" s="4">
        <v>6406</v>
      </c>
      <c r="I9" s="4">
        <v>18938</v>
      </c>
      <c r="J9" s="4">
        <v>8819</v>
      </c>
      <c r="K9" s="4">
        <v>8457</v>
      </c>
      <c r="L9" s="4">
        <v>2294</v>
      </c>
    </row>
    <row r="10" spans="1:12" ht="15.75" customHeight="1">
      <c r="A10">
        <v>2011</v>
      </c>
      <c r="B10" s="4">
        <v>103862</v>
      </c>
      <c r="C10" s="4">
        <v>46306</v>
      </c>
      <c r="D10" s="4">
        <v>55856</v>
      </c>
      <c r="E10" s="4">
        <v>46796</v>
      </c>
      <c r="F10" s="4">
        <f t="shared" si="0"/>
        <v>36803</v>
      </c>
      <c r="G10" s="4">
        <v>26138</v>
      </c>
      <c r="H10" s="4">
        <v>7044</v>
      </c>
      <c r="I10" s="4">
        <v>20246</v>
      </c>
      <c r="J10" s="4">
        <v>9513</v>
      </c>
      <c r="K10" s="4">
        <v>9477</v>
      </c>
      <c r="L10" s="4">
        <v>2760</v>
      </c>
    </row>
    <row r="11" spans="1:12" ht="15.75" customHeight="1">
      <c r="A11">
        <v>2012</v>
      </c>
      <c r="B11" s="4">
        <v>113275</v>
      </c>
      <c r="C11" s="4">
        <v>53728</v>
      </c>
      <c r="D11" s="4">
        <v>60206</v>
      </c>
      <c r="E11" s="4">
        <v>49318</v>
      </c>
      <c r="F11" s="4">
        <f t="shared" si="0"/>
        <v>39538</v>
      </c>
      <c r="G11" s="4">
        <v>29641</v>
      </c>
      <c r="H11" s="4">
        <v>7690</v>
      </c>
      <c r="I11" s="4">
        <v>21551</v>
      </c>
      <c r="J11" s="4">
        <v>10297</v>
      </c>
      <c r="K11" s="4">
        <v>10495</v>
      </c>
      <c r="L11" s="4">
        <v>3345</v>
      </c>
    </row>
    <row r="12" spans="1:12" ht="15.75" customHeight="1">
      <c r="A12">
        <v>2013</v>
      </c>
      <c r="B12" s="4">
        <v>123719</v>
      </c>
      <c r="C12" s="4">
        <v>61648</v>
      </c>
      <c r="D12" s="4">
        <v>64500</v>
      </c>
      <c r="E12" s="4">
        <v>52530</v>
      </c>
      <c r="F12" s="4">
        <f t="shared" si="0"/>
        <v>42392</v>
      </c>
      <c r="G12" s="4">
        <v>33006</v>
      </c>
      <c r="H12" s="4">
        <v>8385</v>
      </c>
      <c r="I12" s="4">
        <v>22915</v>
      </c>
      <c r="J12" s="4">
        <v>11092</v>
      </c>
      <c r="K12" s="4">
        <v>11433</v>
      </c>
      <c r="L12" s="4">
        <v>4051</v>
      </c>
    </row>
    <row r="13" spans="1:12" ht="15.75" customHeight="1">
      <c r="A13">
        <v>2014</v>
      </c>
      <c r="B13" s="4">
        <v>133941</v>
      </c>
      <c r="C13" s="4">
        <v>69158</v>
      </c>
      <c r="D13" s="4">
        <v>68857</v>
      </c>
      <c r="E13" s="4">
        <v>55868</v>
      </c>
      <c r="F13" s="4">
        <f t="shared" si="0"/>
        <v>45521</v>
      </c>
      <c r="G13" s="4">
        <v>35822</v>
      </c>
      <c r="H13" s="4">
        <v>9198</v>
      </c>
      <c r="I13" s="4">
        <v>24469</v>
      </c>
      <c r="J13" s="4">
        <v>11854</v>
      </c>
      <c r="K13" s="4">
        <v>12215</v>
      </c>
      <c r="L13" s="4">
        <v>4865</v>
      </c>
    </row>
    <row r="16" spans="1:12" ht="15.75" customHeight="1">
      <c r="B16" s="2" t="s">
        <v>2</v>
      </c>
      <c r="C16" s="2" t="s">
        <v>3</v>
      </c>
      <c r="D16" s="2" t="s">
        <v>4</v>
      </c>
      <c r="E16" s="2" t="s">
        <v>5</v>
      </c>
      <c r="F16" s="2" t="s">
        <v>6</v>
      </c>
      <c r="G16" s="2" t="s">
        <v>7</v>
      </c>
      <c r="I16" s="5" t="s">
        <v>13</v>
      </c>
      <c r="J16" s="6"/>
    </row>
    <row r="17" spans="1:18" ht="15.75" customHeight="1">
      <c r="A17" s="3">
        <v>2004</v>
      </c>
      <c r="B17" s="7">
        <f t="shared" ref="B17:G17" si="1">B3/B$3</f>
        <v>1</v>
      </c>
      <c r="C17" s="7">
        <f t="shared" si="1"/>
        <v>1</v>
      </c>
      <c r="D17" s="7">
        <f t="shared" si="1"/>
        <v>1</v>
      </c>
      <c r="E17" s="7">
        <f t="shared" si="1"/>
        <v>1</v>
      </c>
      <c r="F17" s="7">
        <f t="shared" si="1"/>
        <v>1</v>
      </c>
      <c r="G17" s="7">
        <f t="shared" si="1"/>
        <v>1</v>
      </c>
      <c r="I17" s="8" t="s">
        <v>2</v>
      </c>
      <c r="J17" s="9">
        <f>B13/SUM($B$13:$E$13,$G$13:$L$13)</f>
        <v>0.31423329665663335</v>
      </c>
    </row>
    <row r="18" spans="1:18" ht="15.75" customHeight="1">
      <c r="A18" s="3">
        <v>2005</v>
      </c>
      <c r="B18" s="7">
        <f t="shared" ref="B18:G18" si="2">B4/B$3</f>
        <v>1.1066971250278583</v>
      </c>
      <c r="C18" s="7">
        <f t="shared" si="2"/>
        <v>1.2292961410608469</v>
      </c>
      <c r="D18" s="7">
        <f t="shared" si="2"/>
        <v>1.112728271316765</v>
      </c>
      <c r="E18" s="7">
        <f t="shared" si="2"/>
        <v>1.2556824607033812</v>
      </c>
      <c r="F18" s="7">
        <f t="shared" si="2"/>
        <v>1.1008193102094883</v>
      </c>
      <c r="G18" s="7">
        <f t="shared" si="2"/>
        <v>1.2422818791946308</v>
      </c>
      <c r="I18" s="8" t="s">
        <v>3</v>
      </c>
      <c r="J18" s="9">
        <f>C13/SUM($B$13:$E$13,$G$13:$L$13)</f>
        <v>0.16224864925735547</v>
      </c>
      <c r="R18" s="2"/>
    </row>
    <row r="19" spans="1:18" ht="15.75" customHeight="1">
      <c r="A19" s="3">
        <v>2006</v>
      </c>
      <c r="B19" s="7">
        <f t="shared" ref="B19:G19" si="3">B5/B$3</f>
        <v>1.2269147908773494</v>
      </c>
      <c r="C19" s="7">
        <f t="shared" si="3"/>
        <v>1.4738401503107386</v>
      </c>
      <c r="D19" s="7">
        <f t="shared" si="3"/>
        <v>1.2356858437457092</v>
      </c>
      <c r="E19" s="7">
        <f t="shared" si="3"/>
        <v>1.5582946963700102</v>
      </c>
      <c r="F19" s="7">
        <f t="shared" si="3"/>
        <v>1.204876612863661</v>
      </c>
      <c r="G19" s="7">
        <f t="shared" si="3"/>
        <v>1.5067114093959733</v>
      </c>
      <c r="I19" s="8" t="s">
        <v>4</v>
      </c>
      <c r="J19" s="9">
        <f>D13/SUM($B$13:$E$13,$G$13:$L$13)</f>
        <v>0.16154248592951975</v>
      </c>
      <c r="R19" s="10"/>
    </row>
    <row r="20" spans="1:18" ht="15.75" customHeight="1">
      <c r="A20">
        <v>2007</v>
      </c>
      <c r="B20" s="7">
        <f t="shared" ref="B20:G20" si="4">B6/B$3</f>
        <v>1.3593900898893099</v>
      </c>
      <c r="C20" s="7">
        <f t="shared" si="4"/>
        <v>1.7341378811967048</v>
      </c>
      <c r="D20" s="7">
        <f t="shared" si="4"/>
        <v>1.3804064259233833</v>
      </c>
      <c r="E20" s="7">
        <f t="shared" si="4"/>
        <v>1.9178446228655435</v>
      </c>
      <c r="F20" s="7">
        <f t="shared" si="4"/>
        <v>1.3173723200706471</v>
      </c>
      <c r="G20" s="7">
        <f t="shared" si="4"/>
        <v>1.8406711409395973</v>
      </c>
      <c r="I20" s="8" t="s">
        <v>5</v>
      </c>
      <c r="J20" s="9">
        <f>E13/SUM($B$13:$E$13,$G$13:$L$13)</f>
        <v>0.1310695441844752</v>
      </c>
    </row>
    <row r="21" spans="1:18" ht="15.75" customHeight="1">
      <c r="A21">
        <v>2008</v>
      </c>
      <c r="B21" s="7">
        <f t="shared" ref="B21:G21" si="5">B7/B$3</f>
        <v>1.4986442314835451</v>
      </c>
      <c r="C21" s="7">
        <f t="shared" si="5"/>
        <v>2.0360601242954184</v>
      </c>
      <c r="D21" s="7">
        <f t="shared" si="5"/>
        <v>1.5165453796512427</v>
      </c>
      <c r="E21" s="7">
        <f t="shared" si="5"/>
        <v>2.2931131968788874</v>
      </c>
      <c r="F21" s="7">
        <f t="shared" si="5"/>
        <v>1.4386498552715499</v>
      </c>
      <c r="G21" s="7">
        <f t="shared" si="5"/>
        <v>2.2446979865771812</v>
      </c>
      <c r="I21" s="8" t="s">
        <v>6</v>
      </c>
      <c r="J21" s="9">
        <f>F13/SUM($B$13:$E$13,$G$13:$L$13)</f>
        <v>0.10679488653292575</v>
      </c>
      <c r="L21" s="11"/>
    </row>
    <row r="22" spans="1:18" ht="15.75" customHeight="1">
      <c r="A22">
        <v>2009</v>
      </c>
      <c r="B22" s="7">
        <f t="shared" ref="B22:G22" si="6">B8/B$3</f>
        <v>1.6311938191813387</v>
      </c>
      <c r="C22" s="7">
        <f t="shared" si="6"/>
        <v>2.4345281109986994</v>
      </c>
      <c r="D22" s="7">
        <f t="shared" si="6"/>
        <v>1.6431758890567074</v>
      </c>
      <c r="E22" s="7">
        <f t="shared" si="6"/>
        <v>2.4457763202533078</v>
      </c>
      <c r="F22" s="7">
        <f t="shared" si="6"/>
        <v>1.5826423980768287</v>
      </c>
      <c r="G22" s="7">
        <f t="shared" si="6"/>
        <v>2.6569127516778526</v>
      </c>
      <c r="I22" s="8" t="s">
        <v>7</v>
      </c>
      <c r="J22" s="9">
        <f>G13/SUM($B$13:$E$13,$G$13:$L$13)</f>
        <v>8.4040474185155561E-2</v>
      </c>
      <c r="L22" s="11"/>
    </row>
    <row r="23" spans="1:18" ht="15.75" customHeight="1">
      <c r="A23">
        <v>2010</v>
      </c>
      <c r="B23" s="7">
        <f t="shared" ref="B23:G23" si="7">B9/B$3</f>
        <v>1.7728251987222345</v>
      </c>
      <c r="C23" s="7">
        <f t="shared" si="7"/>
        <v>2.8771498771498774</v>
      </c>
      <c r="D23" s="7">
        <f t="shared" si="7"/>
        <v>1.7774612110394068</v>
      </c>
      <c r="E23" s="7">
        <f t="shared" si="7"/>
        <v>2.5399751215650799</v>
      </c>
      <c r="F23" s="7">
        <f t="shared" si="7"/>
        <v>1.6760535740568121</v>
      </c>
      <c r="G23" s="7">
        <f t="shared" si="7"/>
        <v>3.0700671140939599</v>
      </c>
      <c r="I23" s="8" t="s">
        <v>11</v>
      </c>
      <c r="J23" s="9">
        <f>K13/SUM($B$13:$E$13,$G$13:$L$13)</f>
        <v>2.8657093187752641E-2</v>
      </c>
    </row>
    <row r="24" spans="1:18" ht="15.75" customHeight="1">
      <c r="A24">
        <v>2011</v>
      </c>
      <c r="B24" s="7">
        <f t="shared" ref="B24:G24" si="8">B10/B$3</f>
        <v>1.9289428720005943</v>
      </c>
      <c r="C24" s="7">
        <f t="shared" si="8"/>
        <v>3.3462928168810522</v>
      </c>
      <c r="D24" s="7">
        <f t="shared" si="8"/>
        <v>1.9173417547713854</v>
      </c>
      <c r="E24" s="7">
        <f t="shared" si="8"/>
        <v>2.6459346375664365</v>
      </c>
      <c r="F24" s="7">
        <f t="shared" si="8"/>
        <v>1.8055732718441839</v>
      </c>
      <c r="G24" s="7">
        <f t="shared" si="8"/>
        <v>3.508456375838926</v>
      </c>
      <c r="I24" s="12" t="s">
        <v>12</v>
      </c>
      <c r="J24" s="13">
        <f>L13/SUM($B$13:$E$13,$G$13:$L$13)</f>
        <v>1.1413570066182283E-2</v>
      </c>
    </row>
    <row r="25" spans="1:18" ht="15.75" customHeight="1">
      <c r="A25">
        <v>2012</v>
      </c>
      <c r="B25" s="7">
        <f t="shared" ref="B25:G25" si="9">B11/B$3</f>
        <v>2.1037627219374491</v>
      </c>
      <c r="C25" s="7">
        <f t="shared" si="9"/>
        <v>3.8826420002890591</v>
      </c>
      <c r="D25" s="7">
        <f t="shared" si="9"/>
        <v>2.06666208979816</v>
      </c>
      <c r="E25" s="7">
        <f t="shared" si="9"/>
        <v>2.7885333031776547</v>
      </c>
      <c r="F25" s="7">
        <f t="shared" si="9"/>
        <v>1.9397537163322376</v>
      </c>
      <c r="G25" s="7">
        <f t="shared" si="9"/>
        <v>3.9786577181208052</v>
      </c>
    </row>
    <row r="26" spans="1:18" ht="15.75" customHeight="1">
      <c r="A26">
        <v>2013</v>
      </c>
      <c r="B26" s="7">
        <f t="shared" ref="B26:G26" si="10">B12/B$3</f>
        <v>2.2977304806477972</v>
      </c>
      <c r="C26" s="7">
        <f t="shared" si="10"/>
        <v>4.4549790432143377</v>
      </c>
      <c r="D26" s="7">
        <f t="shared" si="10"/>
        <v>2.2140601400521764</v>
      </c>
      <c r="E26" s="7">
        <f t="shared" si="10"/>
        <v>2.9701458780956691</v>
      </c>
      <c r="F26" s="7">
        <f t="shared" si="10"/>
        <v>2.0797723593190405</v>
      </c>
      <c r="G26" s="7">
        <f t="shared" si="10"/>
        <v>4.4303355704697989</v>
      </c>
    </row>
    <row r="27" spans="1:18" ht="15.75" customHeight="1">
      <c r="A27">
        <v>2014</v>
      </c>
      <c r="B27" s="7">
        <f t="shared" ref="B27:G27" si="11">B13/B$3</f>
        <v>2.4875752172944061</v>
      </c>
      <c r="C27" s="7">
        <f t="shared" si="11"/>
        <v>4.9976875270992922</v>
      </c>
      <c r="D27" s="7">
        <f t="shared" si="11"/>
        <v>2.3636207606755457</v>
      </c>
      <c r="E27" s="7">
        <f t="shared" si="11"/>
        <v>3.1588827321044892</v>
      </c>
      <c r="F27" s="7">
        <f t="shared" si="11"/>
        <v>2.2332826374920276</v>
      </c>
      <c r="G27" s="7">
        <f t="shared" si="11"/>
        <v>4.8083221476510065</v>
      </c>
    </row>
    <row r="29" spans="1:18" ht="15.75" customHeight="1">
      <c r="A29" s="14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8"/>
  <sheetViews>
    <sheetView showGridLines="0" workbookViewId="0"/>
  </sheetViews>
  <sheetFormatPr defaultColWidth="14.42578125" defaultRowHeight="15.75" customHeight="1"/>
  <sheetData>
    <row r="1" spans="1:3" ht="15.75" customHeight="1">
      <c r="A1" s="15"/>
      <c r="B1" s="16"/>
      <c r="C1" s="17"/>
    </row>
    <row r="2" spans="1:3" ht="15.75" customHeight="1">
      <c r="A2" s="18"/>
      <c r="B2" s="19"/>
      <c r="C2" s="20"/>
    </row>
    <row r="3" spans="1:3" ht="15.75" customHeight="1">
      <c r="A3" s="18"/>
      <c r="B3" s="19"/>
      <c r="C3" s="20"/>
    </row>
    <row r="4" spans="1:3" ht="15.75" customHeight="1">
      <c r="A4" s="18"/>
      <c r="B4" s="19"/>
      <c r="C4" s="20"/>
    </row>
    <row r="5" spans="1:3" ht="15.75" customHeight="1">
      <c r="A5" s="18"/>
      <c r="B5" s="19"/>
      <c r="C5" s="20"/>
    </row>
    <row r="6" spans="1:3" ht="15.75" customHeight="1">
      <c r="A6" s="18"/>
      <c r="B6" s="19"/>
      <c r="C6" s="20"/>
    </row>
    <row r="7" spans="1:3" ht="15.75" customHeight="1">
      <c r="A7" s="18"/>
      <c r="B7" s="19"/>
      <c r="C7" s="20"/>
    </row>
    <row r="8" spans="1:3" ht="15.75" customHeight="1">
      <c r="A8" s="18"/>
      <c r="B8" s="19"/>
      <c r="C8" s="20"/>
    </row>
    <row r="9" spans="1:3" ht="15.75" customHeight="1">
      <c r="A9" s="18"/>
      <c r="B9" s="19"/>
      <c r="C9" s="20"/>
    </row>
    <row r="10" spans="1:3" ht="15.75" customHeight="1">
      <c r="A10" s="18"/>
      <c r="B10" s="19"/>
      <c r="C10" s="20"/>
    </row>
    <row r="11" spans="1:3" ht="15.75" customHeight="1">
      <c r="A11" s="18"/>
      <c r="B11" s="19"/>
      <c r="C11" s="20"/>
    </row>
    <row r="12" spans="1:3" ht="15.75" customHeight="1">
      <c r="A12" s="18"/>
      <c r="B12" s="19"/>
      <c r="C12" s="20"/>
    </row>
    <row r="13" spans="1:3" ht="15.75" customHeight="1">
      <c r="A13" s="18"/>
      <c r="B13" s="19"/>
      <c r="C13" s="20"/>
    </row>
    <row r="14" spans="1:3" ht="15.75" customHeight="1">
      <c r="A14" s="18"/>
      <c r="B14" s="19"/>
      <c r="C14" s="20"/>
    </row>
    <row r="15" spans="1:3" ht="15.75" customHeight="1">
      <c r="A15" s="18"/>
      <c r="B15" s="19"/>
      <c r="C15" s="20"/>
    </row>
    <row r="16" spans="1:3" ht="15.75" customHeight="1">
      <c r="A16" s="18"/>
      <c r="B16" s="19"/>
      <c r="C16" s="20"/>
    </row>
    <row r="17" spans="1:3" ht="15.75" customHeight="1">
      <c r="A17" s="18"/>
      <c r="B17" s="19"/>
      <c r="C17" s="20"/>
    </row>
    <row r="18" spans="1:3" ht="15.75" customHeight="1">
      <c r="A18" s="21"/>
      <c r="B18" s="22"/>
      <c r="C1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 Vidya</cp:lastModifiedBy>
  <dcterms:modified xsi:type="dcterms:W3CDTF">2019-03-23T12:13:46Z</dcterms:modified>
</cp:coreProperties>
</file>