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G:\Software\"/>
    </mc:Choice>
  </mc:AlternateContent>
  <xr:revisionPtr revIDLastSave="0" documentId="13_ncr:1_{AA0AE634-D4D5-4662-AE92-8BB2B1E81C23}" xr6:coauthVersionLast="47" xr6:coauthVersionMax="47" xr10:uidLastSave="{00000000-0000-0000-0000-000000000000}"/>
  <bookViews>
    <workbookView xWindow="-108" yWindow="-108" windowWidth="23256" windowHeight="12456" firstSheet="5" activeTab="11" xr2:uid="{00000000-000D-0000-FFFF-FFFF00000000}"/>
  </bookViews>
  <sheets>
    <sheet name="Workflow" sheetId="50" r:id="rId1"/>
    <sheet name="Summary" sheetId="1" r:id="rId2"/>
    <sheet name="Global" sheetId="22" r:id="rId3"/>
    <sheet name="Customer" sheetId="32" r:id="rId4"/>
    <sheet name="Service" sheetId="33" r:id="rId5"/>
    <sheet name="Exp list" sheetId="34" r:id="rId6"/>
    <sheet name="Estimate" sheetId="35" r:id="rId7"/>
    <sheet name="Quotation" sheetId="36" r:id="rId8"/>
    <sheet name="Work Progress" sheetId="49" r:id="rId9"/>
    <sheet name="Work done" sheetId="39" r:id="rId10"/>
    <sheet name="Invoice" sheetId="37" r:id="rId11"/>
    <sheet name="Service history" sheetId="43" r:id="rId12"/>
    <sheet name="Invoice Print" sheetId="40" r:id="rId13"/>
    <sheet name="JV" sheetId="48" r:id="rId14"/>
    <sheet name="PR Print" sheetId="41" r:id="rId15"/>
    <sheet name="VIEWS" sheetId="42" r:id="rId16"/>
    <sheet name="Audit trail" sheetId="45" r:id="rId17"/>
    <sheet name="Chart" sheetId="46" r:id="rId18"/>
    <sheet name="Taxation" sheetId="52" r:id="rId19"/>
    <sheet name="Financial" sheetId="53" r:id="rId20"/>
    <sheet name="Reporting" sheetId="54" r:id="rId21"/>
  </sheets>
  <externalReferences>
    <externalReference r:id="rId22"/>
  </externalReferences>
  <definedNames>
    <definedName name="_xlnm._FilterDatabase" localSheetId="16" hidden="1">'Audit trail'!$A$3:$AC$122</definedName>
    <definedName name="Coname">[1]Sheet1!$E$3:$E$58</definedName>
    <definedName name="Emplname">[1]Sheet1!$D$4:$D$594</definedName>
    <definedName name="Workname">[1]Sheet1!$B$4:$B$185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21" i="45" l="1"/>
  <c r="W121" i="45"/>
  <c r="B121" i="45"/>
  <c r="A121" i="45"/>
  <c r="Z120" i="45"/>
  <c r="V120" i="45"/>
  <c r="U120" i="45"/>
  <c r="T120" i="45"/>
  <c r="S120" i="45"/>
  <c r="R120" i="45"/>
  <c r="Q120" i="45"/>
  <c r="P120" i="45"/>
  <c r="O120" i="45"/>
  <c r="N120" i="45"/>
  <c r="M120" i="45"/>
  <c r="L120" i="45"/>
  <c r="K120" i="45"/>
  <c r="AA119" i="45"/>
  <c r="W119" i="45"/>
  <c r="B119" i="45"/>
  <c r="A119" i="45"/>
  <c r="AA118" i="45"/>
  <c r="W118" i="45"/>
  <c r="B118" i="45"/>
  <c r="A118" i="45"/>
  <c r="AA117" i="45"/>
  <c r="W117" i="45"/>
  <c r="B117" i="45"/>
  <c r="A117" i="45"/>
  <c r="AA116" i="45"/>
  <c r="W116" i="45"/>
  <c r="B116" i="45"/>
  <c r="A116" i="45"/>
  <c r="AA115" i="45"/>
  <c r="W115" i="45"/>
  <c r="B115" i="45"/>
  <c r="A115" i="45"/>
  <c r="AA114" i="45"/>
  <c r="W114" i="45"/>
  <c r="B114" i="45"/>
  <c r="A114" i="45"/>
  <c r="AA113" i="45"/>
  <c r="W113" i="45"/>
  <c r="C113" i="45"/>
  <c r="C114" i="45" s="1"/>
  <c r="C115" i="45" s="1"/>
  <c r="C116" i="45" s="1"/>
  <c r="C117" i="45" s="1"/>
  <c r="C118" i="45" s="1"/>
  <c r="C119" i="45" s="1"/>
  <c r="B113" i="45"/>
  <c r="A113" i="45"/>
  <c r="AA112" i="45"/>
  <c r="W112" i="45"/>
  <c r="B112" i="45"/>
  <c r="A112" i="45"/>
  <c r="Z110" i="45"/>
  <c r="V110" i="45"/>
  <c r="U110" i="45"/>
  <c r="T110" i="45"/>
  <c r="S110" i="45"/>
  <c r="R110" i="45"/>
  <c r="Q110" i="45"/>
  <c r="P110" i="45"/>
  <c r="O110" i="45"/>
  <c r="N110" i="45"/>
  <c r="M110" i="45"/>
  <c r="L110" i="45"/>
  <c r="K110" i="45"/>
  <c r="AA109" i="45"/>
  <c r="W109" i="45"/>
  <c r="B109" i="45"/>
  <c r="A109" i="45"/>
  <c r="AA108" i="45"/>
  <c r="W108" i="45"/>
  <c r="B108" i="45"/>
  <c r="A108" i="45"/>
  <c r="AA107" i="45"/>
  <c r="W107" i="45"/>
  <c r="B107" i="45"/>
  <c r="A107" i="45"/>
  <c r="AA106" i="45"/>
  <c r="W106" i="45"/>
  <c r="B106" i="45"/>
  <c r="A106" i="45"/>
  <c r="AA105" i="45"/>
  <c r="W105" i="45"/>
  <c r="B105" i="45"/>
  <c r="A105" i="45"/>
  <c r="AA104" i="45"/>
  <c r="W104" i="45"/>
  <c r="B104" i="45"/>
  <c r="A104" i="45"/>
  <c r="AA103" i="45"/>
  <c r="W103" i="45"/>
  <c r="C103" i="45"/>
  <c r="C104" i="45" s="1"/>
  <c r="C105" i="45" s="1"/>
  <c r="C106" i="45" s="1"/>
  <c r="C107" i="45" s="1"/>
  <c r="C108" i="45" s="1"/>
  <c r="C109" i="45" s="1"/>
  <c r="B103" i="45"/>
  <c r="A103" i="45"/>
  <c r="AA102" i="45"/>
  <c r="W102" i="45"/>
  <c r="B102" i="45"/>
  <c r="A102" i="45"/>
  <c r="Z100" i="45"/>
  <c r="V100" i="45"/>
  <c r="U100" i="45"/>
  <c r="T100" i="45"/>
  <c r="S100" i="45"/>
  <c r="R100" i="45"/>
  <c r="Q100" i="45"/>
  <c r="P100" i="45"/>
  <c r="O100" i="45"/>
  <c r="N100" i="45"/>
  <c r="M100" i="45"/>
  <c r="L100" i="45"/>
  <c r="K100" i="45"/>
  <c r="AA99" i="45"/>
  <c r="W99" i="45"/>
  <c r="B99" i="45"/>
  <c r="A99" i="45"/>
  <c r="AA98" i="45"/>
  <c r="W98" i="45"/>
  <c r="B98" i="45"/>
  <c r="A98" i="45"/>
  <c r="AA97" i="45"/>
  <c r="W97" i="45"/>
  <c r="B97" i="45"/>
  <c r="A97" i="45"/>
  <c r="AA96" i="45"/>
  <c r="W96" i="45"/>
  <c r="B96" i="45"/>
  <c r="A96" i="45"/>
  <c r="AA95" i="45"/>
  <c r="W95" i="45"/>
  <c r="B95" i="45"/>
  <c r="A95" i="45"/>
  <c r="AA94" i="45"/>
  <c r="W94" i="45"/>
  <c r="B94" i="45"/>
  <c r="A94" i="45"/>
  <c r="AA93" i="45"/>
  <c r="W93" i="45"/>
  <c r="C93" i="45"/>
  <c r="C94" i="45" s="1"/>
  <c r="C95" i="45" s="1"/>
  <c r="C96" i="45" s="1"/>
  <c r="C97" i="45" s="1"/>
  <c r="C98" i="45" s="1"/>
  <c r="C99" i="45" s="1"/>
  <c r="B93" i="45"/>
  <c r="A93" i="45"/>
  <c r="AA92" i="45"/>
  <c r="W92" i="45"/>
  <c r="B92" i="45"/>
  <c r="A92" i="45"/>
  <c r="Z90" i="45"/>
  <c r="V90" i="45"/>
  <c r="U90" i="45"/>
  <c r="T90" i="45"/>
  <c r="S90" i="45"/>
  <c r="R90" i="45"/>
  <c r="Q90" i="45"/>
  <c r="P90" i="45"/>
  <c r="O90" i="45"/>
  <c r="N90" i="45"/>
  <c r="M90" i="45"/>
  <c r="L90" i="45"/>
  <c r="K90" i="45"/>
  <c r="AA89" i="45"/>
  <c r="W89" i="45"/>
  <c r="B89" i="45"/>
  <c r="A89" i="45"/>
  <c r="AA88" i="45"/>
  <c r="W88" i="45"/>
  <c r="B88" i="45"/>
  <c r="A88" i="45"/>
  <c r="AA87" i="45"/>
  <c r="W87" i="45"/>
  <c r="B87" i="45"/>
  <c r="A87" i="45"/>
  <c r="AA86" i="45"/>
  <c r="W86" i="45"/>
  <c r="B86" i="45"/>
  <c r="A86" i="45"/>
  <c r="AA85" i="45"/>
  <c r="W85" i="45"/>
  <c r="B85" i="45"/>
  <c r="A85" i="45"/>
  <c r="AA84" i="45"/>
  <c r="W84" i="45"/>
  <c r="B84" i="45"/>
  <c r="A84" i="45"/>
  <c r="AA83" i="45"/>
  <c r="W83" i="45"/>
  <c r="C83" i="45"/>
  <c r="C84" i="45" s="1"/>
  <c r="C85" i="45" s="1"/>
  <c r="C86" i="45" s="1"/>
  <c r="C87" i="45" s="1"/>
  <c r="C88" i="45" s="1"/>
  <c r="C89" i="45" s="1"/>
  <c r="B83" i="45"/>
  <c r="A83" i="45"/>
  <c r="AA82" i="45"/>
  <c r="W82" i="45"/>
  <c r="B82" i="45"/>
  <c r="A82" i="45"/>
  <c r="Z80" i="45"/>
  <c r="V80" i="45"/>
  <c r="U80" i="45"/>
  <c r="T80" i="45"/>
  <c r="S80" i="45"/>
  <c r="R80" i="45"/>
  <c r="Q80" i="45"/>
  <c r="P80" i="45"/>
  <c r="O80" i="45"/>
  <c r="N80" i="45"/>
  <c r="M80" i="45"/>
  <c r="L80" i="45"/>
  <c r="K80" i="45"/>
  <c r="AA79" i="45"/>
  <c r="W79" i="45"/>
  <c r="B79" i="45"/>
  <c r="A79" i="45"/>
  <c r="AA78" i="45"/>
  <c r="W78" i="45"/>
  <c r="B78" i="45"/>
  <c r="A78" i="45"/>
  <c r="AA77" i="45"/>
  <c r="W77" i="45"/>
  <c r="B77" i="45"/>
  <c r="A77" i="45"/>
  <c r="AA76" i="45"/>
  <c r="W76" i="45"/>
  <c r="B76" i="45"/>
  <c r="A76" i="45"/>
  <c r="AA75" i="45"/>
  <c r="W75" i="45"/>
  <c r="B75" i="45"/>
  <c r="A75" i="45"/>
  <c r="AA74" i="45"/>
  <c r="W74" i="45"/>
  <c r="C74" i="45"/>
  <c r="C75" i="45" s="1"/>
  <c r="C76" i="45" s="1"/>
  <c r="C77" i="45" s="1"/>
  <c r="C78" i="45" s="1"/>
  <c r="C79" i="45" s="1"/>
  <c r="B74" i="45"/>
  <c r="A74" i="45"/>
  <c r="AA73" i="45"/>
  <c r="W73" i="45"/>
  <c r="B73" i="45"/>
  <c r="A73" i="45"/>
  <c r="Z71" i="45"/>
  <c r="V71" i="45"/>
  <c r="U71" i="45"/>
  <c r="T71" i="45"/>
  <c r="S71" i="45"/>
  <c r="R71" i="45"/>
  <c r="Q71" i="45"/>
  <c r="P71" i="45"/>
  <c r="O71" i="45"/>
  <c r="N71" i="45"/>
  <c r="M71" i="45"/>
  <c r="L71" i="45"/>
  <c r="K71" i="45"/>
  <c r="AA70" i="45"/>
  <c r="W70" i="45"/>
  <c r="B70" i="45"/>
  <c r="A70" i="45"/>
  <c r="AA69" i="45"/>
  <c r="W69" i="45"/>
  <c r="B69" i="45"/>
  <c r="A69" i="45"/>
  <c r="AA68" i="45"/>
  <c r="W68" i="45"/>
  <c r="B68" i="45"/>
  <c r="A68" i="45"/>
  <c r="AA67" i="45"/>
  <c r="W67" i="45"/>
  <c r="B67" i="45"/>
  <c r="A67" i="45"/>
  <c r="AA66" i="45"/>
  <c r="W66" i="45"/>
  <c r="B66" i="45"/>
  <c r="A66" i="45"/>
  <c r="AA65" i="45"/>
  <c r="W65" i="45"/>
  <c r="B65" i="45"/>
  <c r="A65" i="45"/>
  <c r="AA64" i="45"/>
  <c r="W64" i="45"/>
  <c r="B64" i="45"/>
  <c r="A64" i="45"/>
  <c r="AA63" i="45"/>
  <c r="W63" i="45"/>
  <c r="C63" i="45"/>
  <c r="C64" i="45" s="1"/>
  <c r="C65" i="45" s="1"/>
  <c r="C66" i="45" s="1"/>
  <c r="C67" i="45" s="1"/>
  <c r="C68" i="45" s="1"/>
  <c r="C69" i="45" s="1"/>
  <c r="C70" i="45" s="1"/>
  <c r="B63" i="45"/>
  <c r="A63" i="45"/>
  <c r="AA62" i="45"/>
  <c r="W62" i="45"/>
  <c r="B62" i="45"/>
  <c r="A62" i="45"/>
  <c r="Z60" i="45"/>
  <c r="V60" i="45"/>
  <c r="U60" i="45"/>
  <c r="T60" i="45"/>
  <c r="S60" i="45"/>
  <c r="R60" i="45"/>
  <c r="Q60" i="45"/>
  <c r="P60" i="45"/>
  <c r="O60" i="45"/>
  <c r="N60" i="45"/>
  <c r="M60" i="45"/>
  <c r="L60" i="45"/>
  <c r="K60" i="45"/>
  <c r="AA59" i="45"/>
  <c r="W59" i="45"/>
  <c r="B59" i="45"/>
  <c r="A59" i="45"/>
  <c r="AA58" i="45"/>
  <c r="W58" i="45"/>
  <c r="B58" i="45"/>
  <c r="A58" i="45"/>
  <c r="AA57" i="45"/>
  <c r="W57" i="45"/>
  <c r="B57" i="45"/>
  <c r="A57" i="45"/>
  <c r="AA56" i="45"/>
  <c r="W56" i="45"/>
  <c r="B56" i="45"/>
  <c r="A56" i="45"/>
  <c r="AA55" i="45"/>
  <c r="W55" i="45"/>
  <c r="B55" i="45"/>
  <c r="A55" i="45"/>
  <c r="AA54" i="45"/>
  <c r="W54" i="45"/>
  <c r="C54" i="45"/>
  <c r="C55" i="45" s="1"/>
  <c r="C56" i="45" s="1"/>
  <c r="C57" i="45" s="1"/>
  <c r="C58" i="45" s="1"/>
  <c r="C59" i="45" s="1"/>
  <c r="B54" i="45"/>
  <c r="A54" i="45"/>
  <c r="AA53" i="45"/>
  <c r="W53" i="45"/>
  <c r="B53" i="45"/>
  <c r="A53" i="45"/>
  <c r="Z51" i="45"/>
  <c r="V51" i="45"/>
  <c r="U51" i="45"/>
  <c r="T51" i="45"/>
  <c r="S51" i="45"/>
  <c r="R51" i="45"/>
  <c r="Q51" i="45"/>
  <c r="P51" i="45"/>
  <c r="O51" i="45"/>
  <c r="N51" i="45"/>
  <c r="M51" i="45"/>
  <c r="L51" i="45"/>
  <c r="K51" i="45"/>
  <c r="AA50" i="45"/>
  <c r="W50" i="45"/>
  <c r="B50" i="45"/>
  <c r="A50" i="45"/>
  <c r="AA49" i="45"/>
  <c r="W49" i="45"/>
  <c r="B49" i="45"/>
  <c r="A49" i="45"/>
  <c r="AA48" i="45"/>
  <c r="W48" i="45"/>
  <c r="B48" i="45"/>
  <c r="A48" i="45"/>
  <c r="AA47" i="45"/>
  <c r="W47" i="45"/>
  <c r="B47" i="45"/>
  <c r="A47" i="45"/>
  <c r="AA46" i="45"/>
  <c r="W46" i="45"/>
  <c r="B46" i="45"/>
  <c r="A46" i="45"/>
  <c r="AA45" i="45"/>
  <c r="W45" i="45"/>
  <c r="B45" i="45"/>
  <c r="A45" i="45"/>
  <c r="AA44" i="45"/>
  <c r="W44" i="45"/>
  <c r="B44" i="45"/>
  <c r="A44" i="45"/>
  <c r="AA43" i="45"/>
  <c r="W43" i="45"/>
  <c r="C43" i="45"/>
  <c r="C44" i="45" s="1"/>
  <c r="C45" i="45" s="1"/>
  <c r="C46" i="45" s="1"/>
  <c r="C47" i="45" s="1"/>
  <c r="C48" i="45" s="1"/>
  <c r="C49" i="45" s="1"/>
  <c r="C50" i="45" s="1"/>
  <c r="B43" i="45"/>
  <c r="A43" i="45"/>
  <c r="AA42" i="45"/>
  <c r="W42" i="45"/>
  <c r="B42" i="45"/>
  <c r="A42" i="45"/>
  <c r="Z40" i="45"/>
  <c r="V40" i="45"/>
  <c r="U40" i="45"/>
  <c r="T40" i="45"/>
  <c r="S40" i="45"/>
  <c r="R40" i="45"/>
  <c r="Q40" i="45"/>
  <c r="P40" i="45"/>
  <c r="O40" i="45"/>
  <c r="N40" i="45"/>
  <c r="M40" i="45"/>
  <c r="L40" i="45"/>
  <c r="K40" i="45"/>
  <c r="AA39" i="45"/>
  <c r="W39" i="45"/>
  <c r="B39" i="45"/>
  <c r="A39" i="45"/>
  <c r="AA38" i="45"/>
  <c r="W38" i="45"/>
  <c r="B38" i="45"/>
  <c r="A38" i="45"/>
  <c r="AA37" i="45"/>
  <c r="W37" i="45"/>
  <c r="B37" i="45"/>
  <c r="A37" i="45"/>
  <c r="AA36" i="45"/>
  <c r="W36" i="45"/>
  <c r="B36" i="45"/>
  <c r="A36" i="45"/>
  <c r="AA35" i="45"/>
  <c r="W35" i="45"/>
  <c r="B35" i="45"/>
  <c r="A35" i="45"/>
  <c r="AA34" i="45"/>
  <c r="W34" i="45"/>
  <c r="B34" i="45"/>
  <c r="A34" i="45"/>
  <c r="AA33" i="45"/>
  <c r="W33" i="45"/>
  <c r="C33" i="45"/>
  <c r="C34" i="45" s="1"/>
  <c r="C35" i="45" s="1"/>
  <c r="C36" i="45" s="1"/>
  <c r="C37" i="45" s="1"/>
  <c r="C38" i="45" s="1"/>
  <c r="C39" i="45" s="1"/>
  <c r="B33" i="45"/>
  <c r="A33" i="45"/>
  <c r="AA32" i="45"/>
  <c r="W32" i="45"/>
  <c r="B32" i="45"/>
  <c r="A32" i="45"/>
  <c r="Z30" i="45"/>
  <c r="V30" i="45"/>
  <c r="U30" i="45"/>
  <c r="T30" i="45"/>
  <c r="S30" i="45"/>
  <c r="R30" i="45"/>
  <c r="Q30" i="45"/>
  <c r="P30" i="45"/>
  <c r="O30" i="45"/>
  <c r="N30" i="45"/>
  <c r="M30" i="45"/>
  <c r="L30" i="45"/>
  <c r="K30" i="45"/>
  <c r="AA29" i="45"/>
  <c r="W29" i="45"/>
  <c r="B29" i="45"/>
  <c r="A29" i="45"/>
  <c r="AA28" i="45"/>
  <c r="W28" i="45"/>
  <c r="B28" i="45"/>
  <c r="A28" i="45"/>
  <c r="AA27" i="45"/>
  <c r="W27" i="45"/>
  <c r="B27" i="45"/>
  <c r="A27" i="45"/>
  <c r="AA26" i="45"/>
  <c r="W26" i="45"/>
  <c r="C26" i="45"/>
  <c r="C27" i="45" s="1"/>
  <c r="C28" i="45" s="1"/>
  <c r="C29" i="45" s="1"/>
  <c r="B26" i="45"/>
  <c r="A26" i="45"/>
  <c r="AA25" i="45"/>
  <c r="W25" i="45"/>
  <c r="B25" i="45"/>
  <c r="A25" i="45"/>
  <c r="AA24" i="45"/>
  <c r="W24" i="45"/>
  <c r="B24" i="45"/>
  <c r="A24" i="45"/>
  <c r="AA23" i="45"/>
  <c r="W23" i="45"/>
  <c r="C23" i="45"/>
  <c r="C24" i="45" s="1"/>
  <c r="C25" i="45" s="1"/>
  <c r="B23" i="45"/>
  <c r="A23" i="45"/>
  <c r="AA22" i="45"/>
  <c r="W22" i="45"/>
  <c r="B22" i="45"/>
  <c r="A22" i="45"/>
  <c r="Z20" i="45"/>
  <c r="V20" i="45"/>
  <c r="U20" i="45"/>
  <c r="T20" i="45"/>
  <c r="S20" i="45"/>
  <c r="R20" i="45"/>
  <c r="Q20" i="45"/>
  <c r="P20" i="45"/>
  <c r="O20" i="45"/>
  <c r="N20" i="45"/>
  <c r="M20" i="45"/>
  <c r="L20" i="45"/>
  <c r="K20" i="45"/>
  <c r="AA19" i="45"/>
  <c r="W19" i="45"/>
  <c r="B19" i="45"/>
  <c r="A19" i="45"/>
  <c r="AA18" i="45"/>
  <c r="W18" i="45"/>
  <c r="B18" i="45"/>
  <c r="A18" i="45"/>
  <c r="AA17" i="45"/>
  <c r="W17" i="45"/>
  <c r="B17" i="45"/>
  <c r="A17" i="45"/>
  <c r="AA16" i="45"/>
  <c r="W16" i="45"/>
  <c r="B16" i="45"/>
  <c r="A16" i="45"/>
  <c r="AA15" i="45"/>
  <c r="W15" i="45"/>
  <c r="B15" i="45"/>
  <c r="A15" i="45"/>
  <c r="AA14" i="45"/>
  <c r="W14" i="45"/>
  <c r="C14" i="45"/>
  <c r="C15" i="45" s="1"/>
  <c r="C16" i="45" s="1"/>
  <c r="C17" i="45" s="1"/>
  <c r="C18" i="45" s="1"/>
  <c r="C19" i="45" s="1"/>
  <c r="B14" i="45"/>
  <c r="A14" i="45"/>
  <c r="AA13" i="45"/>
  <c r="W13" i="45"/>
  <c r="B13" i="45"/>
  <c r="A13" i="45"/>
  <c r="A12" i="45"/>
  <c r="A21" i="45" s="1"/>
  <c r="A31" i="45" s="1"/>
  <c r="A41" i="45" s="1"/>
  <c r="A52" i="45" s="1"/>
  <c r="A61" i="45" s="1"/>
  <c r="A72" i="45" s="1"/>
  <c r="A81" i="45" s="1"/>
  <c r="A91" i="45" s="1"/>
  <c r="A101" i="45" s="1"/>
  <c r="A111" i="45" s="1"/>
  <c r="Z11" i="45"/>
  <c r="V11" i="45"/>
  <c r="U11" i="45"/>
  <c r="T11" i="45"/>
  <c r="S11" i="45"/>
  <c r="R11" i="45"/>
  <c r="Q11" i="45"/>
  <c r="P11" i="45"/>
  <c r="O11" i="45"/>
  <c r="N11" i="45"/>
  <c r="M11" i="45"/>
  <c r="L11" i="45"/>
  <c r="K11" i="45"/>
  <c r="AA10" i="45"/>
  <c r="W10" i="45"/>
  <c r="B10" i="45"/>
  <c r="A10" i="45"/>
  <c r="AA9" i="45"/>
  <c r="W9" i="45"/>
  <c r="B9" i="45"/>
  <c r="A9" i="45"/>
  <c r="AA8" i="45"/>
  <c r="W8" i="45"/>
  <c r="B8" i="45"/>
  <c r="A8" i="45"/>
  <c r="AA7" i="45"/>
  <c r="W7" i="45"/>
  <c r="C7" i="45"/>
  <c r="C8" i="45" s="1"/>
  <c r="C9" i="45" s="1"/>
  <c r="C10" i="45" s="1"/>
  <c r="B7" i="45"/>
  <c r="A7" i="45"/>
  <c r="AA6" i="45"/>
  <c r="W6" i="45"/>
  <c r="B6" i="45"/>
  <c r="A6" i="45"/>
  <c r="W40" i="45" l="1"/>
  <c r="AA120" i="45"/>
  <c r="W30" i="45"/>
  <c r="AA40" i="45"/>
  <c r="W11" i="45"/>
  <c r="AA11" i="45"/>
  <c r="AA30" i="45"/>
  <c r="W110" i="45"/>
  <c r="AA51" i="45"/>
  <c r="AA60" i="45"/>
  <c r="AA71" i="45"/>
  <c r="AA80" i="45"/>
  <c r="AA110" i="45"/>
  <c r="AA20" i="45"/>
  <c r="W20" i="45"/>
  <c r="W60" i="45"/>
  <c r="W51" i="45"/>
  <c r="W71" i="45"/>
  <c r="W80" i="45"/>
  <c r="AA90" i="45"/>
  <c r="W90" i="45"/>
  <c r="W100" i="45"/>
  <c r="M122" i="45"/>
  <c r="Q122" i="45"/>
  <c r="U122" i="45"/>
  <c r="L122" i="45"/>
  <c r="P122" i="45"/>
  <c r="T122" i="45"/>
  <c r="AA100" i="45"/>
  <c r="N122" i="45"/>
  <c r="R122" i="45"/>
  <c r="V122" i="45"/>
  <c r="K122" i="45"/>
  <c r="O122" i="45"/>
  <c r="S122" i="45"/>
  <c r="Z122" i="45"/>
  <c r="W120" i="45"/>
  <c r="W122" i="45" l="1"/>
  <c r="AA122" i="45"/>
  <c r="AK31" i="40"/>
  <c r="AW30" i="40"/>
  <c r="AQ30" i="40"/>
  <c r="BA29" i="40"/>
  <c r="AW28" i="40"/>
  <c r="AQ28" i="40"/>
  <c r="AW27" i="40"/>
  <c r="AQ27" i="40"/>
  <c r="BA26" i="40"/>
  <c r="AK25" i="40"/>
  <c r="AW24" i="40"/>
  <c r="AQ24" i="40"/>
  <c r="AW23" i="40"/>
  <c r="AQ23" i="40"/>
  <c r="AW22" i="40"/>
  <c r="AQ22" i="40"/>
  <c r="BA21" i="40"/>
  <c r="AK20" i="40"/>
  <c r="AW19" i="40"/>
  <c r="AQ19" i="40"/>
  <c r="AW18" i="40"/>
  <c r="AQ18" i="40"/>
  <c r="BA17" i="40"/>
  <c r="AW16" i="40"/>
  <c r="AQ16" i="40"/>
  <c r="AW15" i="40"/>
  <c r="AQ15" i="40"/>
  <c r="BA14" i="40"/>
  <c r="BA74" i="37"/>
  <c r="BA71" i="37"/>
  <c r="BA66" i="37"/>
  <c r="BA62" i="37"/>
  <c r="BA59" i="37"/>
  <c r="AW75" i="37"/>
  <c r="AW73" i="37"/>
  <c r="AW72" i="37"/>
  <c r="AW69" i="37"/>
  <c r="AW68" i="37"/>
  <c r="AW67" i="37"/>
  <c r="AW64" i="37"/>
  <c r="AW63" i="37"/>
  <c r="AW61" i="37"/>
  <c r="AW60" i="37"/>
  <c r="AQ75" i="37"/>
  <c r="AQ73" i="37"/>
  <c r="AQ72" i="37"/>
  <c r="AQ69" i="37"/>
  <c r="AQ68" i="37"/>
  <c r="AQ67" i="37"/>
  <c r="AQ64" i="37"/>
  <c r="AQ63" i="37"/>
  <c r="AQ61" i="37"/>
  <c r="AQ60" i="37"/>
  <c r="AK76" i="37"/>
  <c r="AK70" i="37"/>
  <c r="AK65" i="37"/>
  <c r="BA64" i="37" l="1"/>
  <c r="BA72" i="37"/>
  <c r="BA60" i="37"/>
  <c r="BA67" i="37"/>
  <c r="BA73" i="37"/>
  <c r="BA61" i="37"/>
  <c r="BA68" i="37"/>
  <c r="BA75" i="37"/>
  <c r="BA63" i="37"/>
  <c r="BA69" i="37"/>
  <c r="BA24" i="40"/>
  <c r="AW31" i="40"/>
  <c r="BA30" i="40"/>
  <c r="BA19" i="40"/>
  <c r="BA16" i="40"/>
  <c r="BA28" i="40"/>
  <c r="AQ25" i="40"/>
  <c r="BA23" i="40"/>
  <c r="BA15" i="40"/>
  <c r="AW20" i="40"/>
  <c r="AW25" i="40"/>
  <c r="BA27" i="40"/>
  <c r="BA18" i="40"/>
  <c r="AK32" i="40"/>
  <c r="AQ31" i="40"/>
  <c r="AQ20" i="40"/>
  <c r="BA22" i="40"/>
  <c r="AQ76" i="37"/>
  <c r="AQ70" i="37"/>
  <c r="AW65" i="37"/>
  <c r="AW70" i="37"/>
  <c r="AK77" i="37"/>
  <c r="AW76" i="37"/>
  <c r="AQ65" i="37"/>
  <c r="AW20" i="37"/>
  <c r="AQ20" i="37"/>
  <c r="AP31" i="36"/>
  <c r="AJ31" i="36"/>
  <c r="AT30" i="36"/>
  <c r="AP25" i="36"/>
  <c r="AJ25" i="36"/>
  <c r="AP24" i="36"/>
  <c r="AJ24" i="36"/>
  <c r="AD21" i="36"/>
  <c r="AP20" i="36"/>
  <c r="AJ20" i="36"/>
  <c r="AP19" i="36"/>
  <c r="AJ19" i="36"/>
  <c r="AT19" i="36" s="1"/>
  <c r="AT18" i="36"/>
  <c r="AW31" i="37"/>
  <c r="AQ31" i="37"/>
  <c r="BA30" i="37"/>
  <c r="AQ29" i="37"/>
  <c r="AW29" i="37"/>
  <c r="AW25" i="37"/>
  <c r="AQ25" i="37"/>
  <c r="AW24" i="37"/>
  <c r="AQ24" i="37"/>
  <c r="AW19" i="37"/>
  <c r="AQ19" i="37"/>
  <c r="AK32" i="37"/>
  <c r="AW28" i="37"/>
  <c r="AQ28" i="37"/>
  <c r="BA27" i="37"/>
  <c r="AK26" i="37"/>
  <c r="AW23" i="37"/>
  <c r="AQ23" i="37"/>
  <c r="BA22" i="37"/>
  <c r="AK21" i="37"/>
  <c r="BA18" i="37"/>
  <c r="AW17" i="37"/>
  <c r="AQ17" i="37"/>
  <c r="AW16" i="37"/>
  <c r="AQ16" i="37"/>
  <c r="BA15" i="37"/>
  <c r="AD32" i="36"/>
  <c r="AP29" i="36"/>
  <c r="AJ29" i="36"/>
  <c r="AP28" i="36"/>
  <c r="AJ28" i="36"/>
  <c r="AT27" i="36"/>
  <c r="AD26" i="36"/>
  <c r="AP23" i="36"/>
  <c r="AJ23" i="36"/>
  <c r="AT22" i="36"/>
  <c r="AP17" i="36"/>
  <c r="AJ17" i="36"/>
  <c r="AP16" i="36"/>
  <c r="AJ16" i="36"/>
  <c r="AT15" i="36"/>
  <c r="AD29" i="35"/>
  <c r="AT28" i="35"/>
  <c r="AP27" i="35"/>
  <c r="AJ27" i="35"/>
  <c r="AP26" i="35"/>
  <c r="AJ26" i="35"/>
  <c r="AT25" i="35"/>
  <c r="AD24" i="35"/>
  <c r="AP23" i="35"/>
  <c r="AJ23" i="35"/>
  <c r="AP22" i="35"/>
  <c r="AJ22" i="35"/>
  <c r="AT21" i="35"/>
  <c r="AP19" i="35"/>
  <c r="AP17" i="35"/>
  <c r="AP16" i="35"/>
  <c r="AJ19" i="35"/>
  <c r="AJ17" i="35"/>
  <c r="AJ16" i="35"/>
  <c r="AT18" i="35"/>
  <c r="AT15" i="35"/>
  <c r="AD20" i="35"/>
  <c r="AT24" i="36" l="1"/>
  <c r="AJ26" i="36"/>
  <c r="AD30" i="35"/>
  <c r="AT17" i="35"/>
  <c r="AP32" i="36"/>
  <c r="AT25" i="36"/>
  <c r="AT17" i="36"/>
  <c r="AT29" i="36"/>
  <c r="AT20" i="36"/>
  <c r="AT31" i="36"/>
  <c r="AW32" i="40"/>
  <c r="BA20" i="40"/>
  <c r="BA31" i="40"/>
  <c r="BA25" i="40"/>
  <c r="AQ32" i="40"/>
  <c r="BA65" i="37"/>
  <c r="AQ77" i="37"/>
  <c r="BA76" i="37"/>
  <c r="AW77" i="37"/>
  <c r="BA31" i="37"/>
  <c r="BA70" i="37"/>
  <c r="BA29" i="37"/>
  <c r="BA16" i="37"/>
  <c r="BA24" i="37"/>
  <c r="BA28" i="37"/>
  <c r="BA19" i="37"/>
  <c r="BA20" i="37"/>
  <c r="BA25" i="37"/>
  <c r="AP26" i="36"/>
  <c r="AJ21" i="36"/>
  <c r="AQ26" i="37"/>
  <c r="AK33" i="37"/>
  <c r="BA17" i="37"/>
  <c r="AW21" i="37"/>
  <c r="AQ32" i="37"/>
  <c r="AQ21" i="37"/>
  <c r="AW26" i="37"/>
  <c r="AW32" i="37"/>
  <c r="BA23" i="37"/>
  <c r="AD33" i="36"/>
  <c r="AP21" i="36"/>
  <c r="AT23" i="36"/>
  <c r="AT28" i="36"/>
  <c r="AT16" i="36"/>
  <c r="AJ32" i="36"/>
  <c r="AT16" i="35"/>
  <c r="AT27" i="35"/>
  <c r="AJ29" i="35"/>
  <c r="AP20" i="35"/>
  <c r="AJ20" i="35"/>
  <c r="AT23" i="35"/>
  <c r="AJ24" i="35"/>
  <c r="AP29" i="35"/>
  <c r="AT26" i="35"/>
  <c r="AP24" i="35"/>
  <c r="AT22" i="35"/>
  <c r="AT19" i="35"/>
  <c r="AP30" i="35" l="1"/>
  <c r="AT32" i="36"/>
  <c r="AT26" i="36"/>
  <c r="AT20" i="35"/>
  <c r="AP33" i="36"/>
  <c r="AJ33" i="36"/>
  <c r="AT21" i="36"/>
  <c r="AJ30" i="35"/>
  <c r="BA32" i="40"/>
  <c r="BA77" i="37"/>
  <c r="BA32" i="37"/>
  <c r="BA26" i="37"/>
  <c r="BA21" i="37"/>
  <c r="AW33" i="37"/>
  <c r="AQ33" i="37"/>
  <c r="AT29" i="35"/>
  <c r="AT24" i="35"/>
  <c r="AT33" i="36" l="1"/>
  <c r="AT30" i="35"/>
  <c r="BA33" i="37"/>
</calcChain>
</file>

<file path=xl/sharedStrings.xml><?xml version="1.0" encoding="utf-8"?>
<sst xmlns="http://schemas.openxmlformats.org/spreadsheetml/2006/main" count="2188" uniqueCount="889">
  <si>
    <t>Input</t>
  </si>
  <si>
    <t>Global setup</t>
  </si>
  <si>
    <t>Company information</t>
  </si>
  <si>
    <t>Client information</t>
  </si>
  <si>
    <t>Case history</t>
  </si>
  <si>
    <t>Next event</t>
  </si>
  <si>
    <t xml:space="preserve">Daily Expenses </t>
  </si>
  <si>
    <t>Invoice</t>
  </si>
  <si>
    <t>Payment receipt</t>
  </si>
  <si>
    <t>Clients service list</t>
  </si>
  <si>
    <t>Output</t>
  </si>
  <si>
    <t>Print Invoice</t>
  </si>
  <si>
    <t>Money Receipts</t>
  </si>
  <si>
    <t>Client report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</si>
  <si>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</si>
  <si>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</si>
  <si>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</si>
  <si>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</si>
  <si>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</si>
  <si>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</si>
  <si>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</si>
  <si>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</si>
  <si>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</si>
  <si>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</si>
  <si>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</t>
  </si>
  <si>
    <t>B2</t>
  </si>
  <si>
    <t>B3</t>
  </si>
  <si>
    <t>B4</t>
  </si>
  <si>
    <t>B5</t>
  </si>
  <si>
    <t>B6</t>
  </si>
  <si>
    <t>B7</t>
  </si>
  <si>
    <t>B8</t>
  </si>
  <si>
    <t>Financial year start</t>
  </si>
  <si>
    <t>Telephone</t>
  </si>
  <si>
    <t>Mobile</t>
  </si>
  <si>
    <t>Membership no</t>
  </si>
  <si>
    <t>To do/Note</t>
  </si>
  <si>
    <t>A11</t>
  </si>
  <si>
    <t>User setup</t>
  </si>
  <si>
    <t>A12</t>
  </si>
  <si>
    <t>Company name</t>
  </si>
  <si>
    <t>Contact person</t>
  </si>
  <si>
    <t>E-mail</t>
  </si>
  <si>
    <t>Gender</t>
  </si>
  <si>
    <t>Date</t>
  </si>
  <si>
    <t>Address</t>
  </si>
  <si>
    <t>A13</t>
  </si>
  <si>
    <t>Client Company</t>
  </si>
  <si>
    <t>Visa expiry date</t>
  </si>
  <si>
    <t>Max stay limit</t>
  </si>
  <si>
    <t>Entry terms</t>
  </si>
  <si>
    <t>Father's name</t>
  </si>
  <si>
    <t>Mother's name</t>
  </si>
  <si>
    <t>BIN</t>
  </si>
  <si>
    <t>Authorized capital</t>
  </si>
  <si>
    <t>Paid up capital</t>
  </si>
  <si>
    <t>Client name</t>
  </si>
  <si>
    <t>Service name</t>
  </si>
  <si>
    <t>A14</t>
  </si>
  <si>
    <t>Authority name</t>
  </si>
  <si>
    <t>Documents list</t>
  </si>
  <si>
    <t>A15</t>
  </si>
  <si>
    <t>Expenses head</t>
  </si>
  <si>
    <t>Expenses name</t>
  </si>
  <si>
    <t>Auto</t>
  </si>
  <si>
    <t>Job number</t>
  </si>
  <si>
    <t>Total</t>
  </si>
  <si>
    <t>Grand total</t>
  </si>
  <si>
    <t xml:space="preserve">Job costing/Estimation </t>
  </si>
  <si>
    <t>Amount</t>
  </si>
  <si>
    <t>Expense head</t>
  </si>
  <si>
    <t>Govt fess</t>
  </si>
  <si>
    <t>Outsourcing fees</t>
  </si>
  <si>
    <t>Sub. Total</t>
  </si>
  <si>
    <t>VAT</t>
  </si>
  <si>
    <t>User name</t>
  </si>
  <si>
    <t>Password</t>
  </si>
  <si>
    <t>Y</t>
  </si>
  <si>
    <t>N</t>
  </si>
  <si>
    <t>Payment terms</t>
  </si>
  <si>
    <t xml:space="preserve">I declare that the information mentioned above is true and correct to the best of my knowledge.       </t>
  </si>
  <si>
    <t xml:space="preserve">All payment should be in favor of "....." in case of Cheque payment. 2) Amount to be transfer at  a Account Name: ....., Account number ............, Bank Name: ............. Bank Ltd., Branch: Gulshan branch, Dhaka., SWIFT: ................ In case of Real Time Gross Settlement (RTGS) payment. </t>
  </si>
  <si>
    <t>( The acknowledgment is valid subject to the realization of the cheque,D.D &amp; P.O.)</t>
  </si>
  <si>
    <t>Recipient's Signature</t>
  </si>
  <si>
    <t xml:space="preserve">              Authorized Signature</t>
  </si>
  <si>
    <t>Bank name</t>
  </si>
  <si>
    <t>Print job costing/Estimation</t>
  </si>
  <si>
    <t>Group name</t>
  </si>
  <si>
    <t>Sub. Group</t>
  </si>
  <si>
    <t>B9</t>
  </si>
  <si>
    <t>Client</t>
  </si>
  <si>
    <t>B10</t>
  </si>
  <si>
    <t>Edit</t>
  </si>
  <si>
    <t>Export</t>
  </si>
  <si>
    <t>Posting</t>
  </si>
  <si>
    <t>View</t>
  </si>
  <si>
    <t>Declaration</t>
  </si>
  <si>
    <t>Salutation</t>
  </si>
  <si>
    <t>Again report (by client, by service, by date)</t>
  </si>
  <si>
    <t>Next event report (by client, by service, by date)</t>
  </si>
  <si>
    <t>Expenses report (by client, by service, by date)</t>
  </si>
  <si>
    <t>Income report (by client, by service, by date)</t>
  </si>
  <si>
    <t>Alert management</t>
  </si>
  <si>
    <t>Company</t>
  </si>
  <si>
    <t>Unit</t>
  </si>
  <si>
    <t>Unit name</t>
  </si>
  <si>
    <t>Work permit</t>
  </si>
  <si>
    <t>Group</t>
  </si>
  <si>
    <t>Govt fees</t>
  </si>
  <si>
    <t>Documentation</t>
  </si>
  <si>
    <t>Pay order</t>
  </si>
  <si>
    <t>Out of pocket</t>
  </si>
  <si>
    <t>Name of the enterprise</t>
  </si>
  <si>
    <t>Trade License no</t>
  </si>
  <si>
    <t>TIN</t>
  </si>
  <si>
    <t>Professional License no</t>
  </si>
  <si>
    <t>TDS rate</t>
  </si>
  <si>
    <t>VDS rate</t>
  </si>
  <si>
    <t xml:space="preserve">Thank you for your business!  </t>
  </si>
  <si>
    <t>Save</t>
  </si>
  <si>
    <t>Website</t>
  </si>
  <si>
    <t>GLOBAL SETUP</t>
  </si>
  <si>
    <t>CSTOMER SETUP</t>
  </si>
  <si>
    <t>Group of Co.</t>
  </si>
  <si>
    <t>Group of Company setup</t>
  </si>
  <si>
    <t>Name of the Group</t>
  </si>
  <si>
    <t>Incorporation No</t>
  </si>
  <si>
    <t>Member of the association</t>
  </si>
  <si>
    <t>Special notes</t>
  </si>
  <si>
    <t>Business field</t>
  </si>
  <si>
    <t>Legal form</t>
  </si>
  <si>
    <t>Inactive</t>
  </si>
  <si>
    <t>Company setup</t>
  </si>
  <si>
    <t>Name of the Company</t>
  </si>
  <si>
    <t>Group of Co name</t>
  </si>
  <si>
    <t>BIDA Reg No</t>
  </si>
  <si>
    <t>Pop up</t>
  </si>
  <si>
    <t>Unit setup</t>
  </si>
  <si>
    <t>Client setup</t>
  </si>
  <si>
    <t>Name of the Client</t>
  </si>
  <si>
    <t>Client ID</t>
  </si>
  <si>
    <t>Passport no</t>
  </si>
  <si>
    <t>Position hold</t>
  </si>
  <si>
    <t>Popup</t>
  </si>
  <si>
    <t>Date of birth</t>
  </si>
  <si>
    <t>Nationality</t>
  </si>
  <si>
    <t>TIN No</t>
  </si>
  <si>
    <t>Date of joining</t>
  </si>
  <si>
    <t>Company/Unit</t>
  </si>
  <si>
    <t xml:space="preserve">Bill to </t>
  </si>
  <si>
    <t>Notes</t>
  </si>
  <si>
    <t>Save &amp; New</t>
  </si>
  <si>
    <t>Save &amp; Close</t>
  </si>
  <si>
    <t>Previous</t>
  </si>
  <si>
    <t>SERVICE ITEM SETUP</t>
  </si>
  <si>
    <t>Sub-Group</t>
  </si>
  <si>
    <t>Item name</t>
  </si>
  <si>
    <t>Group setup</t>
  </si>
  <si>
    <t>Name Group</t>
  </si>
  <si>
    <t>Sub-group setup</t>
  </si>
  <si>
    <t>Name of sub-group</t>
  </si>
  <si>
    <t>Item setup</t>
  </si>
  <si>
    <t>Name of the item</t>
  </si>
  <si>
    <t>Sub-group name</t>
  </si>
  <si>
    <t>Authority address</t>
  </si>
  <si>
    <t>Dealing person</t>
  </si>
  <si>
    <t>Cost line-01</t>
  </si>
  <si>
    <t>Cost line-02</t>
  </si>
  <si>
    <t>Cost line-03</t>
  </si>
  <si>
    <t>Cost line-04</t>
  </si>
  <si>
    <t>Popup Exp list</t>
  </si>
  <si>
    <t>STD cost</t>
  </si>
  <si>
    <t>EXPENSES LIST SETUP</t>
  </si>
  <si>
    <t>Expenses name setup</t>
  </si>
  <si>
    <t>Name of Expenses</t>
  </si>
  <si>
    <t>Estimation</t>
  </si>
  <si>
    <t>Billing address</t>
  </si>
  <si>
    <t xml:space="preserve">Estimated time </t>
  </si>
  <si>
    <t>Client's name</t>
  </si>
  <si>
    <t>Description</t>
  </si>
  <si>
    <t>TAX</t>
  </si>
  <si>
    <t>Xu Hongbin</t>
  </si>
  <si>
    <t>Renewal</t>
  </si>
  <si>
    <t>Security clearance</t>
  </si>
  <si>
    <t>Visa Extension</t>
  </si>
  <si>
    <t>E Visa</t>
  </si>
  <si>
    <t>Tax assessment</t>
  </si>
  <si>
    <t>For 2017-2018</t>
  </si>
  <si>
    <t>2% Fine</t>
  </si>
  <si>
    <t>Grand Total</t>
  </si>
  <si>
    <t>Quotation</t>
  </si>
  <si>
    <t>Quotation no</t>
  </si>
  <si>
    <t>Today</t>
  </si>
  <si>
    <t>Required documents</t>
  </si>
  <si>
    <t>Service delivery</t>
  </si>
  <si>
    <t>From Global setup</t>
  </si>
  <si>
    <t>All information come from estimation and its editable and can add row.</t>
  </si>
  <si>
    <t>Job completed</t>
  </si>
  <si>
    <t>Invoice No</t>
  </si>
  <si>
    <t>Job No</t>
  </si>
  <si>
    <t>Estimated</t>
  </si>
  <si>
    <t>Home</t>
  </si>
  <si>
    <t>Expenses list</t>
  </si>
  <si>
    <t>EXPENSES ENTRY</t>
  </si>
  <si>
    <t>Entry no.</t>
  </si>
  <si>
    <t>Total Expenses</t>
  </si>
  <si>
    <t>today</t>
  </si>
  <si>
    <t>Payment Receipts</t>
  </si>
  <si>
    <t xml:space="preserve">Invoice no. </t>
  </si>
  <si>
    <t>PR No</t>
  </si>
  <si>
    <t>Full pay</t>
  </si>
  <si>
    <t>Partly pay</t>
  </si>
  <si>
    <t>Advance pay</t>
  </si>
  <si>
    <t>Payment Method</t>
  </si>
  <si>
    <t>Cheque No</t>
  </si>
  <si>
    <t>Issue date</t>
  </si>
  <si>
    <t>Work permit details</t>
  </si>
  <si>
    <t>Basic salary</t>
  </si>
  <si>
    <t>House rent</t>
  </si>
  <si>
    <t>Conveyance</t>
  </si>
  <si>
    <t>Medical</t>
  </si>
  <si>
    <t>Other allowance</t>
  </si>
  <si>
    <t>Visa details</t>
  </si>
  <si>
    <t>Visa number</t>
  </si>
  <si>
    <t>Stay terms</t>
  </si>
  <si>
    <t xml:space="preserve">License name </t>
  </si>
  <si>
    <t xml:space="preserve">License no. </t>
  </si>
  <si>
    <t>Effective date</t>
  </si>
  <si>
    <t>Text</t>
  </si>
  <si>
    <t>date</t>
  </si>
  <si>
    <t>TO</t>
  </si>
  <si>
    <t>XYZ Company Limited</t>
  </si>
  <si>
    <t>Address:…………………………………………………………………………….</t>
  </si>
  <si>
    <t>………………………………………………………………………….………………</t>
  </si>
  <si>
    <t>Atten: Mr………………………………………………………………………….</t>
  </si>
  <si>
    <t>Amount in word(s):</t>
  </si>
  <si>
    <t>Prepared by</t>
  </si>
  <si>
    <t>For: RPS</t>
  </si>
  <si>
    <t>Received by</t>
  </si>
  <si>
    <t>Invoice Print</t>
  </si>
  <si>
    <t>Next</t>
  </si>
  <si>
    <t>Memorized</t>
  </si>
  <si>
    <t>Print</t>
  </si>
  <si>
    <t>PAYMENT RECEIPTS</t>
  </si>
  <si>
    <t>Received with thanks from</t>
  </si>
  <si>
    <t>Address at</t>
  </si>
  <si>
    <t>of Bangladeshi taka</t>
  </si>
  <si>
    <t>in word(s)</t>
  </si>
  <si>
    <t>payment method</t>
  </si>
  <si>
    <t>Bank of</t>
  </si>
  <si>
    <t>Invoice no.</t>
  </si>
  <si>
    <t xml:space="preserve">On account of </t>
  </si>
  <si>
    <t>User ID</t>
  </si>
  <si>
    <t>Excess limit</t>
  </si>
  <si>
    <t xml:space="preserve">Print Job costing/Estimation </t>
  </si>
  <si>
    <t>Print Quotation</t>
  </si>
  <si>
    <t>Print Payment receipt</t>
  </si>
  <si>
    <t xml:space="preserve">Again report </t>
  </si>
  <si>
    <t xml:space="preserve">Expenses report </t>
  </si>
  <si>
    <t>Income report</t>
  </si>
  <si>
    <t>Balance sheet</t>
  </si>
  <si>
    <t xml:space="preserve">Ledger </t>
  </si>
  <si>
    <t>USER AND ACCESS LIMIT SETUP</t>
  </si>
  <si>
    <t>Client view</t>
  </si>
  <si>
    <t>Bill dues</t>
  </si>
  <si>
    <t>No of Running service</t>
  </si>
  <si>
    <t>Sub. Total group</t>
  </si>
  <si>
    <t>Sub. Total Co.</t>
  </si>
  <si>
    <t>Service items view</t>
  </si>
  <si>
    <t>Service Item name</t>
  </si>
  <si>
    <t>No of service done this year</t>
  </si>
  <si>
    <t>Expenses list view</t>
  </si>
  <si>
    <t>Estimate/Quotation/Invoice view</t>
  </si>
  <si>
    <t xml:space="preserve">Start date </t>
  </si>
  <si>
    <t>Expiry date</t>
  </si>
  <si>
    <t>1st WP</t>
  </si>
  <si>
    <t>2nd WP</t>
  </si>
  <si>
    <t>3rd WP</t>
  </si>
  <si>
    <t>4th WP</t>
  </si>
  <si>
    <t>1st visa</t>
  </si>
  <si>
    <t>2nd visa</t>
  </si>
  <si>
    <t>3rd visa</t>
  </si>
  <si>
    <t>4th visa</t>
  </si>
  <si>
    <t>5th visa</t>
  </si>
  <si>
    <t>Visa no</t>
  </si>
  <si>
    <t>Visa type</t>
  </si>
  <si>
    <t>Visa Type</t>
  </si>
  <si>
    <t>Status</t>
  </si>
  <si>
    <t>No</t>
  </si>
  <si>
    <t>Basic Information</t>
  </si>
  <si>
    <t>Bill and profit distribution</t>
  </si>
  <si>
    <t>Job Status</t>
  </si>
  <si>
    <t>Bill Status</t>
  </si>
  <si>
    <t>Work</t>
  </si>
  <si>
    <t>Complete date</t>
  </si>
  <si>
    <t>Govt Fees</t>
  </si>
  <si>
    <t>Income</t>
  </si>
  <si>
    <t>Quote no</t>
  </si>
  <si>
    <t>Estimate no</t>
  </si>
  <si>
    <t>All from list</t>
  </si>
  <si>
    <t>Invoice No.</t>
  </si>
  <si>
    <t xml:space="preserve">Invoice Date </t>
  </si>
  <si>
    <t>Billed Amount</t>
  </si>
  <si>
    <t>Check</t>
  </si>
  <si>
    <t>Based on job no</t>
  </si>
  <si>
    <t>Type</t>
  </si>
  <si>
    <t>CategoryCode</t>
  </si>
  <si>
    <t>CategoryName</t>
  </si>
  <si>
    <t>GroupCode</t>
  </si>
  <si>
    <t>GroupName</t>
  </si>
  <si>
    <t>SubGroup</t>
  </si>
  <si>
    <t>SubGroupName</t>
  </si>
  <si>
    <t>AccountCode</t>
  </si>
  <si>
    <t>AccountName</t>
  </si>
  <si>
    <t>Non Current Assets</t>
  </si>
  <si>
    <t>Land &amp; Land Development</t>
  </si>
  <si>
    <t>Building &amp; Structures</t>
  </si>
  <si>
    <t>Fire Fighting Equipment</t>
  </si>
  <si>
    <t>Utilities connection</t>
  </si>
  <si>
    <t xml:space="preserve">Gas Line Installation </t>
  </si>
  <si>
    <t>Furniture and Fixtures</t>
  </si>
  <si>
    <t>Transport &amp; Vehicles</t>
  </si>
  <si>
    <t>Loose tools</t>
  </si>
  <si>
    <t>Tools &amp; Equipment</t>
  </si>
  <si>
    <t>Laboratory Equipment</t>
  </si>
  <si>
    <t>Acc Dep. For  Land &amp; Land Development</t>
  </si>
  <si>
    <t>Acc Dep. For  Building &amp; Structures</t>
  </si>
  <si>
    <t>Acc Dep. For  Utilities connection</t>
  </si>
  <si>
    <t>Acc Dep. For  Furniture and Fixtures</t>
  </si>
  <si>
    <t>Acc Dep. For  Loose tools</t>
  </si>
  <si>
    <t>Acc. Dep.-Tools &amp; Equipment</t>
  </si>
  <si>
    <t>Acc. Dep.-Laboratory Equipment</t>
  </si>
  <si>
    <t xml:space="preserve">Preliminary Expenses </t>
  </si>
  <si>
    <t>Registration &amp; Searching Expenses</t>
  </si>
  <si>
    <t>Pre-Operating  Expenses</t>
  </si>
  <si>
    <t>Salary and Wages</t>
  </si>
  <si>
    <t>Salary &amp; Allowances</t>
  </si>
  <si>
    <t>Intangibles- Cost</t>
  </si>
  <si>
    <t>ERP Software</t>
  </si>
  <si>
    <t>Professional &amp; Reference Books</t>
  </si>
  <si>
    <t>Capital Work in Progress</t>
  </si>
  <si>
    <t>WIP-Building &amp; Construction</t>
  </si>
  <si>
    <t>Investment</t>
  </si>
  <si>
    <t>Investment in FDR</t>
  </si>
  <si>
    <t>Deferred Tax Asset</t>
  </si>
  <si>
    <t>Current Assets</t>
  </si>
  <si>
    <t>Inventories</t>
  </si>
  <si>
    <t>Finished Goods</t>
  </si>
  <si>
    <t>Stock of Finished Goods</t>
  </si>
  <si>
    <t>Non-Inventories</t>
  </si>
  <si>
    <t xml:space="preserve">Stock of Spears </t>
  </si>
  <si>
    <t>Stock of Spears &amp; Accessories</t>
  </si>
  <si>
    <t>Raw Materials</t>
  </si>
  <si>
    <t>Work-in-Process</t>
  </si>
  <si>
    <t>Goods in Transit</t>
  </si>
  <si>
    <t>Trade &amp; Other Receivables</t>
  </si>
  <si>
    <t xml:space="preserve">Accounts Receivable </t>
  </si>
  <si>
    <t>Advances, Deposits &amp; Prepayment</t>
  </si>
  <si>
    <t>Short Term Loan</t>
  </si>
  <si>
    <t>Directors' Loan</t>
  </si>
  <si>
    <t>Cash and Cash Equivalents</t>
  </si>
  <si>
    <t>Shareholders Equity</t>
  </si>
  <si>
    <t>Share Capital</t>
  </si>
  <si>
    <t>Reserves &amp; Surplus</t>
  </si>
  <si>
    <t>General Reserve</t>
  </si>
  <si>
    <t>Share Money Deposit</t>
  </si>
  <si>
    <t>Non-Current Liabilities</t>
  </si>
  <si>
    <t>Deferred Tax Liabilities</t>
  </si>
  <si>
    <t>Long Term Loan</t>
  </si>
  <si>
    <t>Bank Loan-Long term</t>
  </si>
  <si>
    <t>Term Loan -City Bank Limited</t>
  </si>
  <si>
    <t>Current Liabilities</t>
  </si>
  <si>
    <t>Trade Payables</t>
  </si>
  <si>
    <t>Liabilities for expenses</t>
  </si>
  <si>
    <t>Loan from Directors</t>
  </si>
  <si>
    <t>Short Term Bank Loan</t>
  </si>
  <si>
    <t>PC Loan</t>
  </si>
  <si>
    <t>Revenue</t>
  </si>
  <si>
    <t>Operating Revenue</t>
  </si>
  <si>
    <t>Interest Income</t>
  </si>
  <si>
    <t>Administrative Expenses</t>
  </si>
  <si>
    <t>Financial Expenses</t>
  </si>
  <si>
    <t>Non Operating Income</t>
  </si>
  <si>
    <t>Non operating Income</t>
  </si>
  <si>
    <t>Retained Earnings</t>
  </si>
  <si>
    <t>TypeCode</t>
  </si>
  <si>
    <t>Assets</t>
  </si>
  <si>
    <t>Equities</t>
  </si>
  <si>
    <t>Liabilities</t>
  </si>
  <si>
    <t>Cost</t>
  </si>
  <si>
    <t>Expenses</t>
  </si>
  <si>
    <t>1110-110</t>
  </si>
  <si>
    <t>1110-120</t>
  </si>
  <si>
    <t>1110-130</t>
  </si>
  <si>
    <t>1110-140</t>
  </si>
  <si>
    <t>1110-115</t>
  </si>
  <si>
    <t>1110-125</t>
  </si>
  <si>
    <t>1110-150</t>
  </si>
  <si>
    <t>1110-160</t>
  </si>
  <si>
    <t>1110-170</t>
  </si>
  <si>
    <t>1110-180</t>
  </si>
  <si>
    <t>1110-210</t>
  </si>
  <si>
    <t>1110-215</t>
  </si>
  <si>
    <t>1110-220</t>
  </si>
  <si>
    <t>1110-225</t>
  </si>
  <si>
    <t>1110-230</t>
  </si>
  <si>
    <t>1110-240</t>
  </si>
  <si>
    <t>1110-250</t>
  </si>
  <si>
    <t>1110-260</t>
  </si>
  <si>
    <t>1110-270</t>
  </si>
  <si>
    <t>1110-280</t>
  </si>
  <si>
    <t>1120-110</t>
  </si>
  <si>
    <t>1130-110</t>
  </si>
  <si>
    <t>1140-110</t>
  </si>
  <si>
    <t>1145-110</t>
  </si>
  <si>
    <t>1150-110</t>
  </si>
  <si>
    <t>1160-110</t>
  </si>
  <si>
    <t>1170-110</t>
  </si>
  <si>
    <t>1210-110</t>
  </si>
  <si>
    <t>1220-110</t>
  </si>
  <si>
    <t>1230-110</t>
  </si>
  <si>
    <t>1240-110</t>
  </si>
  <si>
    <t>1250-110</t>
  </si>
  <si>
    <t>1260-110</t>
  </si>
  <si>
    <t>2110-110</t>
  </si>
  <si>
    <t>2120-110</t>
  </si>
  <si>
    <t>2130-110</t>
  </si>
  <si>
    <t>3110-110</t>
  </si>
  <si>
    <t>3120-110</t>
  </si>
  <si>
    <t>3210-110</t>
  </si>
  <si>
    <t>3220-110</t>
  </si>
  <si>
    <t>3230-110</t>
  </si>
  <si>
    <t>3240-110</t>
  </si>
  <si>
    <t>3250-110</t>
  </si>
  <si>
    <t>4110-110</t>
  </si>
  <si>
    <t>5110-110</t>
  </si>
  <si>
    <t>6110-110</t>
  </si>
  <si>
    <t>6120-110</t>
  </si>
  <si>
    <t>6210-110</t>
  </si>
  <si>
    <t>7110-110</t>
  </si>
  <si>
    <t>8110-110</t>
  </si>
  <si>
    <t>1210-120</t>
  </si>
  <si>
    <t>1220-120</t>
  </si>
  <si>
    <t>1220-130</t>
  </si>
  <si>
    <t>1110-11010</t>
  </si>
  <si>
    <t>1110-11510</t>
  </si>
  <si>
    <t>1110-12010</t>
  </si>
  <si>
    <t>1110-12510</t>
  </si>
  <si>
    <t>1110-13010</t>
  </si>
  <si>
    <t>1110-14010</t>
  </si>
  <si>
    <t>1110-15010</t>
  </si>
  <si>
    <t>1110-16010</t>
  </si>
  <si>
    <t>1110-17010</t>
  </si>
  <si>
    <t>1110-18010</t>
  </si>
  <si>
    <t>1110-21010</t>
  </si>
  <si>
    <t>1110-21510</t>
  </si>
  <si>
    <t>1110-22010</t>
  </si>
  <si>
    <t>1110-22510</t>
  </si>
  <si>
    <t>1110-23010</t>
  </si>
  <si>
    <t>1110-24010</t>
  </si>
  <si>
    <t>1110-25010</t>
  </si>
  <si>
    <t>1110-26010</t>
  </si>
  <si>
    <t>1110-27010</t>
  </si>
  <si>
    <t>1110-28010</t>
  </si>
  <si>
    <t>1120-11010</t>
  </si>
  <si>
    <t>1130-11010</t>
  </si>
  <si>
    <t>1140-11010</t>
  </si>
  <si>
    <t>1145-11010</t>
  </si>
  <si>
    <t>1150-11010</t>
  </si>
  <si>
    <t>1160-11010</t>
  </si>
  <si>
    <t>1170-11010</t>
  </si>
  <si>
    <t>1210-11010</t>
  </si>
  <si>
    <t>1210-12010</t>
  </si>
  <si>
    <t>1220-11010</t>
  </si>
  <si>
    <t>1220-12010</t>
  </si>
  <si>
    <t>1220-13010</t>
  </si>
  <si>
    <t>1230-11010</t>
  </si>
  <si>
    <t>1240-11010</t>
  </si>
  <si>
    <t>1250-11010</t>
  </si>
  <si>
    <t>1260-11010</t>
  </si>
  <si>
    <t>2110-11010</t>
  </si>
  <si>
    <t>2120-11010</t>
  </si>
  <si>
    <t>2130-11010</t>
  </si>
  <si>
    <t>3110-11010</t>
  </si>
  <si>
    <t>3120-11010</t>
  </si>
  <si>
    <t>3210-11010</t>
  </si>
  <si>
    <t>3220-11010</t>
  </si>
  <si>
    <t>3230-11010</t>
  </si>
  <si>
    <t>3240-11010</t>
  </si>
  <si>
    <t>3250-11010</t>
  </si>
  <si>
    <t>4110-11010</t>
  </si>
  <si>
    <t>5110-11010</t>
  </si>
  <si>
    <t>6110-11010</t>
  </si>
  <si>
    <t>6120-11010</t>
  </si>
  <si>
    <t>6210-11010</t>
  </si>
  <si>
    <t>7110-11010</t>
  </si>
  <si>
    <t>8110-11010</t>
  </si>
  <si>
    <t>Name of the Unit</t>
  </si>
  <si>
    <t>Cost line-05</t>
  </si>
  <si>
    <t>Cost line-06</t>
  </si>
  <si>
    <t>SERVICE CENTRE/AUTHORITIES INFORMATION</t>
  </si>
  <si>
    <t>Name</t>
  </si>
  <si>
    <t>Add</t>
  </si>
  <si>
    <t>Preview</t>
  </si>
  <si>
    <t>Link with Acc</t>
  </si>
  <si>
    <t>Auto from Quote</t>
  </si>
  <si>
    <t>Comparison</t>
  </si>
  <si>
    <t>Fees &amp; Charges</t>
  </si>
  <si>
    <t>Doc &amp; Office cost</t>
  </si>
  <si>
    <t>Vat</t>
  </si>
  <si>
    <t>Overstay fees</t>
  </si>
  <si>
    <t>Sb</t>
  </si>
  <si>
    <t>NSI</t>
  </si>
  <si>
    <t>Exp from</t>
  </si>
  <si>
    <t>Bank/Cash</t>
  </si>
  <si>
    <t>Deposit to</t>
  </si>
  <si>
    <t>Cash/Bank</t>
  </si>
  <si>
    <t>SERVICE DONE</t>
  </si>
  <si>
    <t>Reminder for next</t>
  </si>
  <si>
    <t>SERVICE HISTORY</t>
  </si>
  <si>
    <t>Client wise</t>
  </si>
  <si>
    <t>Unit wise</t>
  </si>
  <si>
    <t>Company wise</t>
  </si>
  <si>
    <t>Group wise</t>
  </si>
  <si>
    <t>Working Unit name</t>
  </si>
  <si>
    <t>Passport Issue date</t>
  </si>
  <si>
    <t>Passport valid date</t>
  </si>
  <si>
    <t>Current WP validity date</t>
  </si>
  <si>
    <t>WP number</t>
  </si>
  <si>
    <t>WP Issue date</t>
  </si>
  <si>
    <t>Days before Expiry</t>
  </si>
  <si>
    <t>In Case Visa</t>
  </si>
  <si>
    <t>Visa period (days)</t>
  </si>
  <si>
    <t xml:space="preserve"> In case License</t>
  </si>
  <si>
    <t>List</t>
  </si>
  <si>
    <t>Other Income</t>
  </si>
  <si>
    <t>Property, Plant and Equipment</t>
  </si>
  <si>
    <t>Intangibles</t>
  </si>
  <si>
    <t>Building &amp; Apartment</t>
  </si>
  <si>
    <t>Road and Bridge</t>
  </si>
  <si>
    <t>1110-11520</t>
  </si>
  <si>
    <t>1110-11530</t>
  </si>
  <si>
    <t>Health equipment</t>
  </si>
  <si>
    <t>1110-12020</t>
  </si>
  <si>
    <t>Electric line</t>
  </si>
  <si>
    <t>Water and Sewerage line</t>
  </si>
  <si>
    <t>1110-12520</t>
  </si>
  <si>
    <t>1110-12530</t>
  </si>
  <si>
    <t>Printers &amp; Scanner</t>
  </si>
  <si>
    <t>Other computer and IT equipment</t>
  </si>
  <si>
    <t>Computer &amp; Laptop</t>
  </si>
  <si>
    <t>1110-18020</t>
  </si>
  <si>
    <t>1110-18030</t>
  </si>
  <si>
    <t>Electric Equipment</t>
  </si>
  <si>
    <t>Electronic Equipment</t>
  </si>
  <si>
    <t>Other machine and tools</t>
  </si>
  <si>
    <t>1110-13020</t>
  </si>
  <si>
    <t>1110-13030</t>
  </si>
  <si>
    <t>Removable Furniture</t>
  </si>
  <si>
    <t xml:space="preserve">Non-Removable </t>
  </si>
  <si>
    <t>Decoration and Paint</t>
  </si>
  <si>
    <t>1110-14020</t>
  </si>
  <si>
    <t>1110-14030</t>
  </si>
  <si>
    <t>Truck &amp; Van</t>
  </si>
  <si>
    <t>1110-17020</t>
  </si>
  <si>
    <t>Acc Dep. For  Laboratory Equipment</t>
  </si>
  <si>
    <t>Acc. Dep.-Land &amp; Land Development</t>
  </si>
  <si>
    <t>Acc. Dep.-Building &amp; Apartment</t>
  </si>
  <si>
    <t>Acc. Dep.-Road and Bridge</t>
  </si>
  <si>
    <t>Acc. Dep.-Fire Fighting Equipment</t>
  </si>
  <si>
    <t>Acc. Dep.-Health equipment</t>
  </si>
  <si>
    <t xml:space="preserve">Acc. Dep.-Gas Line Installation </t>
  </si>
  <si>
    <t>Acc. Dep.-Electric line</t>
  </si>
  <si>
    <t>Acc. Dep.-Water and Sewerage line</t>
  </si>
  <si>
    <t>Acc. Dep.-Electric Equipment</t>
  </si>
  <si>
    <t>Acc. Dep.-Electronic Equipment</t>
  </si>
  <si>
    <t>Acc. Dep.-Other machine and tools</t>
  </si>
  <si>
    <t>Acc. Dep.-Removable Furniture</t>
  </si>
  <si>
    <t xml:space="preserve">Acc. Dep.-Non-Removable </t>
  </si>
  <si>
    <t>Acc. Dep.-Decoration and Paint</t>
  </si>
  <si>
    <t>Acc. Dep.-Transport &amp; Vehicles</t>
  </si>
  <si>
    <t>Acc. Dep.-Truck &amp; Van</t>
  </si>
  <si>
    <t>Acc. Dep.-Computer &amp; Laptop</t>
  </si>
  <si>
    <t>Acc. Dep.-Printers &amp; Scanner</t>
  </si>
  <si>
    <t>Acc. Dep.-Other computer and IT equipment</t>
  </si>
  <si>
    <t>1110-21520</t>
  </si>
  <si>
    <t>1110-21530</t>
  </si>
  <si>
    <t>1110-22020</t>
  </si>
  <si>
    <t>1110-22520</t>
  </si>
  <si>
    <t>1110-22530</t>
  </si>
  <si>
    <t>1110-23020</t>
  </si>
  <si>
    <t>1110-23030</t>
  </si>
  <si>
    <t>1110-24020</t>
  </si>
  <si>
    <t>1110-24030</t>
  </si>
  <si>
    <t>1110-27020</t>
  </si>
  <si>
    <t>1110-28020</t>
  </si>
  <si>
    <t>1110-28030</t>
  </si>
  <si>
    <t>Shares &amp; Bonds</t>
  </si>
  <si>
    <t>Construction materials</t>
  </si>
  <si>
    <t>RM- Shirts</t>
  </si>
  <si>
    <t>Work In Process - Sewing</t>
  </si>
  <si>
    <t>GIT-Fabric</t>
  </si>
  <si>
    <t>Advance</t>
  </si>
  <si>
    <t>Advance-Office Rent</t>
  </si>
  <si>
    <t>Receivable-Unpaid bills</t>
  </si>
  <si>
    <t>Mr.</t>
  </si>
  <si>
    <t>Cash in Hand</t>
  </si>
  <si>
    <t>Cash at Bank</t>
  </si>
  <si>
    <t>Petty Cash</t>
  </si>
  <si>
    <t>1260-120</t>
  </si>
  <si>
    <t>Mutual Trust Bank Ltd.</t>
  </si>
  <si>
    <t>1260-12010</t>
  </si>
  <si>
    <t>Share Capital-Mr.</t>
  </si>
  <si>
    <t>Accounts Payable- Service</t>
  </si>
  <si>
    <t>Accounts Payable- Service fees dues</t>
  </si>
  <si>
    <t>ACE-Salary</t>
  </si>
  <si>
    <t>Other Accounts Payables</t>
  </si>
  <si>
    <t>Other payable-Office supply</t>
  </si>
  <si>
    <t>PC Loan-MTB Limited</t>
  </si>
  <si>
    <t xml:space="preserve"> </t>
  </si>
  <si>
    <t>Revenue- Consultancy Service</t>
  </si>
  <si>
    <t>Revenue- Accounting Service</t>
  </si>
  <si>
    <t xml:space="preserve">Revenue- Work permit </t>
  </si>
  <si>
    <t>Revenue- Visa service</t>
  </si>
  <si>
    <t>Revenue- Other Service</t>
  </si>
  <si>
    <t>4110-11020</t>
  </si>
  <si>
    <t>4110-11030</t>
  </si>
  <si>
    <t>4110-11040</t>
  </si>
  <si>
    <t>4110-11050</t>
  </si>
  <si>
    <t>4110-11060</t>
  </si>
  <si>
    <t>Revenue- Taxation &amp; VAT Service</t>
  </si>
  <si>
    <t>4110-11090</t>
  </si>
  <si>
    <t xml:space="preserve">Cost of Service </t>
  </si>
  <si>
    <t>Direct cost of Services</t>
  </si>
  <si>
    <t>Operating Cost</t>
  </si>
  <si>
    <t>Revenue Account</t>
  </si>
  <si>
    <t>Government Fees</t>
  </si>
  <si>
    <t>SB documentation</t>
  </si>
  <si>
    <t>NSI Documentation</t>
  </si>
  <si>
    <t>NSI Head office Documentation</t>
  </si>
  <si>
    <t>Home ministry recommendation</t>
  </si>
  <si>
    <t>Notary &amp; Translation fees</t>
  </si>
  <si>
    <t>Stamp purchase</t>
  </si>
  <si>
    <t>Pay-Order charges</t>
  </si>
  <si>
    <t>Drawing and Map cost</t>
  </si>
  <si>
    <t>Urgency cost</t>
  </si>
  <si>
    <t>Extra time processing</t>
  </si>
  <si>
    <t>Photo Printing</t>
  </si>
  <si>
    <t>Transport. &amp; Ent. for inspection</t>
  </si>
  <si>
    <t>Tax deposit imposed by SB/NSI</t>
  </si>
  <si>
    <t xml:space="preserve">Overstay penalty </t>
  </si>
  <si>
    <t>Package price</t>
  </si>
  <si>
    <t>Exp for not attain in visa office</t>
  </si>
  <si>
    <t>Security Clearance from Home ministry</t>
  </si>
  <si>
    <t>VAT on Govt fees</t>
  </si>
  <si>
    <t>Interest on Govt fees</t>
  </si>
  <si>
    <t>Ministry Permission</t>
  </si>
  <si>
    <t>Security Clearance for B/FE/FS/FPI visa</t>
  </si>
  <si>
    <t>Seal/Stamp making/Register books</t>
  </si>
  <si>
    <t>Speed money</t>
  </si>
  <si>
    <t>Third party service fees</t>
  </si>
  <si>
    <t>5110-11011</t>
  </si>
  <si>
    <t>5110-11012</t>
  </si>
  <si>
    <t>5110-11013</t>
  </si>
  <si>
    <t>5110-11014</t>
  </si>
  <si>
    <t>5110-11015</t>
  </si>
  <si>
    <t>5110-11016</t>
  </si>
  <si>
    <t>5110-11017</t>
  </si>
  <si>
    <t>5110-11018</t>
  </si>
  <si>
    <t>5110-11019</t>
  </si>
  <si>
    <t>5110-11020</t>
  </si>
  <si>
    <t>5110-11021</t>
  </si>
  <si>
    <t>5110-11022</t>
  </si>
  <si>
    <t>5110-11023</t>
  </si>
  <si>
    <t>5110-11024</t>
  </si>
  <si>
    <t>5110-11025</t>
  </si>
  <si>
    <t>5110-11026</t>
  </si>
  <si>
    <t>5110-11027</t>
  </si>
  <si>
    <t>5110-11028</t>
  </si>
  <si>
    <t>5110-11029</t>
  </si>
  <si>
    <t>5110-11030</t>
  </si>
  <si>
    <t>5110-11031</t>
  </si>
  <si>
    <t>5110-11032</t>
  </si>
  <si>
    <t>5110-11033</t>
  </si>
  <si>
    <t>5110-11034</t>
  </si>
  <si>
    <t>5110-11035</t>
  </si>
  <si>
    <t>5110-11036</t>
  </si>
  <si>
    <t>Locked</t>
  </si>
  <si>
    <t>BUSINESS TRIP</t>
  </si>
  <si>
    <t>Travel transportation-Flight</t>
  </si>
  <si>
    <t>Travel transportation-Meal &amp; Other</t>
  </si>
  <si>
    <t>Travel transportation-Hotel</t>
  </si>
  <si>
    <t>LOCAL CONVEYANCE</t>
  </si>
  <si>
    <t>Transportation-Out of station</t>
  </si>
  <si>
    <t>CURRIER AND POSTAL</t>
  </si>
  <si>
    <t>Currier service</t>
  </si>
  <si>
    <t>Postal service</t>
  </si>
  <si>
    <t xml:space="preserve">REPAIR &amp; MAINTENANCE </t>
  </si>
  <si>
    <t>Cleaning Expenses</t>
  </si>
  <si>
    <t>Photocopier maintenance exp</t>
  </si>
  <si>
    <t>Electric &amp; Electronic item</t>
  </si>
  <si>
    <t xml:space="preserve">RECEIPTION &amp; ENTERTAINMENT </t>
  </si>
  <si>
    <t>Water, Coffee &amp; Food</t>
  </si>
  <si>
    <t>UTILITY BILLS</t>
  </si>
  <si>
    <t>Electricity bill</t>
  </si>
  <si>
    <t>Gas bill</t>
  </si>
  <si>
    <t>Service Charges</t>
  </si>
  <si>
    <t>VEHICLE &amp; TRANSPORT</t>
  </si>
  <si>
    <t>Car CNG</t>
  </si>
  <si>
    <t>Drivers OT &amp; Lunch</t>
  </si>
  <si>
    <t>Car rent-Net</t>
  </si>
  <si>
    <t>RENTAL FEES</t>
  </si>
  <si>
    <t>Office rent-Net</t>
  </si>
  <si>
    <t>Other Tax-Office rent Tax</t>
  </si>
  <si>
    <t>Other Tax-Office rent VAT</t>
  </si>
  <si>
    <t>SALARY AND ALLOWANCE</t>
  </si>
  <si>
    <t>Insurance Premium</t>
  </si>
  <si>
    <t xml:space="preserve">Staff Allowance </t>
  </si>
  <si>
    <t>Final Settlement allowance</t>
  </si>
  <si>
    <t>Team Buildings</t>
  </si>
  <si>
    <t>STATIONERY</t>
  </si>
  <si>
    <t>Ink &amp; Tonner expenses</t>
  </si>
  <si>
    <t>Other stationery expenses</t>
  </si>
  <si>
    <t>TELECOMMUNICATION SERVICES</t>
  </si>
  <si>
    <t>Internet bill</t>
  </si>
  <si>
    <t>Mobile bill</t>
  </si>
  <si>
    <t>Telephone bill</t>
  </si>
  <si>
    <t>THIRD PARTIES SERVICES</t>
  </si>
  <si>
    <t>Audit Fees</t>
  </si>
  <si>
    <t>Consultancy Fees</t>
  </si>
  <si>
    <t>OTHER EXPENSES</t>
  </si>
  <si>
    <t>Misc. expenses</t>
  </si>
  <si>
    <t>FINANCIAL CHARGES</t>
  </si>
  <si>
    <t>Bank charges</t>
  </si>
  <si>
    <t>6110-120</t>
  </si>
  <si>
    <t>6110-130</t>
  </si>
  <si>
    <t>6110-210</t>
  </si>
  <si>
    <t>6110-220</t>
  </si>
  <si>
    <t>6110-310</t>
  </si>
  <si>
    <t>6110-320</t>
  </si>
  <si>
    <t>6110-330</t>
  </si>
  <si>
    <t>6110-340</t>
  </si>
  <si>
    <t>6110-350</t>
  </si>
  <si>
    <t>6110-360</t>
  </si>
  <si>
    <t>6110-410</t>
  </si>
  <si>
    <t>6110-510</t>
  </si>
  <si>
    <t>6110-11020</t>
  </si>
  <si>
    <t>6110-11030</t>
  </si>
  <si>
    <t>6110-11040</t>
  </si>
  <si>
    <t>6110-11050</t>
  </si>
  <si>
    <t>6110-11060</t>
  </si>
  <si>
    <t>6110-11070</t>
  </si>
  <si>
    <t>6110-12010</t>
  </si>
  <si>
    <t>6110-12020</t>
  </si>
  <si>
    <t>6110-12030</t>
  </si>
  <si>
    <t>6110-13010</t>
  </si>
  <si>
    <t>6110-13020</t>
  </si>
  <si>
    <t>6110-21010</t>
  </si>
  <si>
    <t>6110-21020</t>
  </si>
  <si>
    <t>6110-21030</t>
  </si>
  <si>
    <t>6110-22010</t>
  </si>
  <si>
    <t>6110-22020</t>
  </si>
  <si>
    <t>6110-22030</t>
  </si>
  <si>
    <t>6110-31010</t>
  </si>
  <si>
    <t>6110-31020</t>
  </si>
  <si>
    <t>6110-31030</t>
  </si>
  <si>
    <t>6110-31040</t>
  </si>
  <si>
    <t>6110-32010</t>
  </si>
  <si>
    <t>6110-32020</t>
  </si>
  <si>
    <t>6110-32030</t>
  </si>
  <si>
    <t>6110-33010</t>
  </si>
  <si>
    <t>6110-33020</t>
  </si>
  <si>
    <t>6110-33030</t>
  </si>
  <si>
    <t>6110-34010</t>
  </si>
  <si>
    <t>6110-35010</t>
  </si>
  <si>
    <t>6110-35020</t>
  </si>
  <si>
    <t>6110-36010</t>
  </si>
  <si>
    <t>6110-36020</t>
  </si>
  <si>
    <t>6110-36030</t>
  </si>
  <si>
    <t>6110-36040</t>
  </si>
  <si>
    <t>6110-41010</t>
  </si>
  <si>
    <t>6110-41020</t>
  </si>
  <si>
    <t>6110-41030</t>
  </si>
  <si>
    <t>6110-51010</t>
  </si>
  <si>
    <t>Marketing Promotional Expenses</t>
  </si>
  <si>
    <t>MARKETING EXPENSES</t>
  </si>
  <si>
    <t>PROMOTIONAL EXPENSES</t>
  </si>
  <si>
    <t>6120-210</t>
  </si>
  <si>
    <t xml:space="preserve">Advertising </t>
  </si>
  <si>
    <t>Gift and Donation</t>
  </si>
  <si>
    <t>Ceremony and dinner</t>
  </si>
  <si>
    <t>6120-21010</t>
  </si>
  <si>
    <t>6120-21020</t>
  </si>
  <si>
    <t>Operational Expenses</t>
  </si>
  <si>
    <t>Action</t>
  </si>
  <si>
    <t>Billed</t>
  </si>
  <si>
    <t>Dues</t>
  </si>
  <si>
    <t>Process</t>
  </si>
  <si>
    <t>Completed</t>
  </si>
  <si>
    <t>Note</t>
  </si>
  <si>
    <t>Paid</t>
  </si>
  <si>
    <t>Non-billed</t>
  </si>
  <si>
    <t>Estimated cost</t>
  </si>
  <si>
    <t>Quoted cost</t>
  </si>
  <si>
    <t>Actual Expenses</t>
  </si>
  <si>
    <t>Quote No</t>
  </si>
  <si>
    <t>Estimated Price</t>
  </si>
  <si>
    <t>Quoted Price</t>
  </si>
  <si>
    <t>Invoice Price</t>
  </si>
  <si>
    <t>Job name</t>
  </si>
  <si>
    <t>JOURNAL VOUCHER</t>
  </si>
  <si>
    <t>Date:</t>
  </si>
  <si>
    <t xml:space="preserve">Entry No. </t>
  </si>
  <si>
    <t>S/N</t>
  </si>
  <si>
    <t>Debit amount</t>
  </si>
  <si>
    <t>Credit amount</t>
  </si>
  <si>
    <t>Memo</t>
  </si>
  <si>
    <t>Job Number</t>
  </si>
  <si>
    <t>Account head/No</t>
  </si>
  <si>
    <t xml:space="preserve">Visa Recom no. </t>
  </si>
  <si>
    <t>User</t>
  </si>
  <si>
    <t>Email to</t>
  </si>
  <si>
    <t>Multiple</t>
  </si>
  <si>
    <t>Entry type</t>
  </si>
  <si>
    <t xml:space="preserve"> In case Taxes and Reports</t>
  </si>
  <si>
    <t>Period</t>
  </si>
  <si>
    <t>Financial Year</t>
  </si>
  <si>
    <t>Assessment year</t>
  </si>
  <si>
    <t>Report name</t>
  </si>
  <si>
    <t>Name setting</t>
  </si>
  <si>
    <t>Designation</t>
  </si>
  <si>
    <t>Service Centre</t>
  </si>
  <si>
    <t>Phone</t>
  </si>
  <si>
    <t>Currency symbol</t>
  </si>
  <si>
    <t>Quoted</t>
  </si>
  <si>
    <t>Once quotation prepared, the job will remove from estimation list</t>
  </si>
  <si>
    <t>Reference details</t>
  </si>
  <si>
    <t>Transaction History</t>
  </si>
  <si>
    <t>Cheque/ Reference no</t>
  </si>
  <si>
    <t>Sub. group Total Co.</t>
  </si>
  <si>
    <t>Group Name</t>
  </si>
  <si>
    <t>Client Name</t>
  </si>
  <si>
    <t>Wall and Fancies</t>
  </si>
  <si>
    <t>Health and safety equipment's</t>
  </si>
  <si>
    <t>Office Equipment's</t>
  </si>
  <si>
    <t>Motors &amp; Vehicles</t>
  </si>
  <si>
    <t>IT Equipment's</t>
  </si>
  <si>
    <t>Acc. Dep.-Wall and Fancies</t>
  </si>
  <si>
    <t>Acc Dep. For  Health and safety equipment's</t>
  </si>
  <si>
    <t>Acc Dep. For  Office Equipment's</t>
  </si>
  <si>
    <t>Acc Dep. For  Motors &amp; Vehicles</t>
  </si>
  <si>
    <t>Acc Dep. For  IT Equipment's</t>
  </si>
  <si>
    <t>Preliminary Expenses</t>
  </si>
  <si>
    <t>Books and Periodicals</t>
  </si>
  <si>
    <t>Accrual Expenses</t>
  </si>
  <si>
    <t>Other payable against supply</t>
  </si>
  <si>
    <t>Revenue- Licensing Service</t>
  </si>
  <si>
    <t>Overdue Fine</t>
  </si>
  <si>
    <t>Dispatch &amp; movement fees</t>
  </si>
  <si>
    <t>Festival Bonus</t>
  </si>
  <si>
    <t>Staff Salary</t>
  </si>
  <si>
    <t>Directors Remuneration</t>
  </si>
  <si>
    <t>Transportation-Based station</t>
  </si>
  <si>
    <t>Office maintenance expr</t>
  </si>
  <si>
    <t>IT Accessories</t>
  </si>
  <si>
    <t>Repair &amp; Maintained</t>
  </si>
  <si>
    <t>Recruitment &amp; work permit</t>
  </si>
  <si>
    <t>In case Work permit</t>
  </si>
  <si>
    <t xml:space="preserve"> In case Court case</t>
  </si>
  <si>
    <t>File name</t>
  </si>
  <si>
    <t>Settle date</t>
  </si>
  <si>
    <t>Result</t>
  </si>
  <si>
    <t>Next action</t>
  </si>
  <si>
    <t>SERVICE PROGRESS</t>
  </si>
  <si>
    <t xml:space="preserve">STATUS </t>
  </si>
  <si>
    <t xml:space="preserve">SERVICE STATUS </t>
  </si>
  <si>
    <t>Reminder Message</t>
  </si>
  <si>
    <t>Std time required</t>
  </si>
  <si>
    <t>Name of Status</t>
  </si>
  <si>
    <t>Start date</t>
  </si>
  <si>
    <t>Next step</t>
  </si>
  <si>
    <t>Espacted time req</t>
  </si>
  <si>
    <t>Will provide later</t>
  </si>
  <si>
    <t>Pop Up Group address but can edit</t>
  </si>
  <si>
    <t>Pop Up Company address but can edit</t>
  </si>
  <si>
    <t>Audo (next number of previous entry)</t>
  </si>
  <si>
    <t xml:space="preserve">CONSULTANT'S WORKFLOW </t>
  </si>
  <si>
    <t>PERSONAL TAX ASSESSMENT</t>
  </si>
  <si>
    <t>CORPORATE TAX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</si>
</sst>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0;[Red]0"/>
    <numFmt numFmtId="167" formatCode="[$-409]d/mmm/yy;@"/>
  </numFmts>
  <fonts count="3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14"/>
      <color rgb="FF7030A0"/>
      <name val="Arial Narrow"/>
      <family val="2"/>
    </font>
    <font>
      <b/>
      <sz val="10"/>
      <color rgb="FF7030A0"/>
      <name val="Arial Narrow"/>
      <family val="2"/>
    </font>
    <font>
      <b/>
      <sz val="10"/>
      <color theme="0"/>
      <name val="Arial Narrow"/>
      <family val="2"/>
    </font>
    <font>
      <b/>
      <sz val="9"/>
      <color rgb="FF002060"/>
      <name val="Arial Narrow"/>
      <family val="2"/>
    </font>
    <font>
      <b/>
      <sz val="10"/>
      <color rgb="FF002060"/>
      <name val="Arial Narrow"/>
      <family val="2"/>
    </font>
    <font>
      <sz val="14"/>
      <color theme="1"/>
      <name val="Swis721 Hv BT"/>
      <family val="2"/>
    </font>
    <font>
      <sz val="7"/>
      <color theme="1"/>
      <name val="Arial Narrow"/>
      <family val="2"/>
    </font>
    <font>
      <b/>
      <sz val="12"/>
      <color rgb="FFFFFF00"/>
      <name val="Arial Narrow"/>
      <family val="2"/>
    </font>
    <font>
      <sz val="9"/>
      <color rgb="FFFF0000"/>
      <name val="Arial Narrow"/>
      <family val="2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indexed="8"/>
      <name val="宋体"/>
      <family val="3"/>
      <charset val="13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theme="3" tint="0.59999389629810485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theme="0" tint="-0.14996795556505021"/>
      </bottom>
      <diagonal/>
    </border>
    <border>
      <left style="hair">
        <color auto="1"/>
      </left>
      <right style="medium">
        <color auto="1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ck">
        <color auto="1"/>
      </left>
      <right style="thin">
        <color auto="1"/>
      </right>
      <top/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/>
      <bottom style="thin">
        <color theme="0" tint="-0.14996795556505021"/>
      </bottom>
      <diagonal/>
    </border>
    <border>
      <left style="thin">
        <color auto="1"/>
      </left>
      <right/>
      <top/>
      <bottom style="thin">
        <color theme="0" tint="-0.14996795556505021"/>
      </bottom>
      <diagonal/>
    </border>
    <border>
      <left style="thin">
        <color auto="1"/>
      </left>
      <right style="medium">
        <color auto="1"/>
      </right>
      <top/>
      <bottom style="thin">
        <color theme="0" tint="-0.14996795556505021"/>
      </bottom>
      <diagonal/>
    </border>
    <border>
      <left style="medium">
        <color auto="1"/>
      </left>
      <right style="thin">
        <color auto="1"/>
      </right>
      <top/>
      <bottom style="thin">
        <color theme="0" tint="-0.14996795556505021"/>
      </bottom>
      <diagonal/>
    </border>
    <border>
      <left style="medium">
        <color auto="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/>
      <bottom style="thin">
        <color theme="0" tint="-0.14996795556505021"/>
      </bottom>
      <diagonal/>
    </border>
    <border>
      <left/>
      <right style="medium">
        <color auto="1"/>
      </right>
      <top/>
      <bottom style="thin">
        <color theme="0" tint="-0.14996795556505021"/>
      </bottom>
      <diagonal/>
    </border>
    <border>
      <left style="thick">
        <color auto="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theme="0" tint="-0.14996795556505021"/>
      </top>
      <bottom/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/>
      <diagonal/>
    </border>
    <border>
      <left style="thin">
        <color auto="1"/>
      </left>
      <right/>
      <top style="thin">
        <color theme="0" tint="-0.14996795556505021"/>
      </top>
      <bottom/>
      <diagonal/>
    </border>
    <border>
      <left style="thin">
        <color auto="1"/>
      </left>
      <right style="medium">
        <color auto="1"/>
      </right>
      <top style="thin">
        <color theme="0" tint="-0.14996795556505021"/>
      </top>
      <bottom/>
      <diagonal/>
    </border>
    <border>
      <left style="medium">
        <color auto="1"/>
      </left>
      <right style="thin">
        <color auto="1"/>
      </right>
      <top style="thin">
        <color theme="0" tint="-0.14996795556505021"/>
      </top>
      <bottom/>
      <diagonal/>
    </border>
    <border>
      <left/>
      <right style="medium">
        <color auto="1"/>
      </right>
      <top style="thin">
        <color theme="0" tint="-0.1499679555650502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6">
    <xf numFmtId="0" fontId="0" fillId="0" borderId="0"/>
    <xf numFmtId="43" fontId="4" fillId="0" borderId="0" applyFont="0" applyFill="0" applyBorder="0" applyAlignment="0" applyProtection="0"/>
    <xf numFmtId="0" fontId="23" fillId="0" borderId="0"/>
    <xf numFmtId="0" fontId="1" fillId="0" borderId="0"/>
    <xf numFmtId="0" fontId="24" fillId="0" borderId="0"/>
    <xf numFmtId="0" fontId="1" fillId="0" borderId="0"/>
    <xf numFmtId="167" fontId="25" fillId="0" borderId="0">
      <alignment vertical="center"/>
    </xf>
    <xf numFmtId="0" fontId="4" fillId="0" borderId="0"/>
    <xf numFmtId="0" fontId="26" fillId="0" borderId="0"/>
    <xf numFmtId="0" fontId="24" fillId="0" borderId="0"/>
    <xf numFmtId="0" fontId="24" fillId="0" borderId="0"/>
    <xf numFmtId="0" fontId="24" fillId="0" borderId="0"/>
    <xf numFmtId="0" fontId="26" fillId="0" borderId="0"/>
    <xf numFmtId="0" fontId="2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67" fontId="28" fillId="0" borderId="0">
      <alignment vertical="center"/>
    </xf>
  </cellStyleXfs>
  <cellXfs count="363">
    <xf numFmtId="0" fontId="0" fillId="0" borderId="0" xfId="0"/>
    <xf numFmtId="0" fontId="0" fillId="2" borderId="0" xfId="0" applyFill="1"/>
    <xf numFmtId="0" fontId="0" fillId="3" borderId="0" xfId="0" applyFill="1"/>
    <xf numFmtId="0" fontId="3" fillId="6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7" borderId="1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0" xfId="0" applyFill="1" applyBorder="1" applyAlignment="1">
      <alignment horizontal="left"/>
    </xf>
    <xf numFmtId="0" fontId="0" fillId="8" borderId="11" xfId="0" applyFill="1" applyBorder="1" applyAlignment="1">
      <alignment horizontal="left"/>
    </xf>
    <xf numFmtId="0" fontId="0" fillId="8" borderId="12" xfId="0" applyFill="1" applyBorder="1" applyAlignment="1">
      <alignment horizontal="left"/>
    </xf>
    <xf numFmtId="0" fontId="0" fillId="9" borderId="10" xfId="0" applyFill="1" applyBorder="1" applyAlignment="1">
      <alignment horizontal="left"/>
    </xf>
    <xf numFmtId="0" fontId="0" fillId="9" borderId="11" xfId="0" applyFill="1" applyBorder="1" applyAlignment="1">
      <alignment horizontal="left"/>
    </xf>
    <xf numFmtId="0" fontId="0" fillId="9" borderId="12" xfId="0" applyFill="1" applyBorder="1" applyAlignment="1">
      <alignment horizontal="left"/>
    </xf>
    <xf numFmtId="164" fontId="0" fillId="8" borderId="1" xfId="1" applyNumberFormat="1" applyFont="1" applyFill="1" applyBorder="1" applyAlignment="1">
      <alignment horizontal="left"/>
    </xf>
    <xf numFmtId="164" fontId="0" fillId="9" borderId="1" xfId="1" applyNumberFormat="1" applyFont="1" applyFill="1" applyBorder="1" applyAlignment="1">
      <alignment horizontal="left"/>
    </xf>
    <xf numFmtId="164" fontId="0" fillId="11" borderId="1" xfId="1" applyNumberFormat="1" applyFont="1" applyFill="1" applyBorder="1" applyAlignment="1">
      <alignment horizontal="left"/>
    </xf>
    <xf numFmtId="0" fontId="0" fillId="10" borderId="1" xfId="0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6" fillId="9" borderId="0" xfId="0" applyFont="1" applyFill="1"/>
    <xf numFmtId="0" fontId="3" fillId="6" borderId="0" xfId="0" applyFont="1" applyFill="1"/>
    <xf numFmtId="0" fontId="2" fillId="12" borderId="10" xfId="0" applyFont="1" applyFill="1" applyBorder="1" applyAlignment="1">
      <alignment horizontal="center"/>
    </xf>
    <xf numFmtId="0" fontId="2" fillId="12" borderId="11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164" fontId="0" fillId="8" borderId="10" xfId="1" applyNumberFormat="1" applyFont="1" applyFill="1" applyBorder="1" applyAlignment="1"/>
    <xf numFmtId="164" fontId="0" fillId="9" borderId="10" xfId="1" applyNumberFormat="1" applyFont="1" applyFill="1" applyBorder="1" applyAlignment="1"/>
    <xf numFmtId="0" fontId="0" fillId="3" borderId="0" xfId="0" applyFill="1" applyAlignment="1">
      <alignment wrapText="1"/>
    </xf>
    <xf numFmtId="0" fontId="2" fillId="13" borderId="0" xfId="0" applyFont="1" applyFill="1" applyAlignment="1">
      <alignment horizontal="left"/>
    </xf>
    <xf numFmtId="0" fontId="0" fillId="8" borderId="10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0" fillId="8" borderId="12" xfId="0" applyFill="1" applyBorder="1" applyAlignment="1">
      <alignment horizontal="left" vertical="center"/>
    </xf>
    <xf numFmtId="0" fontId="0" fillId="9" borderId="10" xfId="0" applyFill="1" applyBorder="1" applyAlignment="1">
      <alignment horizontal="left" vertical="center"/>
    </xf>
    <xf numFmtId="0" fontId="0" fillId="9" borderId="11" xfId="0" applyFill="1" applyBorder="1" applyAlignment="1">
      <alignment horizontal="left" vertical="center"/>
    </xf>
    <xf numFmtId="0" fontId="0" fillId="9" borderId="12" xfId="0" applyFill="1" applyBorder="1" applyAlignment="1">
      <alignment horizontal="left" vertical="center"/>
    </xf>
    <xf numFmtId="0" fontId="7" fillId="2" borderId="0" xfId="0" applyFont="1" applyFill="1"/>
    <xf numFmtId="0" fontId="8" fillId="2" borderId="0" xfId="0" applyFont="1" applyFill="1"/>
    <xf numFmtId="0" fontId="8" fillId="0" borderId="0" xfId="0" applyFont="1"/>
    <xf numFmtId="0" fontId="0" fillId="15" borderId="0" xfId="0" applyFill="1"/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2" fillId="19" borderId="11" xfId="0" applyFont="1" applyFill="1" applyBorder="1"/>
    <xf numFmtId="0" fontId="2" fillId="19" borderId="12" xfId="0" applyFont="1" applyFill="1" applyBorder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18" borderId="20" xfId="0" applyFont="1" applyFill="1" applyBorder="1" applyAlignment="1">
      <alignment vertical="center" wrapText="1"/>
    </xf>
    <xf numFmtId="0" fontId="15" fillId="18" borderId="21" xfId="0" applyFont="1" applyFill="1" applyBorder="1" applyAlignment="1">
      <alignment vertical="center" wrapText="1"/>
    </xf>
    <xf numFmtId="0" fontId="16" fillId="7" borderId="23" xfId="0" applyFont="1" applyFill="1" applyBorder="1" applyAlignment="1">
      <alignment horizontal="center" vertical="top" wrapText="1"/>
    </xf>
    <xf numFmtId="0" fontId="16" fillId="7" borderId="24" xfId="0" applyFont="1" applyFill="1" applyBorder="1" applyAlignment="1">
      <alignment horizontal="center" vertical="top" wrapText="1"/>
    </xf>
    <xf numFmtId="0" fontId="16" fillId="7" borderId="25" xfId="0" applyFont="1" applyFill="1" applyBorder="1" applyAlignment="1">
      <alignment horizontal="center" vertical="top" wrapText="1"/>
    </xf>
    <xf numFmtId="0" fontId="16" fillId="8" borderId="26" xfId="0" applyFont="1" applyFill="1" applyBorder="1" applyAlignment="1">
      <alignment horizontal="center" vertical="top" wrapText="1"/>
    </xf>
    <xf numFmtId="3" fontId="16" fillId="8" borderId="24" xfId="0" applyNumberFormat="1" applyFont="1" applyFill="1" applyBorder="1" applyAlignment="1">
      <alignment horizontal="center" vertical="top" wrapText="1"/>
    </xf>
    <xf numFmtId="165" fontId="16" fillId="8" borderId="24" xfId="0" applyNumberFormat="1" applyFont="1" applyFill="1" applyBorder="1" applyAlignment="1">
      <alignment horizontal="center" vertical="top" wrapText="1"/>
    </xf>
    <xf numFmtId="165" fontId="16" fillId="8" borderId="25" xfId="0" applyNumberFormat="1" applyFont="1" applyFill="1" applyBorder="1" applyAlignment="1">
      <alignment horizontal="center" vertical="top" wrapText="1"/>
    </xf>
    <xf numFmtId="165" fontId="16" fillId="6" borderId="27" xfId="0" applyNumberFormat="1" applyFont="1" applyFill="1" applyBorder="1" applyAlignment="1">
      <alignment horizontal="center" vertical="top" wrapText="1"/>
    </xf>
    <xf numFmtId="165" fontId="16" fillId="6" borderId="28" xfId="0" applyNumberFormat="1" applyFont="1" applyFill="1" applyBorder="1" applyAlignment="1">
      <alignment horizontal="center" vertical="top" wrapText="1"/>
    </xf>
    <xf numFmtId="165" fontId="16" fillId="6" borderId="29" xfId="0" applyNumberFormat="1" applyFont="1" applyFill="1" applyBorder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0" fontId="15" fillId="18" borderId="32" xfId="0" applyFont="1" applyFill="1" applyBorder="1" applyAlignment="1">
      <alignment vertical="center" wrapText="1"/>
    </xf>
    <xf numFmtId="0" fontId="15" fillId="18" borderId="0" xfId="0" applyFont="1" applyFill="1" applyAlignment="1">
      <alignment vertical="center" wrapText="1"/>
    </xf>
    <xf numFmtId="0" fontId="13" fillId="18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top" wrapText="1"/>
    </xf>
    <xf numFmtId="0" fontId="16" fillId="8" borderId="0" xfId="0" applyFont="1" applyFill="1" applyAlignment="1">
      <alignment horizontal="center" vertical="top" wrapText="1"/>
    </xf>
    <xf numFmtId="3" fontId="16" fillId="8" borderId="0" xfId="0" applyNumberFormat="1" applyFont="1" applyFill="1" applyAlignment="1">
      <alignment horizontal="center" vertical="top" wrapText="1"/>
    </xf>
    <xf numFmtId="165" fontId="16" fillId="8" borderId="0" xfId="0" applyNumberFormat="1" applyFont="1" applyFill="1" applyAlignment="1">
      <alignment horizontal="center" vertical="top" wrapText="1"/>
    </xf>
    <xf numFmtId="165" fontId="16" fillId="6" borderId="0" xfId="0" applyNumberFormat="1" applyFont="1" applyFill="1" applyAlignment="1">
      <alignment horizontal="center" vertical="top" wrapText="1"/>
    </xf>
    <xf numFmtId="165" fontId="14" fillId="17" borderId="33" xfId="0" applyNumberFormat="1" applyFont="1" applyFill="1" applyBorder="1" applyAlignment="1">
      <alignment horizontal="center" vertical="center"/>
    </xf>
    <xf numFmtId="0" fontId="18" fillId="18" borderId="34" xfId="0" applyFont="1" applyFill="1" applyBorder="1" applyAlignment="1">
      <alignment horizontal="center" vertical="center"/>
    </xf>
    <xf numFmtId="0" fontId="18" fillId="18" borderId="35" xfId="0" applyFont="1" applyFill="1" applyBorder="1" applyAlignment="1">
      <alignment horizontal="center" vertical="center"/>
    </xf>
    <xf numFmtId="166" fontId="10" fillId="18" borderId="36" xfId="0" applyNumberFormat="1" applyFont="1" applyFill="1" applyBorder="1" applyAlignment="1">
      <alignment horizontal="center" vertical="center"/>
    </xf>
    <xf numFmtId="0" fontId="9" fillId="7" borderId="37" xfId="0" applyFont="1" applyFill="1" applyBorder="1" applyAlignment="1" applyProtection="1">
      <alignment horizontal="center" vertical="center"/>
      <protection locked="0"/>
    </xf>
    <xf numFmtId="0" fontId="9" fillId="7" borderId="38" xfId="0" applyFont="1" applyFill="1" applyBorder="1" applyAlignment="1" applyProtection="1">
      <alignment horizontal="center" vertical="center"/>
      <protection locked="0"/>
    </xf>
    <xf numFmtId="0" fontId="9" fillId="7" borderId="39" xfId="0" applyFont="1" applyFill="1" applyBorder="1" applyAlignment="1" applyProtection="1">
      <alignment horizontal="center" vertical="center"/>
      <protection locked="0"/>
    </xf>
    <xf numFmtId="14" fontId="9" fillId="7" borderId="39" xfId="0" applyNumberFormat="1" applyFont="1" applyFill="1" applyBorder="1" applyAlignment="1" applyProtection="1">
      <alignment horizontal="center" vertical="center"/>
      <protection locked="0"/>
    </xf>
    <xf numFmtId="14" fontId="9" fillId="7" borderId="40" xfId="0" applyNumberFormat="1" applyFont="1" applyFill="1" applyBorder="1" applyAlignment="1" applyProtection="1">
      <alignment horizontal="center" vertical="center"/>
      <protection locked="0"/>
    </xf>
    <xf numFmtId="14" fontId="9" fillId="7" borderId="41" xfId="0" applyNumberFormat="1" applyFont="1" applyFill="1" applyBorder="1" applyAlignment="1" applyProtection="1">
      <alignment horizontal="center" vertical="center"/>
      <protection locked="0"/>
    </xf>
    <xf numFmtId="164" fontId="9" fillId="8" borderId="42" xfId="1" applyNumberFormat="1" applyFont="1" applyFill="1" applyBorder="1" applyAlignment="1" applyProtection="1">
      <alignment horizontal="center" vertical="center"/>
      <protection locked="0"/>
    </xf>
    <xf numFmtId="164" fontId="9" fillId="8" borderId="39" xfId="1" applyNumberFormat="1" applyFont="1" applyFill="1" applyBorder="1" applyAlignment="1" applyProtection="1">
      <alignment horizontal="center" vertical="center"/>
      <protection locked="0"/>
    </xf>
    <xf numFmtId="164" fontId="9" fillId="8" borderId="39" xfId="1" quotePrefix="1" applyNumberFormat="1" applyFont="1" applyFill="1" applyBorder="1" applyAlignment="1" applyProtection="1">
      <alignment horizontal="center" vertical="center"/>
      <protection locked="0"/>
    </xf>
    <xf numFmtId="164" fontId="11" fillId="8" borderId="41" xfId="1" applyNumberFormat="1" applyFont="1" applyFill="1" applyBorder="1" applyAlignment="1" applyProtection="1">
      <alignment horizontal="center" vertical="center"/>
      <protection locked="0"/>
    </xf>
    <xf numFmtId="164" fontId="9" fillId="6" borderId="43" xfId="1" applyNumberFormat="1" applyFont="1" applyFill="1" applyBorder="1" applyAlignment="1" applyProtection="1">
      <alignment horizontal="center" vertical="center"/>
      <protection locked="0"/>
    </xf>
    <xf numFmtId="14" fontId="9" fillId="6" borderId="44" xfId="1" applyNumberFormat="1" applyFont="1" applyFill="1" applyBorder="1" applyAlignment="1" applyProtection="1">
      <alignment horizontal="center" vertical="center"/>
      <protection locked="0"/>
    </xf>
    <xf numFmtId="164" fontId="9" fillId="6" borderId="39" xfId="1" applyNumberFormat="1" applyFont="1" applyFill="1" applyBorder="1" applyAlignment="1" applyProtection="1">
      <alignment horizontal="center" vertical="center"/>
      <protection locked="0"/>
    </xf>
    <xf numFmtId="165" fontId="9" fillId="17" borderId="45" xfId="0" applyNumberFormat="1" applyFont="1" applyFill="1" applyBorder="1" applyAlignment="1" applyProtection="1">
      <alignment horizontal="center" vertical="center"/>
      <protection locked="0"/>
    </xf>
    <xf numFmtId="0" fontId="10" fillId="18" borderId="36" xfId="0" applyFont="1" applyFill="1" applyBorder="1" applyAlignment="1">
      <alignment horizontal="center" vertical="center"/>
    </xf>
    <xf numFmtId="0" fontId="9" fillId="7" borderId="46" xfId="0" applyFont="1" applyFill="1" applyBorder="1" applyAlignment="1" applyProtection="1">
      <alignment horizontal="center" vertical="center"/>
      <protection locked="0"/>
    </xf>
    <xf numFmtId="14" fontId="9" fillId="7" borderId="38" xfId="0" applyNumberFormat="1" applyFont="1" applyFill="1" applyBorder="1" applyAlignment="1" applyProtection="1">
      <alignment horizontal="center" vertical="center"/>
      <protection locked="0"/>
    </xf>
    <xf numFmtId="14" fontId="9" fillId="7" borderId="47" xfId="0" applyNumberFormat="1" applyFont="1" applyFill="1" applyBorder="1" applyAlignment="1" applyProtection="1">
      <alignment horizontal="center" vertical="center"/>
      <protection locked="0"/>
    </xf>
    <xf numFmtId="0" fontId="9" fillId="7" borderId="48" xfId="0" applyFont="1" applyFill="1" applyBorder="1" applyAlignment="1" applyProtection="1">
      <alignment horizontal="center" vertical="center"/>
      <protection locked="0"/>
    </xf>
    <xf numFmtId="164" fontId="9" fillId="8" borderId="38" xfId="1" applyNumberFormat="1" applyFont="1" applyFill="1" applyBorder="1" applyAlignment="1" applyProtection="1">
      <alignment horizontal="center" vertical="center"/>
      <protection locked="0"/>
    </xf>
    <xf numFmtId="164" fontId="9" fillId="8" borderId="38" xfId="1" quotePrefix="1" applyNumberFormat="1" applyFont="1" applyFill="1" applyBorder="1" applyAlignment="1" applyProtection="1">
      <alignment horizontal="center" vertical="center"/>
      <protection locked="0"/>
    </xf>
    <xf numFmtId="164" fontId="11" fillId="8" borderId="48" xfId="1" applyNumberFormat="1" applyFont="1" applyFill="1" applyBorder="1" applyAlignment="1" applyProtection="1">
      <alignment horizontal="center" vertical="center"/>
      <protection locked="0"/>
    </xf>
    <xf numFmtId="165" fontId="9" fillId="17" borderId="49" xfId="0" applyNumberFormat="1" applyFont="1" applyFill="1" applyBorder="1" applyAlignment="1" applyProtection="1">
      <alignment horizontal="center" vertical="center"/>
      <protection locked="0"/>
    </xf>
    <xf numFmtId="14" fontId="9" fillId="6" borderId="50" xfId="1" applyNumberFormat="1" applyFont="1" applyFill="1" applyBorder="1" applyAlignment="1" applyProtection="1">
      <alignment horizontal="center" vertical="center"/>
      <protection locked="0"/>
    </xf>
    <xf numFmtId="164" fontId="9" fillId="8" borderId="43" xfId="1" applyNumberFormat="1" applyFont="1" applyFill="1" applyBorder="1" applyAlignment="1" applyProtection="1">
      <alignment horizontal="center" vertical="center"/>
      <protection locked="0"/>
    </xf>
    <xf numFmtId="164" fontId="9" fillId="6" borderId="38" xfId="1" applyNumberFormat="1" applyFont="1" applyFill="1" applyBorder="1" applyAlignment="1" applyProtection="1">
      <alignment horizontal="center" vertical="center"/>
      <protection locked="0"/>
    </xf>
    <xf numFmtId="164" fontId="9" fillId="6" borderId="42" xfId="1" applyNumberFormat="1" applyFont="1" applyFill="1" applyBorder="1" applyAlignment="1" applyProtection="1">
      <alignment horizontal="center" vertical="center"/>
      <protection locked="0"/>
    </xf>
    <xf numFmtId="0" fontId="18" fillId="18" borderId="51" xfId="0" applyFont="1" applyFill="1" applyBorder="1" applyAlignment="1">
      <alignment horizontal="center" vertical="center"/>
    </xf>
    <xf numFmtId="0" fontId="18" fillId="18" borderId="52" xfId="0" applyFont="1" applyFill="1" applyBorder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9" fillId="7" borderId="53" xfId="0" applyFont="1" applyFill="1" applyBorder="1" applyAlignment="1" applyProtection="1">
      <alignment horizontal="center" vertical="center"/>
      <protection locked="0"/>
    </xf>
    <xf numFmtId="0" fontId="9" fillId="7" borderId="54" xfId="0" applyFont="1" applyFill="1" applyBorder="1" applyAlignment="1" applyProtection="1">
      <alignment horizontal="center" vertical="center"/>
      <protection locked="0"/>
    </xf>
    <xf numFmtId="0" fontId="9" fillId="7" borderId="55" xfId="0" applyFont="1" applyFill="1" applyBorder="1" applyAlignment="1" applyProtection="1">
      <alignment horizontal="center" vertical="center"/>
      <protection locked="0"/>
    </xf>
    <xf numFmtId="0" fontId="9" fillId="7" borderId="56" xfId="0" applyFont="1" applyFill="1" applyBorder="1" applyAlignment="1" applyProtection="1">
      <alignment horizontal="center" vertical="center"/>
      <protection locked="0"/>
    </xf>
    <xf numFmtId="164" fontId="9" fillId="8" borderId="57" xfId="1" applyNumberFormat="1" applyFont="1" applyFill="1" applyBorder="1" applyAlignment="1" applyProtection="1">
      <alignment horizontal="center" vertical="center"/>
      <protection locked="0"/>
    </xf>
    <xf numFmtId="164" fontId="9" fillId="8" borderId="54" xfId="1" applyNumberFormat="1" applyFont="1" applyFill="1" applyBorder="1" applyAlignment="1" applyProtection="1">
      <alignment horizontal="center" vertical="center"/>
      <protection locked="0"/>
    </xf>
    <xf numFmtId="164" fontId="11" fillId="8" borderId="56" xfId="1" applyNumberFormat="1" applyFont="1" applyFill="1" applyBorder="1" applyAlignment="1" applyProtection="1">
      <alignment horizontal="center" vertical="center"/>
      <protection locked="0"/>
    </xf>
    <xf numFmtId="165" fontId="9" fillId="17" borderId="58" xfId="0" applyNumberFormat="1" applyFont="1" applyFill="1" applyBorder="1" applyAlignment="1" applyProtection="1">
      <alignment horizontal="center" vertical="center"/>
      <protection locked="0"/>
    </xf>
    <xf numFmtId="164" fontId="19" fillId="22" borderId="27" xfId="1" applyNumberFormat="1" applyFont="1" applyFill="1" applyBorder="1" applyAlignment="1" applyProtection="1">
      <alignment horizontal="center" vertical="center"/>
      <protection locked="0"/>
    </xf>
    <xf numFmtId="164" fontId="19" fillId="22" borderId="29" xfId="1" applyNumberFormat="1" applyFont="1" applyFill="1" applyBorder="1" applyAlignment="1" applyProtection="1">
      <alignment horizontal="center" vertical="center"/>
      <protection locked="0"/>
    </xf>
    <xf numFmtId="164" fontId="19" fillId="22" borderId="30" xfId="1" applyNumberFormat="1" applyFont="1" applyFill="1" applyBorder="1" applyAlignment="1" applyProtection="1">
      <alignment horizontal="center" vertical="center"/>
      <protection locked="0"/>
    </xf>
    <xf numFmtId="164" fontId="19" fillId="22" borderId="28" xfId="1" applyNumberFormat="1" applyFont="1" applyFill="1" applyBorder="1" applyAlignment="1" applyProtection="1">
      <alignment horizontal="center" vertical="center"/>
      <protection locked="0"/>
    </xf>
    <xf numFmtId="165" fontId="19" fillId="22" borderId="61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>
      <alignment horizontal="center" vertical="center"/>
    </xf>
    <xf numFmtId="164" fontId="20" fillId="6" borderId="43" xfId="1" applyNumberFormat="1" applyFont="1" applyFill="1" applyBorder="1" applyAlignment="1" applyProtection="1">
      <alignment horizontal="center" vertical="center"/>
      <protection locked="0"/>
    </xf>
    <xf numFmtId="0" fontId="20" fillId="7" borderId="46" xfId="0" applyFont="1" applyFill="1" applyBorder="1" applyAlignment="1" applyProtection="1">
      <alignment horizontal="center" vertical="center"/>
      <protection locked="0"/>
    </xf>
    <xf numFmtId="164" fontId="9" fillId="6" borderId="57" xfId="1" applyNumberFormat="1" applyFont="1" applyFill="1" applyBorder="1" applyAlignment="1" applyProtection="1">
      <alignment horizontal="center" vertical="center"/>
      <protection locked="0"/>
    </xf>
    <xf numFmtId="164" fontId="9" fillId="6" borderId="62" xfId="1" applyNumberFormat="1" applyFont="1" applyFill="1" applyBorder="1" applyAlignment="1" applyProtection="1">
      <alignment horizontal="center" vertical="center"/>
      <protection locked="0"/>
    </xf>
    <xf numFmtId="164" fontId="9" fillId="6" borderId="54" xfId="1" applyNumberFormat="1" applyFont="1" applyFill="1" applyBorder="1" applyAlignment="1" applyProtection="1">
      <alignment horizontal="center" vertical="center"/>
      <protection locked="0"/>
    </xf>
    <xf numFmtId="164" fontId="21" fillId="23" borderId="27" xfId="1" applyNumberFormat="1" applyFont="1" applyFill="1" applyBorder="1" applyAlignment="1" applyProtection="1">
      <alignment horizontal="center" vertical="center"/>
      <protection locked="0"/>
    </xf>
    <xf numFmtId="164" fontId="21" fillId="23" borderId="29" xfId="1" applyNumberFormat="1" applyFont="1" applyFill="1" applyBorder="1" applyAlignment="1" applyProtection="1">
      <alignment horizontal="center" vertical="center"/>
      <protection locked="0"/>
    </xf>
    <xf numFmtId="164" fontId="21" fillId="23" borderId="30" xfId="1" applyNumberFormat="1" applyFont="1" applyFill="1" applyBorder="1" applyAlignment="1" applyProtection="1">
      <alignment horizontal="center" vertical="center"/>
      <protection locked="0"/>
    </xf>
    <xf numFmtId="164" fontId="21" fillId="23" borderId="28" xfId="1" applyNumberFormat="1" applyFont="1" applyFill="1" applyBorder="1" applyAlignment="1" applyProtection="1">
      <alignment horizontal="center" vertical="center"/>
      <protection locked="0"/>
    </xf>
    <xf numFmtId="165" fontId="21" fillId="23" borderId="61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3" fontId="9" fillId="0" borderId="0" xfId="0" applyNumberFormat="1" applyFont="1" applyAlignment="1" applyProtection="1">
      <alignment horizontal="center" vertical="center"/>
      <protection locked="0"/>
    </xf>
    <xf numFmtId="165" fontId="9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164" fontId="22" fillId="0" borderId="0" xfId="0" applyNumberFormat="1" applyFont="1" applyAlignment="1" applyProtection="1">
      <alignment horizontal="center" vertical="center"/>
      <protection locked="0"/>
    </xf>
    <xf numFmtId="165" fontId="10" fillId="0" borderId="0" xfId="0" applyNumberFormat="1" applyFont="1" applyAlignment="1" applyProtection="1">
      <alignment horizontal="center" vertical="center"/>
      <protection locked="0"/>
    </xf>
    <xf numFmtId="164" fontId="9" fillId="0" borderId="0" xfId="0" applyNumberFormat="1" applyFont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center" vertical="center"/>
      <protection locked="0"/>
    </xf>
    <xf numFmtId="0" fontId="29" fillId="0" borderId="1" xfId="0" applyFont="1" applyBorder="1"/>
    <xf numFmtId="0" fontId="29" fillId="0" borderId="1" xfId="0" applyFont="1" applyBorder="1" applyAlignment="1">
      <alignment horizontal="center" vertical="center"/>
    </xf>
    <xf numFmtId="0" fontId="29" fillId="0" borderId="0" xfId="0" applyFont="1"/>
    <xf numFmtId="0" fontId="30" fillId="0" borderId="1" xfId="0" applyFont="1" applyBorder="1"/>
    <xf numFmtId="0" fontId="30" fillId="0" borderId="1" xfId="0" applyFont="1" applyBorder="1" applyAlignment="1">
      <alignment horizontal="center" vertical="center"/>
    </xf>
    <xf numFmtId="0" fontId="30" fillId="0" borderId="0" xfId="0" applyFont="1"/>
    <xf numFmtId="0" fontId="31" fillId="0" borderId="1" xfId="0" applyFont="1" applyBorder="1"/>
    <xf numFmtId="0" fontId="30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0" fillId="0" borderId="1" xfId="0" applyFont="1" applyBorder="1" applyAlignment="1">
      <alignment vertical="top"/>
    </xf>
    <xf numFmtId="0" fontId="30" fillId="0" borderId="63" xfId="0" applyFont="1" applyBorder="1"/>
    <xf numFmtId="0" fontId="31" fillId="0" borderId="1" xfId="0" applyFont="1" applyBorder="1" applyAlignment="1">
      <alignment vertical="top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32" fillId="0" borderId="0" xfId="0" applyFont="1"/>
    <xf numFmtId="0" fontId="32" fillId="0" borderId="1" xfId="0" applyFont="1" applyBorder="1"/>
    <xf numFmtId="0" fontId="30" fillId="0" borderId="1" xfId="0" applyFont="1" applyBorder="1" applyAlignment="1">
      <alignment vertical="top" readingOrder="1"/>
    </xf>
    <xf numFmtId="0" fontId="29" fillId="9" borderId="1" xfId="0" applyFont="1" applyFill="1" applyBorder="1"/>
    <xf numFmtId="0" fontId="29" fillId="9" borderId="1" xfId="0" applyFont="1" applyFill="1" applyBorder="1" applyAlignment="1">
      <alignment horizontal="center" vertical="center"/>
    </xf>
    <xf numFmtId="0" fontId="29" fillId="9" borderId="1" xfId="0" applyFont="1" applyFill="1" applyBorder="1" applyAlignment="1">
      <alignment horizontal="center"/>
    </xf>
    <xf numFmtId="0" fontId="30" fillId="9" borderId="1" xfId="0" applyFont="1" applyFill="1" applyBorder="1"/>
    <xf numFmtId="0" fontId="30" fillId="9" borderId="1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/>
    </xf>
    <xf numFmtId="0" fontId="30" fillId="9" borderId="1" xfId="0" quotePrefix="1" applyFont="1" applyFill="1" applyBorder="1" applyAlignment="1">
      <alignment horizontal="center"/>
    </xf>
    <xf numFmtId="0" fontId="30" fillId="9" borderId="63" xfId="0" applyFont="1" applyFill="1" applyBorder="1" applyAlignment="1">
      <alignment horizontal="center"/>
    </xf>
    <xf numFmtId="0" fontId="30" fillId="9" borderId="1" xfId="0" applyFont="1" applyFill="1" applyBorder="1" applyAlignment="1">
      <alignment vertical="top"/>
    </xf>
    <xf numFmtId="0" fontId="0" fillId="5" borderId="0" xfId="0" applyFill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11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164" fontId="19" fillId="22" borderId="60" xfId="1" applyNumberFormat="1" applyFont="1" applyFill="1" applyBorder="1" applyAlignment="1" applyProtection="1">
      <alignment horizontal="center" vertical="center"/>
      <protection locked="0"/>
    </xf>
    <xf numFmtId="164" fontId="9" fillId="6" borderId="64" xfId="1" applyNumberFormat="1" applyFont="1" applyFill="1" applyBorder="1" applyAlignment="1" applyProtection="1">
      <alignment horizontal="center" vertical="center"/>
      <protection locked="0"/>
    </xf>
    <xf numFmtId="165" fontId="16" fillId="6" borderId="65" xfId="0" applyNumberFormat="1" applyFont="1" applyFill="1" applyBorder="1" applyAlignment="1">
      <alignment horizontal="center" vertical="top" wrapText="1"/>
    </xf>
    <xf numFmtId="164" fontId="9" fillId="6" borderId="66" xfId="1" applyNumberFormat="1" applyFont="1" applyFill="1" applyBorder="1" applyAlignment="1" applyProtection="1">
      <alignment horizontal="center" vertical="center"/>
      <protection locked="0"/>
    </xf>
    <xf numFmtId="164" fontId="9" fillId="6" borderId="63" xfId="1" applyNumberFormat="1" applyFont="1" applyFill="1" applyBorder="1" applyAlignment="1" applyProtection="1">
      <alignment horizontal="center" vertical="center"/>
      <protection locked="0"/>
    </xf>
    <xf numFmtId="0" fontId="0" fillId="20" borderId="1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19" borderId="12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left"/>
    </xf>
    <xf numFmtId="0" fontId="33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33" fillId="3" borderId="0" xfId="0" applyFont="1" applyFill="1" applyAlignment="1">
      <alignment horizontal="center"/>
    </xf>
    <xf numFmtId="0" fontId="0" fillId="2" borderId="1" xfId="0" applyFill="1" applyBorder="1"/>
    <xf numFmtId="0" fontId="30" fillId="24" borderId="1" xfId="0" applyFont="1" applyFill="1" applyBorder="1" applyAlignment="1">
      <alignment horizontal="center" vertical="center"/>
    </xf>
    <xf numFmtId="0" fontId="30" fillId="24" borderId="1" xfId="0" applyFont="1" applyFill="1" applyBorder="1"/>
    <xf numFmtId="0" fontId="30" fillId="24" borderId="1" xfId="0" applyFont="1" applyFill="1" applyBorder="1" applyAlignment="1">
      <alignment horizontal="center"/>
    </xf>
    <xf numFmtId="0" fontId="30" fillId="24" borderId="1" xfId="0" applyFont="1" applyFill="1" applyBorder="1" applyAlignment="1">
      <alignment vertical="top"/>
    </xf>
    <xf numFmtId="0" fontId="30" fillId="24" borderId="1" xfId="0" quotePrefix="1" applyFont="1" applyFill="1" applyBorder="1" applyAlignment="1">
      <alignment horizontal="center"/>
    </xf>
    <xf numFmtId="0" fontId="31" fillId="24" borderId="1" xfId="0" applyFont="1" applyFill="1" applyBorder="1"/>
    <xf numFmtId="0" fontId="31" fillId="24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20" borderId="10" xfId="0" applyFill="1" applyBorder="1"/>
    <xf numFmtId="0" fontId="0" fillId="20" borderId="11" xfId="0" applyFill="1" applyBorder="1"/>
    <xf numFmtId="0" fontId="0" fillId="20" borderId="12" xfId="0" applyFill="1" applyBorder="1"/>
    <xf numFmtId="0" fontId="2" fillId="19" borderId="10" xfId="0" applyFont="1" applyFill="1" applyBorder="1"/>
    <xf numFmtId="164" fontId="0" fillId="8" borderId="0" xfId="1" applyNumberFormat="1" applyFont="1" applyFill="1" applyBorder="1" applyAlignment="1">
      <alignment horizontal="center"/>
    </xf>
    <xf numFmtId="164" fontId="0" fillId="9" borderId="0" xfId="1" applyNumberFormat="1" applyFont="1" applyFill="1" applyBorder="1" applyAlignment="1">
      <alignment horizontal="center"/>
    </xf>
    <xf numFmtId="164" fontId="0" fillId="11" borderId="0" xfId="1" applyNumberFormat="1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164" fontId="0" fillId="8" borderId="1" xfId="1" applyNumberFormat="1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164" fontId="0" fillId="11" borderId="1" xfId="1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6" xfId="0" applyFill="1" applyBorder="1"/>
    <xf numFmtId="0" fontId="3" fillId="3" borderId="0" xfId="0" applyFont="1" applyFill="1"/>
    <xf numFmtId="0" fontId="34" fillId="6" borderId="0" xfId="0" applyFont="1" applyFill="1"/>
    <xf numFmtId="0" fontId="0" fillId="14" borderId="2" xfId="0" applyFill="1" applyBorder="1"/>
    <xf numFmtId="0" fontId="0" fillId="14" borderId="4" xfId="0" applyFill="1" applyBorder="1"/>
    <xf numFmtId="0" fontId="0" fillId="14" borderId="3" xfId="0" applyFill="1" applyBorder="1"/>
    <xf numFmtId="0" fontId="0" fillId="16" borderId="7" xfId="0" applyFill="1" applyBorder="1"/>
    <xf numFmtId="0" fontId="0" fillId="16" borderId="8" xfId="0" applyFill="1" applyBorder="1"/>
    <xf numFmtId="0" fontId="0" fillId="16" borderId="9" xfId="0" applyFill="1" applyBorder="1"/>
    <xf numFmtId="0" fontId="0" fillId="16" borderId="2" xfId="0" applyFill="1" applyBorder="1"/>
    <xf numFmtId="0" fontId="0" fillId="16" borderId="3" xfId="0" applyFill="1" applyBorder="1"/>
    <xf numFmtId="0" fontId="0" fillId="16" borderId="4" xfId="0" applyFill="1" applyBorder="1"/>
    <xf numFmtId="0" fontId="0" fillId="6" borderId="0" xfId="0" applyFill="1"/>
    <xf numFmtId="0" fontId="0" fillId="25" borderId="0" xfId="0" applyFill="1"/>
    <xf numFmtId="0" fontId="35" fillId="27" borderId="0" xfId="0" applyFont="1" applyFill="1"/>
    <xf numFmtId="0" fontId="3" fillId="26" borderId="67" xfId="0" applyFont="1" applyFill="1" applyBorder="1" applyAlignment="1">
      <alignment horizontal="center"/>
    </xf>
    <xf numFmtId="0" fontId="3" fillId="26" borderId="68" xfId="0" applyFont="1" applyFill="1" applyBorder="1" applyAlignment="1">
      <alignment horizontal="center"/>
    </xf>
    <xf numFmtId="0" fontId="3" fillId="26" borderId="69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15" borderId="1" xfId="0" applyFill="1" applyBorder="1" applyAlignment="1">
      <alignment horizontal="center"/>
    </xf>
    <xf numFmtId="0" fontId="36" fillId="3" borderId="0" xfId="0" applyFont="1" applyFill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0" fontId="2" fillId="13" borderId="12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164" fontId="0" fillId="8" borderId="10" xfId="1" applyNumberFormat="1" applyFont="1" applyFill="1" applyBorder="1" applyAlignment="1">
      <alignment horizontal="center"/>
    </xf>
    <xf numFmtId="164" fontId="0" fillId="8" borderId="11" xfId="1" applyNumberFormat="1" applyFont="1" applyFill="1" applyBorder="1" applyAlignment="1">
      <alignment horizontal="center"/>
    </xf>
    <xf numFmtId="164" fontId="0" fillId="8" borderId="12" xfId="1" applyNumberFormat="1" applyFont="1" applyFill="1" applyBorder="1" applyAlignment="1">
      <alignment horizontal="center"/>
    </xf>
    <xf numFmtId="164" fontId="0" fillId="9" borderId="10" xfId="1" applyNumberFormat="1" applyFont="1" applyFill="1" applyBorder="1" applyAlignment="1">
      <alignment horizontal="center"/>
    </xf>
    <xf numFmtId="164" fontId="0" fillId="9" borderId="11" xfId="1" applyNumberFormat="1" applyFont="1" applyFill="1" applyBorder="1" applyAlignment="1">
      <alignment horizontal="center"/>
    </xf>
    <xf numFmtId="164" fontId="0" fillId="9" borderId="12" xfId="1" applyNumberFormat="1" applyFont="1" applyFill="1" applyBorder="1" applyAlignment="1">
      <alignment horizontal="center"/>
    </xf>
    <xf numFmtId="164" fontId="0" fillId="11" borderId="10" xfId="1" applyNumberFormat="1" applyFont="1" applyFill="1" applyBorder="1" applyAlignment="1">
      <alignment horizontal="center"/>
    </xf>
    <xf numFmtId="164" fontId="0" fillId="11" borderId="11" xfId="1" applyNumberFormat="1" applyFont="1" applyFill="1" applyBorder="1" applyAlignment="1">
      <alignment horizontal="center"/>
    </xf>
    <xf numFmtId="164" fontId="0" fillId="11" borderId="12" xfId="1" applyNumberFormat="1" applyFon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11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0" fontId="6" fillId="11" borderId="10" xfId="0" applyFont="1" applyFill="1" applyBorder="1" applyAlignment="1">
      <alignment horizontal="center"/>
    </xf>
    <xf numFmtId="0" fontId="6" fillId="11" borderId="11" xfId="0" applyFont="1" applyFill="1" applyBorder="1" applyAlignment="1">
      <alignment horizontal="center"/>
    </xf>
    <xf numFmtId="0" fontId="6" fillId="11" borderId="12" xfId="0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/>
    </xf>
    <xf numFmtId="0" fontId="6" fillId="10" borderId="11" xfId="0" applyFont="1" applyFill="1" applyBorder="1" applyAlignment="1">
      <alignment horizontal="center"/>
    </xf>
    <xf numFmtId="0" fontId="6" fillId="10" borderId="12" xfId="0" applyFont="1" applyFill="1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8" xfId="0" applyFont="1" applyFill="1" applyBorder="1" applyAlignment="1">
      <alignment horizontal="center"/>
    </xf>
    <xf numFmtId="0" fontId="2" fillId="16" borderId="9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20" borderId="10" xfId="0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2" fillId="19" borderId="10" xfId="0" applyFont="1" applyFill="1" applyBorder="1" applyAlignment="1">
      <alignment horizontal="center"/>
    </xf>
    <xf numFmtId="0" fontId="2" fillId="19" borderId="11" xfId="0" applyFont="1" applyFill="1" applyBorder="1" applyAlignment="1">
      <alignment horizontal="center"/>
    </xf>
    <xf numFmtId="0" fontId="2" fillId="19" borderId="12" xfId="0" applyFont="1" applyFill="1" applyBorder="1" applyAlignment="1">
      <alignment horizontal="center"/>
    </xf>
    <xf numFmtId="165" fontId="12" fillId="6" borderId="13" xfId="0" applyNumberFormat="1" applyFont="1" applyFill="1" applyBorder="1" applyAlignment="1">
      <alignment horizontal="center" vertical="center"/>
    </xf>
    <xf numFmtId="165" fontId="12" fillId="6" borderId="17" xfId="0" applyNumberFormat="1" applyFont="1" applyFill="1" applyBorder="1" applyAlignment="1">
      <alignment horizontal="center" vertical="center"/>
    </xf>
    <xf numFmtId="165" fontId="14" fillId="17" borderId="19" xfId="0" applyNumberFormat="1" applyFont="1" applyFill="1" applyBorder="1" applyAlignment="1">
      <alignment horizontal="center" vertical="center"/>
    </xf>
    <xf numFmtId="165" fontId="14" fillId="17" borderId="31" xfId="0" applyNumberFormat="1" applyFont="1" applyFill="1" applyBorder="1" applyAlignment="1">
      <alignment horizontal="center" vertical="center"/>
    </xf>
    <xf numFmtId="0" fontId="19" fillId="22" borderId="59" xfId="0" applyFont="1" applyFill="1" applyBorder="1" applyAlignment="1">
      <alignment horizontal="center" vertical="center"/>
    </xf>
    <xf numFmtId="0" fontId="19" fillId="22" borderId="60" xfId="0" applyFont="1" applyFill="1" applyBorder="1" applyAlignment="1">
      <alignment horizontal="center" vertical="center"/>
    </xf>
    <xf numFmtId="0" fontId="19" fillId="22" borderId="61" xfId="0" applyFont="1" applyFill="1" applyBorder="1" applyAlignment="1">
      <alignment horizontal="center" vertical="center"/>
    </xf>
    <xf numFmtId="0" fontId="12" fillId="18" borderId="13" xfId="0" applyFont="1" applyFill="1" applyBorder="1" applyAlignment="1">
      <alignment horizontal="center" vertical="center" wrapText="1"/>
    </xf>
    <xf numFmtId="0" fontId="12" fillId="18" borderId="14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22" xfId="0" applyFont="1" applyFill="1" applyBorder="1" applyAlignment="1">
      <alignment horizontal="center" vertical="center" wrapText="1"/>
    </xf>
    <xf numFmtId="0" fontId="12" fillId="7" borderId="16" xfId="0" applyFont="1" applyFill="1" applyBorder="1" applyAlignment="1">
      <alignment horizontal="center" vertical="top"/>
    </xf>
    <xf numFmtId="0" fontId="12" fillId="7" borderId="17" xfId="0" applyFont="1" applyFill="1" applyBorder="1" applyAlignment="1">
      <alignment horizontal="center" vertical="top"/>
    </xf>
    <xf numFmtId="0" fontId="12" fillId="7" borderId="18" xfId="0" applyFont="1" applyFill="1" applyBorder="1" applyAlignment="1">
      <alignment horizontal="center" vertical="top"/>
    </xf>
    <xf numFmtId="0" fontId="12" fillId="8" borderId="13" xfId="0" applyFont="1" applyFill="1" applyBorder="1" applyAlignment="1">
      <alignment horizontal="center" vertical="top"/>
    </xf>
    <xf numFmtId="0" fontId="12" fillId="8" borderId="17" xfId="0" applyFont="1" applyFill="1" applyBorder="1" applyAlignment="1">
      <alignment horizontal="center" vertical="top"/>
    </xf>
    <xf numFmtId="0" fontId="12" fillId="8" borderId="18" xfId="0" applyFont="1" applyFill="1" applyBorder="1" applyAlignment="1">
      <alignment horizontal="center" vertical="top"/>
    </xf>
    <xf numFmtId="17" fontId="17" fillId="21" borderId="13" xfId="0" applyNumberFormat="1" applyFont="1" applyFill="1" applyBorder="1" applyAlignment="1">
      <alignment horizontal="center" vertical="center"/>
    </xf>
    <xf numFmtId="0" fontId="17" fillId="21" borderId="17" xfId="0" applyFont="1" applyFill="1" applyBorder="1" applyAlignment="1">
      <alignment horizontal="center" vertical="center"/>
    </xf>
    <xf numFmtId="0" fontId="17" fillId="21" borderId="18" xfId="0" applyFont="1" applyFill="1" applyBorder="1" applyAlignment="1">
      <alignment horizontal="center" vertical="center"/>
    </xf>
    <xf numFmtId="165" fontId="12" fillId="6" borderId="19" xfId="0" applyNumberFormat="1" applyFont="1" applyFill="1" applyBorder="1" applyAlignment="1">
      <alignment horizontal="center" vertical="center"/>
    </xf>
    <xf numFmtId="165" fontId="12" fillId="6" borderId="31" xfId="0" applyNumberFormat="1" applyFont="1" applyFill="1" applyBorder="1" applyAlignment="1">
      <alignment horizontal="center" vertical="center"/>
    </xf>
    <xf numFmtId="0" fontId="21" fillId="23" borderId="59" xfId="0" applyFont="1" applyFill="1" applyBorder="1" applyAlignment="1">
      <alignment horizontal="center" vertical="center"/>
    </xf>
    <xf numFmtId="0" fontId="21" fillId="23" borderId="60" xfId="0" applyFont="1" applyFill="1" applyBorder="1" applyAlignment="1">
      <alignment horizontal="center" vertical="center"/>
    </xf>
    <xf numFmtId="0" fontId="21" fillId="23" borderId="61" xfId="0" applyFont="1" applyFill="1" applyBorder="1" applyAlignment="1">
      <alignment horizontal="center" vertical="center"/>
    </xf>
    <xf numFmtId="0" fontId="29" fillId="24" borderId="3" xfId="0" applyFont="1" applyFill="1" applyBorder="1" applyAlignment="1">
      <alignment horizontal="center" vertical="center"/>
    </xf>
    <xf numFmtId="0" fontId="29" fillId="24" borderId="4" xfId="0" applyFont="1" applyFill="1" applyBorder="1" applyAlignment="1">
      <alignment horizontal="center" vertical="center"/>
    </xf>
  </cellXfs>
  <cellStyles count="66">
    <cellStyle name="0,0_x000d__x000a_NA_x000d__x000a_" xfId="2" xr:uid="{00000000-0005-0000-0000-000000000000}"/>
    <cellStyle name="Comma" xfId="1" builtinId="3"/>
    <cellStyle name="Normal" xfId="0" builtinId="0"/>
    <cellStyle name="Normal 12" xfId="3" xr:uid="{00000000-0005-0000-0000-000003000000}"/>
    <cellStyle name="Normal 2" xfId="4" xr:uid="{00000000-0005-0000-0000-000004000000}"/>
    <cellStyle name="Normal 2 2" xfId="5" xr:uid="{00000000-0005-0000-0000-000005000000}"/>
    <cellStyle name="Normal 3" xfId="6" xr:uid="{00000000-0005-0000-0000-000006000000}"/>
    <cellStyle name="Normal 4" xfId="7" xr:uid="{00000000-0005-0000-0000-000007000000}"/>
    <cellStyle name="Обычный 2" xfId="8" xr:uid="{00000000-0005-0000-0000-000008000000}"/>
    <cellStyle name="Обычный 2 2" xfId="9" xr:uid="{00000000-0005-0000-0000-000009000000}"/>
    <cellStyle name="Обычный 2 2 2" xfId="10" xr:uid="{00000000-0005-0000-0000-00000A000000}"/>
    <cellStyle name="Обычный 2 3" xfId="11" xr:uid="{00000000-0005-0000-0000-00000B000000}"/>
    <cellStyle name="Обычный 3" xfId="12" xr:uid="{00000000-0005-0000-0000-00000C000000}"/>
    <cellStyle name="Обычный_ЗТорговли2002Август" xfId="13" xr:uid="{00000000-0005-0000-0000-00000D000000}"/>
    <cellStyle name="常规 3 10" xfId="14" xr:uid="{00000000-0005-0000-0000-00000E000000}"/>
    <cellStyle name="常规 3 11" xfId="15" xr:uid="{00000000-0005-0000-0000-00000F000000}"/>
    <cellStyle name="常规 3 12" xfId="16" xr:uid="{00000000-0005-0000-0000-000010000000}"/>
    <cellStyle name="常规 3 13" xfId="17" xr:uid="{00000000-0005-0000-0000-000011000000}"/>
    <cellStyle name="常规 3 14" xfId="18" xr:uid="{00000000-0005-0000-0000-000012000000}"/>
    <cellStyle name="常规 3 15" xfId="19" xr:uid="{00000000-0005-0000-0000-000013000000}"/>
    <cellStyle name="常规 3 16" xfId="20" xr:uid="{00000000-0005-0000-0000-000014000000}"/>
    <cellStyle name="常规 3 17" xfId="21" xr:uid="{00000000-0005-0000-0000-000015000000}"/>
    <cellStyle name="常规 3 18" xfId="22" xr:uid="{00000000-0005-0000-0000-000016000000}"/>
    <cellStyle name="常规 3 19" xfId="23" xr:uid="{00000000-0005-0000-0000-000017000000}"/>
    <cellStyle name="常规 3 2" xfId="24" xr:uid="{00000000-0005-0000-0000-000018000000}"/>
    <cellStyle name="常规 3 3" xfId="25" xr:uid="{00000000-0005-0000-0000-000019000000}"/>
    <cellStyle name="常规 3 4" xfId="26" xr:uid="{00000000-0005-0000-0000-00001A000000}"/>
    <cellStyle name="常规 3 5" xfId="27" xr:uid="{00000000-0005-0000-0000-00001B000000}"/>
    <cellStyle name="常规 3 6" xfId="28" xr:uid="{00000000-0005-0000-0000-00001C000000}"/>
    <cellStyle name="常规 3 7" xfId="29" xr:uid="{00000000-0005-0000-0000-00001D000000}"/>
    <cellStyle name="常规 3 8" xfId="30" xr:uid="{00000000-0005-0000-0000-00001E000000}"/>
    <cellStyle name="常规 3 9" xfId="31" xr:uid="{00000000-0005-0000-0000-00001F000000}"/>
    <cellStyle name="常规 4 10" xfId="32" xr:uid="{00000000-0005-0000-0000-000020000000}"/>
    <cellStyle name="常规 4 11" xfId="33" xr:uid="{00000000-0005-0000-0000-000021000000}"/>
    <cellStyle name="常规 4 12" xfId="34" xr:uid="{00000000-0005-0000-0000-000022000000}"/>
    <cellStyle name="常规 4 13" xfId="35" xr:uid="{00000000-0005-0000-0000-000023000000}"/>
    <cellStyle name="常规 4 14" xfId="36" xr:uid="{00000000-0005-0000-0000-000024000000}"/>
    <cellStyle name="常规 4 15" xfId="37" xr:uid="{00000000-0005-0000-0000-000025000000}"/>
    <cellStyle name="常规 4 16" xfId="38" xr:uid="{00000000-0005-0000-0000-000026000000}"/>
    <cellStyle name="常规 4 2" xfId="39" xr:uid="{00000000-0005-0000-0000-000027000000}"/>
    <cellStyle name="常规 4 3" xfId="40" xr:uid="{00000000-0005-0000-0000-000028000000}"/>
    <cellStyle name="常规 4 4" xfId="41" xr:uid="{00000000-0005-0000-0000-000029000000}"/>
    <cellStyle name="常规 4 5" xfId="42" xr:uid="{00000000-0005-0000-0000-00002A000000}"/>
    <cellStyle name="常规 4 6" xfId="43" xr:uid="{00000000-0005-0000-0000-00002B000000}"/>
    <cellStyle name="常规 4 7" xfId="44" xr:uid="{00000000-0005-0000-0000-00002C000000}"/>
    <cellStyle name="常规 4 8" xfId="45" xr:uid="{00000000-0005-0000-0000-00002D000000}"/>
    <cellStyle name="常规 4 9" xfId="46" xr:uid="{00000000-0005-0000-0000-00002E000000}"/>
    <cellStyle name="常规 6 10" xfId="47" xr:uid="{00000000-0005-0000-0000-00002F000000}"/>
    <cellStyle name="常规 6 11" xfId="48" xr:uid="{00000000-0005-0000-0000-000030000000}"/>
    <cellStyle name="常规 6 12" xfId="49" xr:uid="{00000000-0005-0000-0000-000031000000}"/>
    <cellStyle name="常规 6 13" xfId="50" xr:uid="{00000000-0005-0000-0000-000032000000}"/>
    <cellStyle name="常规 6 14" xfId="51" xr:uid="{00000000-0005-0000-0000-000033000000}"/>
    <cellStyle name="常规 6 15" xfId="52" xr:uid="{00000000-0005-0000-0000-000034000000}"/>
    <cellStyle name="常规 6 16" xfId="53" xr:uid="{00000000-0005-0000-0000-000035000000}"/>
    <cellStyle name="常规 6 17" xfId="54" xr:uid="{00000000-0005-0000-0000-000036000000}"/>
    <cellStyle name="常规 6 18" xfId="55" xr:uid="{00000000-0005-0000-0000-000037000000}"/>
    <cellStyle name="常规 6 19" xfId="56" xr:uid="{00000000-0005-0000-0000-000038000000}"/>
    <cellStyle name="常规 6 2" xfId="57" xr:uid="{00000000-0005-0000-0000-000039000000}"/>
    <cellStyle name="常规 6 3" xfId="58" xr:uid="{00000000-0005-0000-0000-00003A000000}"/>
    <cellStyle name="常规 6 4" xfId="59" xr:uid="{00000000-0005-0000-0000-00003B000000}"/>
    <cellStyle name="常规 6 5" xfId="60" xr:uid="{00000000-0005-0000-0000-00003C000000}"/>
    <cellStyle name="常规 6 6" xfId="61" xr:uid="{00000000-0005-0000-0000-00003D000000}"/>
    <cellStyle name="常规 6 7" xfId="62" xr:uid="{00000000-0005-0000-0000-00003E000000}"/>
    <cellStyle name="常规 6 8" xfId="63" xr:uid="{00000000-0005-0000-0000-00003F000000}"/>
    <cellStyle name="常规 6 9" xfId="64" xr:uid="{00000000-0005-0000-0000-000040000000}"/>
    <cellStyle name="常规_Sheet1" xfId="65" xr:uid="{00000000-0005-0000-0000-000041000000}"/>
  </cellStyles>
  <dxfs count="20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/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  <dxf>
      <font>
        <b/>
        <i val="0"/>
        <strike/>
        <u val="none"/>
        <color rgb="FFFA3934"/>
      </font>
    </dxf>
    <dxf>
      <font>
        <b/>
        <i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  <strike/>
        <u val="none"/>
        <color rgb="FFFA3934"/>
      </font>
    </dxf>
    <dxf>
      <font>
        <b/>
        <i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ont>
        <b/>
        <i val="0"/>
        <color rgb="FF33F13C"/>
      </font>
    </dxf>
    <dxf>
      <font>
        <b/>
        <i val="0"/>
        <strike/>
        <u val="none"/>
        <color rgb="FFFA3934"/>
      </font>
    </dxf>
    <dxf>
      <font>
        <b/>
        <i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  <strike/>
        <u val="none"/>
        <color rgb="FFFA3934"/>
      </font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  <strike/>
        <u val="none"/>
        <color rgb="FFFA3934"/>
      </font>
    </dxf>
    <dxf>
      <font>
        <b/>
        <i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ont>
        <b/>
        <i val="0"/>
        <strike/>
        <u val="none"/>
        <color rgb="FFFA3934"/>
      </font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  <strike/>
        <u val="none"/>
        <color rgb="FFFA3934"/>
      </font>
    </dxf>
    <dxf>
      <font>
        <b/>
        <i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ont>
        <b/>
        <i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  <strike/>
        <u val="none"/>
        <color rgb="FFFA3934"/>
      </font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  <strike/>
        <u val="none"/>
        <color rgb="FFFA3934"/>
      </font>
    </dxf>
    <dxf>
      <font>
        <b/>
        <i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ont>
        <b/>
        <i val="0"/>
        <strike/>
        <u val="none"/>
        <color rgb="FFFA3934"/>
      </font>
    </dxf>
    <dxf>
      <font>
        <b/>
        <i val="0"/>
        <strike/>
        <u val="none"/>
        <color rgb="FFFA3934"/>
      </font>
    </dxf>
    <dxf>
      <font>
        <b/>
        <i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  <strike/>
        <u val="none"/>
        <color rgb="FFFA3934"/>
      </font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ont>
        <b/>
        <i val="0"/>
        <strike/>
        <u val="none"/>
        <color rgb="FFFA3934"/>
      </font>
    </dxf>
    <dxf>
      <font>
        <b/>
        <i val="0"/>
        <strike/>
        <u val="none"/>
        <color rgb="FFFA3934"/>
      </font>
    </dxf>
    <dxf>
      <font>
        <b/>
        <i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  <color rgb="FF33F13C"/>
      </font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ont>
        <b/>
        <i val="0"/>
        <strike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  <strike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  <strike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ont>
        <b/>
        <i val="0"/>
        <strike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  <strike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  <strike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  <strike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  <strike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  <strike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  <strike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ont>
        <b/>
        <i val="0"/>
        <strike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  <strike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  <strike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  <strike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  <strike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  <strike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  <dxf>
      <fill>
        <gradientFill degree="225">
          <stop position="0">
            <color theme="0"/>
          </stop>
          <stop position="1">
            <color rgb="FF33F13C"/>
          </stop>
        </gradientFill>
      </fill>
    </dxf>
    <dxf>
      <font>
        <b/>
        <i val="0"/>
        <strike val="0"/>
      </font>
      <fill>
        <gradientFill degree="225">
          <stop position="0">
            <color theme="0"/>
          </stop>
          <stop position="1">
            <color rgb="FFFA393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5</xdr:row>
      <xdr:rowOff>180975</xdr:rowOff>
    </xdr:from>
    <xdr:to>
      <xdr:col>2</xdr:col>
      <xdr:colOff>142875</xdr:colOff>
      <xdr:row>7</xdr:row>
      <xdr:rowOff>123825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381375" y="1133475"/>
          <a:ext cx="24765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1657349</xdr:colOff>
      <xdr:row>3</xdr:row>
      <xdr:rowOff>161925</xdr:rowOff>
    </xdr:from>
    <xdr:to>
      <xdr:col>3</xdr:col>
      <xdr:colOff>200024</xdr:colOff>
      <xdr:row>6</xdr:row>
      <xdr:rowOff>9525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876549" y="733425"/>
          <a:ext cx="141922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Prelimenary discussion</a:t>
          </a:r>
        </a:p>
      </xdr:txBody>
    </xdr:sp>
    <xdr:clientData/>
  </xdr:twoCellAnchor>
  <xdr:twoCellAnchor>
    <xdr:from>
      <xdr:col>9</xdr:col>
      <xdr:colOff>9524</xdr:colOff>
      <xdr:row>16</xdr:row>
      <xdr:rowOff>0</xdr:rowOff>
    </xdr:from>
    <xdr:to>
      <xdr:col>11</xdr:col>
      <xdr:colOff>209549</xdr:colOff>
      <xdr:row>18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105274" y="3048000"/>
          <a:ext cx="141922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Invoice submittion</a:t>
          </a:r>
        </a:p>
      </xdr:txBody>
    </xdr:sp>
    <xdr:clientData/>
  </xdr:twoCellAnchor>
  <xdr:twoCellAnchor>
    <xdr:from>
      <xdr:col>9</xdr:col>
      <xdr:colOff>19049</xdr:colOff>
      <xdr:row>20</xdr:row>
      <xdr:rowOff>9525</xdr:rowOff>
    </xdr:from>
    <xdr:to>
      <xdr:col>11</xdr:col>
      <xdr:colOff>219074</xdr:colOff>
      <xdr:row>22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114799" y="3819525"/>
          <a:ext cx="141922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Work done</a:t>
          </a:r>
        </a:p>
      </xdr:txBody>
    </xdr:sp>
    <xdr:clientData/>
  </xdr:twoCellAnchor>
  <xdr:twoCellAnchor>
    <xdr:from>
      <xdr:col>1</xdr:col>
      <xdr:colOff>9524</xdr:colOff>
      <xdr:row>7</xdr:row>
      <xdr:rowOff>161925</xdr:rowOff>
    </xdr:from>
    <xdr:to>
      <xdr:col>3</xdr:col>
      <xdr:colOff>209549</xdr:colOff>
      <xdr:row>10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886074" y="1495425"/>
          <a:ext cx="141922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Estimation</a:t>
          </a:r>
        </a:p>
      </xdr:txBody>
    </xdr:sp>
    <xdr:clientData/>
  </xdr:twoCellAnchor>
  <xdr:twoCellAnchor>
    <xdr:from>
      <xdr:col>9</xdr:col>
      <xdr:colOff>9524</xdr:colOff>
      <xdr:row>24</xdr:row>
      <xdr:rowOff>9525</xdr:rowOff>
    </xdr:from>
    <xdr:to>
      <xdr:col>11</xdr:col>
      <xdr:colOff>209549</xdr:colOff>
      <xdr:row>26</xdr:row>
      <xdr:rowOff>47625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105274" y="4581525"/>
          <a:ext cx="141922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Partial Payment</a:t>
          </a:r>
        </a:p>
      </xdr:txBody>
    </xdr:sp>
    <xdr:clientData/>
  </xdr:twoCellAnchor>
  <xdr:twoCellAnchor>
    <xdr:from>
      <xdr:col>0</xdr:col>
      <xdr:colOff>1657349</xdr:colOff>
      <xdr:row>11</xdr:row>
      <xdr:rowOff>142875</xdr:rowOff>
    </xdr:from>
    <xdr:to>
      <xdr:col>3</xdr:col>
      <xdr:colOff>200024</xdr:colOff>
      <xdr:row>13</xdr:row>
      <xdr:rowOff>180975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876549" y="2238375"/>
          <a:ext cx="141922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Quotation submit</a:t>
          </a:r>
        </a:p>
      </xdr:txBody>
    </xdr:sp>
    <xdr:clientData/>
  </xdr:twoCellAnchor>
  <xdr:twoCellAnchor>
    <xdr:from>
      <xdr:col>1</xdr:col>
      <xdr:colOff>9524</xdr:colOff>
      <xdr:row>15</xdr:row>
      <xdr:rowOff>152400</xdr:rowOff>
    </xdr:from>
    <xdr:to>
      <xdr:col>3</xdr:col>
      <xdr:colOff>209549</xdr:colOff>
      <xdr:row>18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886074" y="3009900"/>
          <a:ext cx="141922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Work order/Confirm Quotation</a:t>
          </a:r>
        </a:p>
      </xdr:txBody>
    </xdr:sp>
    <xdr:clientData/>
  </xdr:twoCellAnchor>
  <xdr:twoCellAnchor>
    <xdr:from>
      <xdr:col>0</xdr:col>
      <xdr:colOff>1657349</xdr:colOff>
      <xdr:row>19</xdr:row>
      <xdr:rowOff>152400</xdr:rowOff>
    </xdr:from>
    <xdr:to>
      <xdr:col>3</xdr:col>
      <xdr:colOff>200024</xdr:colOff>
      <xdr:row>22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876549" y="3771900"/>
          <a:ext cx="141922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Advance received</a:t>
          </a:r>
        </a:p>
      </xdr:txBody>
    </xdr:sp>
    <xdr:clientData/>
  </xdr:twoCellAnchor>
  <xdr:twoCellAnchor>
    <xdr:from>
      <xdr:col>0</xdr:col>
      <xdr:colOff>1657349</xdr:colOff>
      <xdr:row>23</xdr:row>
      <xdr:rowOff>152400</xdr:rowOff>
    </xdr:from>
    <xdr:to>
      <xdr:col>3</xdr:col>
      <xdr:colOff>200024</xdr:colOff>
      <xdr:row>26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876549" y="4533900"/>
          <a:ext cx="141922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Work in progress</a:t>
          </a:r>
        </a:p>
      </xdr:txBody>
    </xdr:sp>
    <xdr:clientData/>
  </xdr:twoCellAnchor>
  <xdr:twoCellAnchor>
    <xdr:from>
      <xdr:col>8</xdr:col>
      <xdr:colOff>609599</xdr:colOff>
      <xdr:row>12</xdr:row>
      <xdr:rowOff>19050</xdr:rowOff>
    </xdr:from>
    <xdr:to>
      <xdr:col>11</xdr:col>
      <xdr:colOff>200024</xdr:colOff>
      <xdr:row>14</xdr:row>
      <xdr:rowOff>57150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095749" y="2305050"/>
          <a:ext cx="141922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Payment received</a:t>
          </a:r>
        </a:p>
      </xdr:txBody>
    </xdr:sp>
    <xdr:clientData/>
  </xdr:twoCellAnchor>
  <xdr:twoCellAnchor>
    <xdr:from>
      <xdr:col>9</xdr:col>
      <xdr:colOff>9524</xdr:colOff>
      <xdr:row>8</xdr:row>
      <xdr:rowOff>19050</xdr:rowOff>
    </xdr:from>
    <xdr:to>
      <xdr:col>11</xdr:col>
      <xdr:colOff>209549</xdr:colOff>
      <xdr:row>10</xdr:row>
      <xdr:rowOff>57150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105274" y="1543050"/>
          <a:ext cx="1419225" cy="419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Issue money receipt</a:t>
          </a:r>
        </a:p>
      </xdr:txBody>
    </xdr:sp>
    <xdr:clientData/>
  </xdr:twoCellAnchor>
  <xdr:twoCellAnchor>
    <xdr:from>
      <xdr:col>4</xdr:col>
      <xdr:colOff>15239</xdr:colOff>
      <xdr:row>11</xdr:row>
      <xdr:rowOff>175260</xdr:rowOff>
    </xdr:from>
    <xdr:to>
      <xdr:col>7</xdr:col>
      <xdr:colOff>337184</xdr:colOff>
      <xdr:row>14</xdr:row>
      <xdr:rowOff>30480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903219" y="2293620"/>
          <a:ext cx="1419225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Financial  </a:t>
          </a:r>
        </a:p>
      </xdr:txBody>
    </xdr:sp>
    <xdr:clientData/>
  </xdr:twoCellAnchor>
  <xdr:twoCellAnchor>
    <xdr:from>
      <xdr:col>1</xdr:col>
      <xdr:colOff>495300</xdr:colOff>
      <xdr:row>10</xdr:row>
      <xdr:rowOff>0</xdr:rowOff>
    </xdr:from>
    <xdr:to>
      <xdr:col>2</xdr:col>
      <xdr:colOff>133350</xdr:colOff>
      <xdr:row>11</xdr:row>
      <xdr:rowOff>133350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3371850" y="1905000"/>
          <a:ext cx="24765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476250</xdr:colOff>
      <xdr:row>13</xdr:row>
      <xdr:rowOff>180975</xdr:rowOff>
    </xdr:from>
    <xdr:to>
      <xdr:col>2</xdr:col>
      <xdr:colOff>114300</xdr:colOff>
      <xdr:row>15</xdr:row>
      <xdr:rowOff>123825</xdr:rowOff>
    </xdr:to>
    <xdr:sp macro="" textlink="">
      <xdr:nvSpPr>
        <xdr:cNvPr id="20" name="Down Arrow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3352800" y="2657475"/>
          <a:ext cx="24765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485775</xdr:colOff>
      <xdr:row>18</xdr:row>
      <xdr:rowOff>9525</xdr:rowOff>
    </xdr:from>
    <xdr:to>
      <xdr:col>2</xdr:col>
      <xdr:colOff>123825</xdr:colOff>
      <xdr:row>19</xdr:row>
      <xdr:rowOff>142875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3362325" y="3438525"/>
          <a:ext cx="24765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485775</xdr:colOff>
      <xdr:row>22</xdr:row>
      <xdr:rowOff>9525</xdr:rowOff>
    </xdr:from>
    <xdr:to>
      <xdr:col>2</xdr:col>
      <xdr:colOff>123825</xdr:colOff>
      <xdr:row>23</xdr:row>
      <xdr:rowOff>142875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3362325" y="4200525"/>
          <a:ext cx="24765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228599</xdr:colOff>
      <xdr:row>26</xdr:row>
      <xdr:rowOff>0</xdr:rowOff>
    </xdr:from>
    <xdr:to>
      <xdr:col>9</xdr:col>
      <xdr:colOff>438150</xdr:colOff>
      <xdr:row>28</xdr:row>
      <xdr:rowOff>66675</xdr:rowOff>
    </xdr:to>
    <xdr:sp macro="" textlink="">
      <xdr:nvSpPr>
        <xdr:cNvPr id="31" name="Curved Up Arrow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2495549" y="4953000"/>
          <a:ext cx="1419226" cy="447675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495300</xdr:colOff>
      <xdr:row>22</xdr:row>
      <xdr:rowOff>47625</xdr:rowOff>
    </xdr:from>
    <xdr:to>
      <xdr:col>10</xdr:col>
      <xdr:colOff>123825</xdr:colOff>
      <xdr:row>24</xdr:row>
      <xdr:rowOff>9525</xdr:rowOff>
    </xdr:to>
    <xdr:sp macro="" textlink="">
      <xdr:nvSpPr>
        <xdr:cNvPr id="32" name="Up Arrow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3971925" y="4238625"/>
          <a:ext cx="238125" cy="3429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485775</xdr:colOff>
      <xdr:row>18</xdr:row>
      <xdr:rowOff>38100</xdr:rowOff>
    </xdr:from>
    <xdr:to>
      <xdr:col>10</xdr:col>
      <xdr:colOff>114300</xdr:colOff>
      <xdr:row>20</xdr:row>
      <xdr:rowOff>0</xdr:rowOff>
    </xdr:to>
    <xdr:sp macro="" textlink="">
      <xdr:nvSpPr>
        <xdr:cNvPr id="33" name="Up Arrow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3962400" y="3467100"/>
          <a:ext cx="238125" cy="3429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485775</xdr:colOff>
      <xdr:row>14</xdr:row>
      <xdr:rowOff>38100</xdr:rowOff>
    </xdr:from>
    <xdr:to>
      <xdr:col>10</xdr:col>
      <xdr:colOff>114300</xdr:colOff>
      <xdr:row>16</xdr:row>
      <xdr:rowOff>0</xdr:rowOff>
    </xdr:to>
    <xdr:sp macro="" textlink="">
      <xdr:nvSpPr>
        <xdr:cNvPr id="35" name="Up Arrow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3962400" y="2705100"/>
          <a:ext cx="238125" cy="3429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485775</xdr:colOff>
      <xdr:row>10</xdr:row>
      <xdr:rowOff>57150</xdr:rowOff>
    </xdr:from>
    <xdr:to>
      <xdr:col>10</xdr:col>
      <xdr:colOff>114300</xdr:colOff>
      <xdr:row>12</xdr:row>
      <xdr:rowOff>19050</xdr:rowOff>
    </xdr:to>
    <xdr:sp macro="" textlink="">
      <xdr:nvSpPr>
        <xdr:cNvPr id="36" name="Up Arrow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3962400" y="1962150"/>
          <a:ext cx="238125" cy="3429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90489</xdr:colOff>
      <xdr:row>12</xdr:row>
      <xdr:rowOff>106679</xdr:rowOff>
    </xdr:from>
    <xdr:to>
      <xdr:col>9</xdr:col>
      <xdr:colOff>4</xdr:colOff>
      <xdr:row>13</xdr:row>
      <xdr:rowOff>155257</xdr:rowOff>
    </xdr:to>
    <xdr:sp macro="" textlink="">
      <xdr:nvSpPr>
        <xdr:cNvPr id="37" name="Up Arrow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 rot="16200000">
          <a:off x="4471038" y="2378390"/>
          <a:ext cx="231458" cy="29051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504825</xdr:colOff>
      <xdr:row>5</xdr:row>
      <xdr:rowOff>180975</xdr:rowOff>
    </xdr:from>
    <xdr:to>
      <xdr:col>14</xdr:col>
      <xdr:colOff>142875</xdr:colOff>
      <xdr:row>7</xdr:row>
      <xdr:rowOff>123825</xdr:rowOff>
    </xdr:to>
    <xdr:sp macro="" textlink="">
      <xdr:nvSpPr>
        <xdr:cNvPr id="15" name="Down Arrow 1">
          <a:extLst>
            <a:ext uri="{FF2B5EF4-FFF2-40B4-BE49-F238E27FC236}">
              <a16:creationId xmlns:a16="http://schemas.microsoft.com/office/drawing/2014/main" id="{146AB236-70DE-487B-A043-737FCA0B9F6D}"/>
            </a:ext>
          </a:extLst>
        </xdr:cNvPr>
        <xdr:cNvSpPr/>
      </xdr:nvSpPr>
      <xdr:spPr>
        <a:xfrm>
          <a:off x="1807845" y="1202055"/>
          <a:ext cx="247650" cy="30861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3809</xdr:colOff>
      <xdr:row>3</xdr:row>
      <xdr:rowOff>139065</xdr:rowOff>
    </xdr:from>
    <xdr:to>
      <xdr:col>15</xdr:col>
      <xdr:colOff>200024</xdr:colOff>
      <xdr:row>5</xdr:row>
      <xdr:rowOff>169545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6DD13DA7-15C3-4F08-B0C9-B8F96E859DFB}"/>
            </a:ext>
          </a:extLst>
        </xdr:cNvPr>
        <xdr:cNvSpPr/>
      </xdr:nvSpPr>
      <xdr:spPr>
        <a:xfrm>
          <a:off x="6922769" y="794385"/>
          <a:ext cx="141541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Client</a:t>
          </a:r>
          <a:r>
            <a:rPr lang="en-US" sz="1100" baseline="0">
              <a:solidFill>
                <a:srgbClr val="FF0000"/>
              </a:solidFill>
            </a:rPr>
            <a:t> setting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9524</xdr:colOff>
      <xdr:row>7</xdr:row>
      <xdr:rowOff>161925</xdr:rowOff>
    </xdr:from>
    <xdr:to>
      <xdr:col>15</xdr:col>
      <xdr:colOff>209549</xdr:colOff>
      <xdr:row>10</xdr:row>
      <xdr:rowOff>9525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BB27418B-E3C1-43EB-894B-0663C8B6A304}"/>
            </a:ext>
          </a:extLst>
        </xdr:cNvPr>
        <xdr:cNvSpPr/>
      </xdr:nvSpPr>
      <xdr:spPr>
        <a:xfrm>
          <a:off x="1312544" y="1548765"/>
          <a:ext cx="141922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Global Setting</a:t>
          </a:r>
        </a:p>
      </xdr:txBody>
    </xdr:sp>
    <xdr:clientData/>
  </xdr:twoCellAnchor>
  <xdr:twoCellAnchor>
    <xdr:from>
      <xdr:col>12</xdr:col>
      <xdr:colOff>1657349</xdr:colOff>
      <xdr:row>11</xdr:row>
      <xdr:rowOff>142875</xdr:rowOff>
    </xdr:from>
    <xdr:to>
      <xdr:col>15</xdr:col>
      <xdr:colOff>200024</xdr:colOff>
      <xdr:row>13</xdr:row>
      <xdr:rowOff>180975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DBDD02FF-1C1A-4A20-9882-7CE800CE96EC}"/>
            </a:ext>
          </a:extLst>
        </xdr:cNvPr>
        <xdr:cNvSpPr/>
      </xdr:nvSpPr>
      <xdr:spPr>
        <a:xfrm>
          <a:off x="1306829" y="2261235"/>
          <a:ext cx="1415415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Input</a:t>
          </a:r>
          <a:r>
            <a:rPr lang="en-US" sz="1100" baseline="0">
              <a:solidFill>
                <a:srgbClr val="FF0000"/>
              </a:solidFill>
            </a:rPr>
            <a:t> data 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9524</xdr:colOff>
      <xdr:row>15</xdr:row>
      <xdr:rowOff>152400</xdr:rowOff>
    </xdr:from>
    <xdr:to>
      <xdr:col>15</xdr:col>
      <xdr:colOff>209549</xdr:colOff>
      <xdr:row>18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335793D9-2198-4ABE-ADE1-2635E2E5A31D}"/>
            </a:ext>
          </a:extLst>
        </xdr:cNvPr>
        <xdr:cNvSpPr/>
      </xdr:nvSpPr>
      <xdr:spPr>
        <a:xfrm>
          <a:off x="1312544" y="3002280"/>
          <a:ext cx="141922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Attachment </a:t>
          </a:r>
        </a:p>
      </xdr:txBody>
    </xdr:sp>
    <xdr:clientData/>
  </xdr:twoCellAnchor>
  <xdr:twoCellAnchor>
    <xdr:from>
      <xdr:col>12</xdr:col>
      <xdr:colOff>1657349</xdr:colOff>
      <xdr:row>19</xdr:row>
      <xdr:rowOff>152400</xdr:rowOff>
    </xdr:from>
    <xdr:to>
      <xdr:col>15</xdr:col>
      <xdr:colOff>200024</xdr:colOff>
      <xdr:row>22</xdr:row>
      <xdr:rowOff>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935E466C-02CF-4F55-93BE-2764538D52D1}"/>
            </a:ext>
          </a:extLst>
        </xdr:cNvPr>
        <xdr:cNvSpPr/>
      </xdr:nvSpPr>
      <xdr:spPr>
        <a:xfrm>
          <a:off x="1306829" y="3733800"/>
          <a:ext cx="141541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Assessment Preview</a:t>
          </a:r>
        </a:p>
      </xdr:txBody>
    </xdr:sp>
    <xdr:clientData/>
  </xdr:twoCellAnchor>
  <xdr:twoCellAnchor>
    <xdr:from>
      <xdr:col>12</xdr:col>
      <xdr:colOff>1657349</xdr:colOff>
      <xdr:row>23</xdr:row>
      <xdr:rowOff>152400</xdr:rowOff>
    </xdr:from>
    <xdr:to>
      <xdr:col>15</xdr:col>
      <xdr:colOff>200024</xdr:colOff>
      <xdr:row>26</xdr:row>
      <xdr:rowOff>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F27C8383-7263-4098-9AF0-7C95ADA1636E}"/>
            </a:ext>
          </a:extLst>
        </xdr:cNvPr>
        <xdr:cNvSpPr/>
      </xdr:nvSpPr>
      <xdr:spPr>
        <a:xfrm>
          <a:off x="1306829" y="4465320"/>
          <a:ext cx="141541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Reminder setting</a:t>
          </a:r>
        </a:p>
      </xdr:txBody>
    </xdr:sp>
    <xdr:clientData/>
  </xdr:twoCellAnchor>
  <xdr:twoCellAnchor>
    <xdr:from>
      <xdr:col>13</xdr:col>
      <xdr:colOff>495300</xdr:colOff>
      <xdr:row>10</xdr:row>
      <xdr:rowOff>0</xdr:rowOff>
    </xdr:from>
    <xdr:to>
      <xdr:col>14</xdr:col>
      <xdr:colOff>133350</xdr:colOff>
      <xdr:row>11</xdr:row>
      <xdr:rowOff>133350</xdr:rowOff>
    </xdr:to>
    <xdr:sp macro="" textlink="">
      <xdr:nvSpPr>
        <xdr:cNvPr id="38" name="Down Arrow 18">
          <a:extLst>
            <a:ext uri="{FF2B5EF4-FFF2-40B4-BE49-F238E27FC236}">
              <a16:creationId xmlns:a16="http://schemas.microsoft.com/office/drawing/2014/main" id="{0F42A6E6-2345-4328-AE33-46770B43A59E}"/>
            </a:ext>
          </a:extLst>
        </xdr:cNvPr>
        <xdr:cNvSpPr/>
      </xdr:nvSpPr>
      <xdr:spPr>
        <a:xfrm>
          <a:off x="1798320" y="1935480"/>
          <a:ext cx="247650" cy="316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476250</xdr:colOff>
      <xdr:row>13</xdr:row>
      <xdr:rowOff>180975</xdr:rowOff>
    </xdr:from>
    <xdr:to>
      <xdr:col>14</xdr:col>
      <xdr:colOff>114300</xdr:colOff>
      <xdr:row>15</xdr:row>
      <xdr:rowOff>123825</xdr:rowOff>
    </xdr:to>
    <xdr:sp macro="" textlink="">
      <xdr:nvSpPr>
        <xdr:cNvPr id="39" name="Down Arrow 19">
          <a:extLst>
            <a:ext uri="{FF2B5EF4-FFF2-40B4-BE49-F238E27FC236}">
              <a16:creationId xmlns:a16="http://schemas.microsoft.com/office/drawing/2014/main" id="{AB49FA62-D1B5-4BC0-84F7-C8101401EE48}"/>
            </a:ext>
          </a:extLst>
        </xdr:cNvPr>
        <xdr:cNvSpPr/>
      </xdr:nvSpPr>
      <xdr:spPr>
        <a:xfrm>
          <a:off x="1779270" y="2665095"/>
          <a:ext cx="247650" cy="30861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485775</xdr:colOff>
      <xdr:row>18</xdr:row>
      <xdr:rowOff>9525</xdr:rowOff>
    </xdr:from>
    <xdr:to>
      <xdr:col>14</xdr:col>
      <xdr:colOff>123825</xdr:colOff>
      <xdr:row>19</xdr:row>
      <xdr:rowOff>142875</xdr:rowOff>
    </xdr:to>
    <xdr:sp macro="" textlink="">
      <xdr:nvSpPr>
        <xdr:cNvPr id="40" name="Down Arrow 20">
          <a:extLst>
            <a:ext uri="{FF2B5EF4-FFF2-40B4-BE49-F238E27FC236}">
              <a16:creationId xmlns:a16="http://schemas.microsoft.com/office/drawing/2014/main" id="{3CC32DB4-866E-44ED-AC20-78361B971E0F}"/>
            </a:ext>
          </a:extLst>
        </xdr:cNvPr>
        <xdr:cNvSpPr/>
      </xdr:nvSpPr>
      <xdr:spPr>
        <a:xfrm>
          <a:off x="1788795" y="3408045"/>
          <a:ext cx="247650" cy="316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485775</xdr:colOff>
      <xdr:row>22</xdr:row>
      <xdr:rowOff>9525</xdr:rowOff>
    </xdr:from>
    <xdr:to>
      <xdr:col>14</xdr:col>
      <xdr:colOff>123825</xdr:colOff>
      <xdr:row>23</xdr:row>
      <xdr:rowOff>142875</xdr:rowOff>
    </xdr:to>
    <xdr:sp macro="" textlink="">
      <xdr:nvSpPr>
        <xdr:cNvPr id="41" name="Down Arrow 21">
          <a:extLst>
            <a:ext uri="{FF2B5EF4-FFF2-40B4-BE49-F238E27FC236}">
              <a16:creationId xmlns:a16="http://schemas.microsoft.com/office/drawing/2014/main" id="{715085EB-F6D6-4E8B-83C9-D23FB0820DF7}"/>
            </a:ext>
          </a:extLst>
        </xdr:cNvPr>
        <xdr:cNvSpPr/>
      </xdr:nvSpPr>
      <xdr:spPr>
        <a:xfrm>
          <a:off x="1788795" y="4139565"/>
          <a:ext cx="247650" cy="316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504825</xdr:colOff>
      <xdr:row>5</xdr:row>
      <xdr:rowOff>180975</xdr:rowOff>
    </xdr:from>
    <xdr:to>
      <xdr:col>22</xdr:col>
      <xdr:colOff>142875</xdr:colOff>
      <xdr:row>7</xdr:row>
      <xdr:rowOff>123825</xdr:rowOff>
    </xdr:to>
    <xdr:sp macro="" textlink="">
      <xdr:nvSpPr>
        <xdr:cNvPr id="48" name="Down Arrow 1">
          <a:extLst>
            <a:ext uri="{FF2B5EF4-FFF2-40B4-BE49-F238E27FC236}">
              <a16:creationId xmlns:a16="http://schemas.microsoft.com/office/drawing/2014/main" id="{3E656331-A631-44B3-B2B8-ADBB1D1C7EB1}"/>
            </a:ext>
          </a:extLst>
        </xdr:cNvPr>
        <xdr:cNvSpPr/>
      </xdr:nvSpPr>
      <xdr:spPr>
        <a:xfrm>
          <a:off x="1807845" y="1202055"/>
          <a:ext cx="247650" cy="30861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1657349</xdr:colOff>
      <xdr:row>3</xdr:row>
      <xdr:rowOff>161925</xdr:rowOff>
    </xdr:from>
    <xdr:to>
      <xdr:col>23</xdr:col>
      <xdr:colOff>200024</xdr:colOff>
      <xdr:row>6</xdr:row>
      <xdr:rowOff>9525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2D345FBC-D577-4972-8E63-147B68EADEC1}"/>
            </a:ext>
          </a:extLst>
        </xdr:cNvPr>
        <xdr:cNvSpPr/>
      </xdr:nvSpPr>
      <xdr:spPr>
        <a:xfrm>
          <a:off x="1306829" y="817245"/>
          <a:ext cx="141541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Client setting</a:t>
          </a:r>
        </a:p>
      </xdr:txBody>
    </xdr:sp>
    <xdr:clientData/>
  </xdr:twoCellAnchor>
  <xdr:twoCellAnchor>
    <xdr:from>
      <xdr:col>21</xdr:col>
      <xdr:colOff>9524</xdr:colOff>
      <xdr:row>7</xdr:row>
      <xdr:rowOff>161925</xdr:rowOff>
    </xdr:from>
    <xdr:to>
      <xdr:col>23</xdr:col>
      <xdr:colOff>209549</xdr:colOff>
      <xdr:row>10</xdr:row>
      <xdr:rowOff>9525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11957358-44B7-412A-A558-8A2592FC2333}"/>
            </a:ext>
          </a:extLst>
        </xdr:cNvPr>
        <xdr:cNvSpPr/>
      </xdr:nvSpPr>
      <xdr:spPr>
        <a:xfrm>
          <a:off x="1312544" y="1548765"/>
          <a:ext cx="141922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Global setting</a:t>
          </a:r>
        </a:p>
      </xdr:txBody>
    </xdr:sp>
    <xdr:clientData/>
  </xdr:twoCellAnchor>
  <xdr:twoCellAnchor>
    <xdr:from>
      <xdr:col>20</xdr:col>
      <xdr:colOff>1657349</xdr:colOff>
      <xdr:row>11</xdr:row>
      <xdr:rowOff>142875</xdr:rowOff>
    </xdr:from>
    <xdr:to>
      <xdr:col>23</xdr:col>
      <xdr:colOff>200024</xdr:colOff>
      <xdr:row>13</xdr:row>
      <xdr:rowOff>180975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48647C02-CC1C-485A-94D5-CA378C0D3FC1}"/>
            </a:ext>
          </a:extLst>
        </xdr:cNvPr>
        <xdr:cNvSpPr/>
      </xdr:nvSpPr>
      <xdr:spPr>
        <a:xfrm>
          <a:off x="1306829" y="2261235"/>
          <a:ext cx="1415415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Input Financial</a:t>
          </a:r>
          <a:r>
            <a:rPr lang="en-US" sz="1100" baseline="0">
              <a:solidFill>
                <a:srgbClr val="FF0000"/>
              </a:solidFill>
            </a:rPr>
            <a:t> data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9524</xdr:colOff>
      <xdr:row>15</xdr:row>
      <xdr:rowOff>152400</xdr:rowOff>
    </xdr:from>
    <xdr:to>
      <xdr:col>23</xdr:col>
      <xdr:colOff>209549</xdr:colOff>
      <xdr:row>18</xdr:row>
      <xdr:rowOff>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A45A20D5-1F06-4ED4-9A02-82C44D2E243C}"/>
            </a:ext>
          </a:extLst>
        </xdr:cNvPr>
        <xdr:cNvSpPr/>
      </xdr:nvSpPr>
      <xdr:spPr>
        <a:xfrm>
          <a:off x="1312544" y="3002280"/>
          <a:ext cx="141922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Attachment</a:t>
          </a:r>
        </a:p>
      </xdr:txBody>
    </xdr:sp>
    <xdr:clientData/>
  </xdr:twoCellAnchor>
  <xdr:twoCellAnchor>
    <xdr:from>
      <xdr:col>20</xdr:col>
      <xdr:colOff>1657349</xdr:colOff>
      <xdr:row>19</xdr:row>
      <xdr:rowOff>152400</xdr:rowOff>
    </xdr:from>
    <xdr:to>
      <xdr:col>23</xdr:col>
      <xdr:colOff>200024</xdr:colOff>
      <xdr:row>22</xdr:row>
      <xdr:rowOff>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1C21749E-93F8-4BFC-A5F5-A80C1A08E1DB}"/>
            </a:ext>
          </a:extLst>
        </xdr:cNvPr>
        <xdr:cNvSpPr/>
      </xdr:nvSpPr>
      <xdr:spPr>
        <a:xfrm>
          <a:off x="1306829" y="3733800"/>
          <a:ext cx="141541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Assessment</a:t>
          </a:r>
          <a:r>
            <a:rPr lang="en-US" sz="1100" baseline="0">
              <a:solidFill>
                <a:srgbClr val="FF0000"/>
              </a:solidFill>
            </a:rPr>
            <a:t> 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1657349</xdr:colOff>
      <xdr:row>23</xdr:row>
      <xdr:rowOff>152400</xdr:rowOff>
    </xdr:from>
    <xdr:to>
      <xdr:col>23</xdr:col>
      <xdr:colOff>200024</xdr:colOff>
      <xdr:row>26</xdr:row>
      <xdr:rowOff>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22DBA6DD-D66C-47E8-B127-89B97B398515}"/>
            </a:ext>
          </a:extLst>
        </xdr:cNvPr>
        <xdr:cNvSpPr/>
      </xdr:nvSpPr>
      <xdr:spPr>
        <a:xfrm>
          <a:off x="1306829" y="4465320"/>
          <a:ext cx="141541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Reminder setting</a:t>
          </a:r>
        </a:p>
      </xdr:txBody>
    </xdr:sp>
    <xdr:clientData/>
  </xdr:twoCellAnchor>
  <xdr:twoCellAnchor>
    <xdr:from>
      <xdr:col>21</xdr:col>
      <xdr:colOff>495300</xdr:colOff>
      <xdr:row>10</xdr:row>
      <xdr:rowOff>0</xdr:rowOff>
    </xdr:from>
    <xdr:to>
      <xdr:col>22</xdr:col>
      <xdr:colOff>133350</xdr:colOff>
      <xdr:row>11</xdr:row>
      <xdr:rowOff>133350</xdr:rowOff>
    </xdr:to>
    <xdr:sp macro="" textlink="">
      <xdr:nvSpPr>
        <xdr:cNvPr id="61" name="Down Arrow 18">
          <a:extLst>
            <a:ext uri="{FF2B5EF4-FFF2-40B4-BE49-F238E27FC236}">
              <a16:creationId xmlns:a16="http://schemas.microsoft.com/office/drawing/2014/main" id="{1625F61F-EDEF-4A6D-A61A-A2BBF909A8DA}"/>
            </a:ext>
          </a:extLst>
        </xdr:cNvPr>
        <xdr:cNvSpPr/>
      </xdr:nvSpPr>
      <xdr:spPr>
        <a:xfrm>
          <a:off x="1798320" y="1935480"/>
          <a:ext cx="247650" cy="316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476250</xdr:colOff>
      <xdr:row>13</xdr:row>
      <xdr:rowOff>180975</xdr:rowOff>
    </xdr:from>
    <xdr:to>
      <xdr:col>22</xdr:col>
      <xdr:colOff>114300</xdr:colOff>
      <xdr:row>15</xdr:row>
      <xdr:rowOff>123825</xdr:rowOff>
    </xdr:to>
    <xdr:sp macro="" textlink="">
      <xdr:nvSpPr>
        <xdr:cNvPr id="62" name="Down Arrow 19">
          <a:extLst>
            <a:ext uri="{FF2B5EF4-FFF2-40B4-BE49-F238E27FC236}">
              <a16:creationId xmlns:a16="http://schemas.microsoft.com/office/drawing/2014/main" id="{170BC158-769C-455D-B8CC-1BADC3F7D874}"/>
            </a:ext>
          </a:extLst>
        </xdr:cNvPr>
        <xdr:cNvSpPr/>
      </xdr:nvSpPr>
      <xdr:spPr>
        <a:xfrm>
          <a:off x="1779270" y="2665095"/>
          <a:ext cx="247650" cy="30861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485775</xdr:colOff>
      <xdr:row>18</xdr:row>
      <xdr:rowOff>9525</xdr:rowOff>
    </xdr:from>
    <xdr:to>
      <xdr:col>22</xdr:col>
      <xdr:colOff>123825</xdr:colOff>
      <xdr:row>19</xdr:row>
      <xdr:rowOff>142875</xdr:rowOff>
    </xdr:to>
    <xdr:sp macro="" textlink="">
      <xdr:nvSpPr>
        <xdr:cNvPr id="63" name="Down Arrow 20">
          <a:extLst>
            <a:ext uri="{FF2B5EF4-FFF2-40B4-BE49-F238E27FC236}">
              <a16:creationId xmlns:a16="http://schemas.microsoft.com/office/drawing/2014/main" id="{D09B6ECE-6C95-445F-8E33-466733209758}"/>
            </a:ext>
          </a:extLst>
        </xdr:cNvPr>
        <xdr:cNvSpPr/>
      </xdr:nvSpPr>
      <xdr:spPr>
        <a:xfrm>
          <a:off x="1788795" y="3408045"/>
          <a:ext cx="247650" cy="316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485775</xdr:colOff>
      <xdr:row>22</xdr:row>
      <xdr:rowOff>9525</xdr:rowOff>
    </xdr:from>
    <xdr:to>
      <xdr:col>22</xdr:col>
      <xdr:colOff>123825</xdr:colOff>
      <xdr:row>23</xdr:row>
      <xdr:rowOff>142875</xdr:rowOff>
    </xdr:to>
    <xdr:sp macro="" textlink="">
      <xdr:nvSpPr>
        <xdr:cNvPr id="64" name="Down Arrow 21">
          <a:extLst>
            <a:ext uri="{FF2B5EF4-FFF2-40B4-BE49-F238E27FC236}">
              <a16:creationId xmlns:a16="http://schemas.microsoft.com/office/drawing/2014/main" id="{F3340DDF-ACF6-401D-87A8-256FB60B77B3}"/>
            </a:ext>
          </a:extLst>
        </xdr:cNvPr>
        <xdr:cNvSpPr/>
      </xdr:nvSpPr>
      <xdr:spPr>
        <a:xfrm>
          <a:off x="1788795" y="4139565"/>
          <a:ext cx="247650" cy="316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116776</xdr:colOff>
      <xdr:row>13</xdr:row>
      <xdr:rowOff>70395</xdr:rowOff>
    </xdr:from>
    <xdr:to>
      <xdr:col>7</xdr:col>
      <xdr:colOff>349753</xdr:colOff>
      <xdr:row>26</xdr:row>
      <xdr:rowOff>22896</xdr:rowOff>
    </xdr:to>
    <xdr:sp macro="" textlink="">
      <xdr:nvSpPr>
        <xdr:cNvPr id="71" name="Up Arrow 36">
          <a:extLst>
            <a:ext uri="{FF2B5EF4-FFF2-40B4-BE49-F238E27FC236}">
              <a16:creationId xmlns:a16="http://schemas.microsoft.com/office/drawing/2014/main" id="{0C17B1A9-A25C-4F89-8AB2-32608316A980}"/>
            </a:ext>
          </a:extLst>
        </xdr:cNvPr>
        <xdr:cNvSpPr/>
      </xdr:nvSpPr>
      <xdr:spPr>
        <a:xfrm rot="19786439" flipH="1">
          <a:off x="4102036" y="2554515"/>
          <a:ext cx="232977" cy="232994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331085</xdr:colOff>
      <xdr:row>13</xdr:row>
      <xdr:rowOff>174983</xdr:rowOff>
    </xdr:from>
    <xdr:to>
      <xdr:col>4</xdr:col>
      <xdr:colOff>150248</xdr:colOff>
      <xdr:row>21</xdr:row>
      <xdr:rowOff>64658</xdr:rowOff>
    </xdr:to>
    <xdr:sp macro="" textlink="">
      <xdr:nvSpPr>
        <xdr:cNvPr id="72" name="Up Arrow 36">
          <a:extLst>
            <a:ext uri="{FF2B5EF4-FFF2-40B4-BE49-F238E27FC236}">
              <a16:creationId xmlns:a16="http://schemas.microsoft.com/office/drawing/2014/main" id="{451E00A1-5348-49CA-8F66-23639966007F}"/>
            </a:ext>
          </a:extLst>
        </xdr:cNvPr>
        <xdr:cNvSpPr/>
      </xdr:nvSpPr>
      <xdr:spPr>
        <a:xfrm rot="1541572" flipH="1">
          <a:off x="2853305" y="2659103"/>
          <a:ext cx="184923" cy="135271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373380</xdr:colOff>
      <xdr:row>3</xdr:row>
      <xdr:rowOff>175260</xdr:rowOff>
    </xdr:from>
    <xdr:to>
      <xdr:col>11</xdr:col>
      <xdr:colOff>192405</xdr:colOff>
      <xdr:row>6</xdr:row>
      <xdr:rowOff>30480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1C5F71A0-594B-4B2E-8AE6-8BC13775A7EE}"/>
            </a:ext>
          </a:extLst>
        </xdr:cNvPr>
        <xdr:cNvSpPr/>
      </xdr:nvSpPr>
      <xdr:spPr>
        <a:xfrm>
          <a:off x="4724400" y="830580"/>
          <a:ext cx="1419225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Reminder </a:t>
          </a:r>
        </a:p>
      </xdr:txBody>
    </xdr:sp>
    <xdr:clientData/>
  </xdr:twoCellAnchor>
  <xdr:twoCellAnchor>
    <xdr:from>
      <xdr:col>25</xdr:col>
      <xdr:colOff>504825</xdr:colOff>
      <xdr:row>5</xdr:row>
      <xdr:rowOff>180975</xdr:rowOff>
    </xdr:from>
    <xdr:to>
      <xdr:col>26</xdr:col>
      <xdr:colOff>142875</xdr:colOff>
      <xdr:row>7</xdr:row>
      <xdr:rowOff>123825</xdr:rowOff>
    </xdr:to>
    <xdr:sp macro="" textlink="">
      <xdr:nvSpPr>
        <xdr:cNvPr id="74" name="Down Arrow 1">
          <a:extLst>
            <a:ext uri="{FF2B5EF4-FFF2-40B4-BE49-F238E27FC236}">
              <a16:creationId xmlns:a16="http://schemas.microsoft.com/office/drawing/2014/main" id="{93DED6E8-DD50-4F48-A697-93C9B332ABB2}"/>
            </a:ext>
          </a:extLst>
        </xdr:cNvPr>
        <xdr:cNvSpPr/>
      </xdr:nvSpPr>
      <xdr:spPr>
        <a:xfrm>
          <a:off x="11614785" y="1202055"/>
          <a:ext cx="247650" cy="30861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24</xdr:col>
      <xdr:colOff>1657349</xdr:colOff>
      <xdr:row>3</xdr:row>
      <xdr:rowOff>161925</xdr:rowOff>
    </xdr:from>
    <xdr:to>
      <xdr:col>27</xdr:col>
      <xdr:colOff>200024</xdr:colOff>
      <xdr:row>6</xdr:row>
      <xdr:rowOff>9525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418AEC47-E049-4506-B2D1-C6F36C006B6B}"/>
            </a:ext>
          </a:extLst>
        </xdr:cNvPr>
        <xdr:cNvSpPr/>
      </xdr:nvSpPr>
      <xdr:spPr>
        <a:xfrm>
          <a:off x="11113769" y="817245"/>
          <a:ext cx="141541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Half</a:t>
          </a:r>
          <a:r>
            <a:rPr lang="en-US" sz="1100" baseline="0">
              <a:solidFill>
                <a:srgbClr val="FF0000"/>
              </a:solidFill>
            </a:rPr>
            <a:t> Yealy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9524</xdr:colOff>
      <xdr:row>7</xdr:row>
      <xdr:rowOff>161925</xdr:rowOff>
    </xdr:from>
    <xdr:to>
      <xdr:col>27</xdr:col>
      <xdr:colOff>209549</xdr:colOff>
      <xdr:row>10</xdr:row>
      <xdr:rowOff>9525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E6990C16-752A-471D-A64F-E80FEBF82824}"/>
            </a:ext>
          </a:extLst>
        </xdr:cNvPr>
        <xdr:cNvSpPr/>
      </xdr:nvSpPr>
      <xdr:spPr>
        <a:xfrm>
          <a:off x="11119484" y="1548765"/>
          <a:ext cx="141922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Report 108</a:t>
          </a:r>
        </a:p>
      </xdr:txBody>
    </xdr:sp>
    <xdr:clientData/>
  </xdr:twoCellAnchor>
  <xdr:twoCellAnchor>
    <xdr:from>
      <xdr:col>24</xdr:col>
      <xdr:colOff>1657349</xdr:colOff>
      <xdr:row>11</xdr:row>
      <xdr:rowOff>142875</xdr:rowOff>
    </xdr:from>
    <xdr:to>
      <xdr:col>27</xdr:col>
      <xdr:colOff>200024</xdr:colOff>
      <xdr:row>13</xdr:row>
      <xdr:rowOff>180975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6D32C1A7-BF60-4D41-AFDB-1AAAD29C62A6}"/>
            </a:ext>
          </a:extLst>
        </xdr:cNvPr>
        <xdr:cNvSpPr/>
      </xdr:nvSpPr>
      <xdr:spPr>
        <a:xfrm>
          <a:off x="11113769" y="2261235"/>
          <a:ext cx="1415415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Report 108A</a:t>
          </a:r>
        </a:p>
      </xdr:txBody>
    </xdr:sp>
    <xdr:clientData/>
  </xdr:twoCellAnchor>
  <xdr:twoCellAnchor>
    <xdr:from>
      <xdr:col>25</xdr:col>
      <xdr:colOff>9524</xdr:colOff>
      <xdr:row>15</xdr:row>
      <xdr:rowOff>152400</xdr:rowOff>
    </xdr:from>
    <xdr:to>
      <xdr:col>27</xdr:col>
      <xdr:colOff>209549</xdr:colOff>
      <xdr:row>18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C60961C9-E229-4D70-B9A1-095098B989B5}"/>
            </a:ext>
          </a:extLst>
        </xdr:cNvPr>
        <xdr:cNvSpPr/>
      </xdr:nvSpPr>
      <xdr:spPr>
        <a:xfrm>
          <a:off x="11119484" y="3002280"/>
          <a:ext cx="141922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Report 50</a:t>
          </a:r>
        </a:p>
      </xdr:txBody>
    </xdr:sp>
    <xdr:clientData/>
  </xdr:twoCellAnchor>
  <xdr:twoCellAnchor>
    <xdr:from>
      <xdr:col>24</xdr:col>
      <xdr:colOff>1657349</xdr:colOff>
      <xdr:row>19</xdr:row>
      <xdr:rowOff>152400</xdr:rowOff>
    </xdr:from>
    <xdr:to>
      <xdr:col>27</xdr:col>
      <xdr:colOff>200024</xdr:colOff>
      <xdr:row>22</xdr:row>
      <xdr:rowOff>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8139B6BE-6BFE-4C18-83D1-1FA17A864189}"/>
            </a:ext>
          </a:extLst>
        </xdr:cNvPr>
        <xdr:cNvSpPr/>
      </xdr:nvSpPr>
      <xdr:spPr>
        <a:xfrm>
          <a:off x="11113769" y="3733800"/>
          <a:ext cx="141541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>
              <a:solidFill>
                <a:srgbClr val="FF0000"/>
              </a:solidFill>
            </a:rPr>
            <a:t> Client list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1657349</xdr:colOff>
      <xdr:row>23</xdr:row>
      <xdr:rowOff>152400</xdr:rowOff>
    </xdr:from>
    <xdr:to>
      <xdr:col>27</xdr:col>
      <xdr:colOff>200024</xdr:colOff>
      <xdr:row>26</xdr:row>
      <xdr:rowOff>0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A78D1C8C-C7DB-4C47-BEA0-58FF841CBA50}"/>
            </a:ext>
          </a:extLst>
        </xdr:cNvPr>
        <xdr:cNvSpPr/>
      </xdr:nvSpPr>
      <xdr:spPr>
        <a:xfrm>
          <a:off x="11113769" y="4465320"/>
          <a:ext cx="141541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495300</xdr:colOff>
      <xdr:row>10</xdr:row>
      <xdr:rowOff>0</xdr:rowOff>
    </xdr:from>
    <xdr:to>
      <xdr:col>26</xdr:col>
      <xdr:colOff>133350</xdr:colOff>
      <xdr:row>11</xdr:row>
      <xdr:rowOff>133350</xdr:rowOff>
    </xdr:to>
    <xdr:sp macro="" textlink="">
      <xdr:nvSpPr>
        <xdr:cNvPr id="81" name="Down Arrow 18">
          <a:extLst>
            <a:ext uri="{FF2B5EF4-FFF2-40B4-BE49-F238E27FC236}">
              <a16:creationId xmlns:a16="http://schemas.microsoft.com/office/drawing/2014/main" id="{C562FD21-9F78-4FEF-A82B-048FA7D213A0}"/>
            </a:ext>
          </a:extLst>
        </xdr:cNvPr>
        <xdr:cNvSpPr/>
      </xdr:nvSpPr>
      <xdr:spPr>
        <a:xfrm>
          <a:off x="11605260" y="1935480"/>
          <a:ext cx="247650" cy="316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25</xdr:col>
      <xdr:colOff>476250</xdr:colOff>
      <xdr:row>13</xdr:row>
      <xdr:rowOff>180975</xdr:rowOff>
    </xdr:from>
    <xdr:to>
      <xdr:col>26</xdr:col>
      <xdr:colOff>114300</xdr:colOff>
      <xdr:row>15</xdr:row>
      <xdr:rowOff>123825</xdr:rowOff>
    </xdr:to>
    <xdr:sp macro="" textlink="">
      <xdr:nvSpPr>
        <xdr:cNvPr id="82" name="Down Arrow 19">
          <a:extLst>
            <a:ext uri="{FF2B5EF4-FFF2-40B4-BE49-F238E27FC236}">
              <a16:creationId xmlns:a16="http://schemas.microsoft.com/office/drawing/2014/main" id="{9E99BDD8-A147-415E-8568-9E3175B7C890}"/>
            </a:ext>
          </a:extLst>
        </xdr:cNvPr>
        <xdr:cNvSpPr/>
      </xdr:nvSpPr>
      <xdr:spPr>
        <a:xfrm>
          <a:off x="11586210" y="2665095"/>
          <a:ext cx="247650" cy="30861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25</xdr:col>
      <xdr:colOff>485775</xdr:colOff>
      <xdr:row>18</xdr:row>
      <xdr:rowOff>9525</xdr:rowOff>
    </xdr:from>
    <xdr:to>
      <xdr:col>26</xdr:col>
      <xdr:colOff>123825</xdr:colOff>
      <xdr:row>19</xdr:row>
      <xdr:rowOff>142875</xdr:rowOff>
    </xdr:to>
    <xdr:sp macro="" textlink="">
      <xdr:nvSpPr>
        <xdr:cNvPr id="83" name="Down Arrow 20">
          <a:extLst>
            <a:ext uri="{FF2B5EF4-FFF2-40B4-BE49-F238E27FC236}">
              <a16:creationId xmlns:a16="http://schemas.microsoft.com/office/drawing/2014/main" id="{6AA0C1AD-2C11-4413-8F15-CCCB0EF81CA9}"/>
            </a:ext>
          </a:extLst>
        </xdr:cNvPr>
        <xdr:cNvSpPr/>
      </xdr:nvSpPr>
      <xdr:spPr>
        <a:xfrm>
          <a:off x="11595735" y="3408045"/>
          <a:ext cx="247650" cy="316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25</xdr:col>
      <xdr:colOff>485775</xdr:colOff>
      <xdr:row>22</xdr:row>
      <xdr:rowOff>9525</xdr:rowOff>
    </xdr:from>
    <xdr:to>
      <xdr:col>26</xdr:col>
      <xdr:colOff>123825</xdr:colOff>
      <xdr:row>23</xdr:row>
      <xdr:rowOff>142875</xdr:rowOff>
    </xdr:to>
    <xdr:sp macro="" textlink="">
      <xdr:nvSpPr>
        <xdr:cNvPr id="84" name="Down Arrow 21">
          <a:extLst>
            <a:ext uri="{FF2B5EF4-FFF2-40B4-BE49-F238E27FC236}">
              <a16:creationId xmlns:a16="http://schemas.microsoft.com/office/drawing/2014/main" id="{A3F3DB53-437D-43F6-AD73-ED344E3B5344}"/>
            </a:ext>
          </a:extLst>
        </xdr:cNvPr>
        <xdr:cNvSpPr/>
      </xdr:nvSpPr>
      <xdr:spPr>
        <a:xfrm>
          <a:off x="11595735" y="4139565"/>
          <a:ext cx="247650" cy="316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504825</xdr:colOff>
      <xdr:row>5</xdr:row>
      <xdr:rowOff>180975</xdr:rowOff>
    </xdr:from>
    <xdr:to>
      <xdr:col>29</xdr:col>
      <xdr:colOff>142875</xdr:colOff>
      <xdr:row>7</xdr:row>
      <xdr:rowOff>123825</xdr:rowOff>
    </xdr:to>
    <xdr:sp macro="" textlink="">
      <xdr:nvSpPr>
        <xdr:cNvPr id="85" name="Down Arrow 1">
          <a:extLst>
            <a:ext uri="{FF2B5EF4-FFF2-40B4-BE49-F238E27FC236}">
              <a16:creationId xmlns:a16="http://schemas.microsoft.com/office/drawing/2014/main" id="{57693887-F051-4245-96E7-595E6142583E}"/>
            </a:ext>
          </a:extLst>
        </xdr:cNvPr>
        <xdr:cNvSpPr/>
      </xdr:nvSpPr>
      <xdr:spPr>
        <a:xfrm>
          <a:off x="11614785" y="1202055"/>
          <a:ext cx="247650" cy="30861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27</xdr:col>
      <xdr:colOff>1657349</xdr:colOff>
      <xdr:row>3</xdr:row>
      <xdr:rowOff>161925</xdr:rowOff>
    </xdr:from>
    <xdr:to>
      <xdr:col>30</xdr:col>
      <xdr:colOff>200024</xdr:colOff>
      <xdr:row>6</xdr:row>
      <xdr:rowOff>9525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7C5295E2-BD4D-48A3-A851-2008BA6AB7F6}"/>
            </a:ext>
          </a:extLst>
        </xdr:cNvPr>
        <xdr:cNvSpPr/>
      </xdr:nvSpPr>
      <xdr:spPr>
        <a:xfrm>
          <a:off x="11113769" y="817245"/>
          <a:ext cx="141541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Basic information</a:t>
          </a:r>
        </a:p>
      </xdr:txBody>
    </xdr:sp>
    <xdr:clientData/>
  </xdr:twoCellAnchor>
  <xdr:twoCellAnchor>
    <xdr:from>
      <xdr:col>28</xdr:col>
      <xdr:colOff>9524</xdr:colOff>
      <xdr:row>7</xdr:row>
      <xdr:rowOff>161925</xdr:rowOff>
    </xdr:from>
    <xdr:to>
      <xdr:col>30</xdr:col>
      <xdr:colOff>209549</xdr:colOff>
      <xdr:row>10</xdr:row>
      <xdr:rowOff>9525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7D986A10-CF09-480F-87C0-AD56D905412A}"/>
            </a:ext>
          </a:extLst>
        </xdr:cNvPr>
        <xdr:cNvSpPr/>
      </xdr:nvSpPr>
      <xdr:spPr>
        <a:xfrm>
          <a:off x="11119484" y="1548765"/>
          <a:ext cx="141922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Penalty Clause</a:t>
          </a:r>
        </a:p>
      </xdr:txBody>
    </xdr:sp>
    <xdr:clientData/>
  </xdr:twoCellAnchor>
  <xdr:twoCellAnchor>
    <xdr:from>
      <xdr:col>27</xdr:col>
      <xdr:colOff>1657349</xdr:colOff>
      <xdr:row>11</xdr:row>
      <xdr:rowOff>142875</xdr:rowOff>
    </xdr:from>
    <xdr:to>
      <xdr:col>30</xdr:col>
      <xdr:colOff>200024</xdr:colOff>
      <xdr:row>13</xdr:row>
      <xdr:rowOff>180975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16AF2937-AC18-4BCC-AADC-F018FBDB5E97}"/>
            </a:ext>
          </a:extLst>
        </xdr:cNvPr>
        <xdr:cNvSpPr/>
      </xdr:nvSpPr>
      <xdr:spPr>
        <a:xfrm>
          <a:off x="11113769" y="2261235"/>
          <a:ext cx="1415415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Application</a:t>
          </a:r>
        </a:p>
      </xdr:txBody>
    </xdr:sp>
    <xdr:clientData/>
  </xdr:twoCellAnchor>
  <xdr:twoCellAnchor>
    <xdr:from>
      <xdr:col>28</xdr:col>
      <xdr:colOff>9524</xdr:colOff>
      <xdr:row>15</xdr:row>
      <xdr:rowOff>152400</xdr:rowOff>
    </xdr:from>
    <xdr:to>
      <xdr:col>30</xdr:col>
      <xdr:colOff>209549</xdr:colOff>
      <xdr:row>18</xdr:row>
      <xdr:rowOff>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2001F055-27BC-4CEF-8310-E88212C5367A}"/>
            </a:ext>
          </a:extLst>
        </xdr:cNvPr>
        <xdr:cNvSpPr/>
      </xdr:nvSpPr>
      <xdr:spPr>
        <a:xfrm>
          <a:off x="11119484" y="3002280"/>
          <a:ext cx="141922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Explanation</a:t>
          </a:r>
        </a:p>
      </xdr:txBody>
    </xdr:sp>
    <xdr:clientData/>
  </xdr:twoCellAnchor>
  <xdr:twoCellAnchor>
    <xdr:from>
      <xdr:col>27</xdr:col>
      <xdr:colOff>1657349</xdr:colOff>
      <xdr:row>19</xdr:row>
      <xdr:rowOff>152400</xdr:rowOff>
    </xdr:from>
    <xdr:to>
      <xdr:col>30</xdr:col>
      <xdr:colOff>200024</xdr:colOff>
      <xdr:row>22</xdr:row>
      <xdr:rowOff>0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8DB4B957-8AD3-4E98-9284-7EF8089E30FF}"/>
            </a:ext>
          </a:extLst>
        </xdr:cNvPr>
        <xdr:cNvSpPr/>
      </xdr:nvSpPr>
      <xdr:spPr>
        <a:xfrm>
          <a:off x="11113769" y="3733800"/>
          <a:ext cx="141541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1657349</xdr:colOff>
      <xdr:row>23</xdr:row>
      <xdr:rowOff>152400</xdr:rowOff>
    </xdr:from>
    <xdr:to>
      <xdr:col>30</xdr:col>
      <xdr:colOff>200024</xdr:colOff>
      <xdr:row>26</xdr:row>
      <xdr:rowOff>0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F77437AC-E8F4-42F9-94C8-B92E62465C06}"/>
            </a:ext>
          </a:extLst>
        </xdr:cNvPr>
        <xdr:cNvSpPr/>
      </xdr:nvSpPr>
      <xdr:spPr>
        <a:xfrm>
          <a:off x="11113769" y="4465320"/>
          <a:ext cx="141541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495300</xdr:colOff>
      <xdr:row>10</xdr:row>
      <xdr:rowOff>0</xdr:rowOff>
    </xdr:from>
    <xdr:to>
      <xdr:col>29</xdr:col>
      <xdr:colOff>133350</xdr:colOff>
      <xdr:row>11</xdr:row>
      <xdr:rowOff>133350</xdr:rowOff>
    </xdr:to>
    <xdr:sp macro="" textlink="">
      <xdr:nvSpPr>
        <xdr:cNvPr id="92" name="Down Arrow 18">
          <a:extLst>
            <a:ext uri="{FF2B5EF4-FFF2-40B4-BE49-F238E27FC236}">
              <a16:creationId xmlns:a16="http://schemas.microsoft.com/office/drawing/2014/main" id="{440D0D22-4CC5-45CD-A6D9-F8F6B92C703B}"/>
            </a:ext>
          </a:extLst>
        </xdr:cNvPr>
        <xdr:cNvSpPr/>
      </xdr:nvSpPr>
      <xdr:spPr>
        <a:xfrm>
          <a:off x="11605260" y="1935480"/>
          <a:ext cx="247650" cy="316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476250</xdr:colOff>
      <xdr:row>13</xdr:row>
      <xdr:rowOff>180975</xdr:rowOff>
    </xdr:from>
    <xdr:to>
      <xdr:col>29</xdr:col>
      <xdr:colOff>114300</xdr:colOff>
      <xdr:row>15</xdr:row>
      <xdr:rowOff>123825</xdr:rowOff>
    </xdr:to>
    <xdr:sp macro="" textlink="">
      <xdr:nvSpPr>
        <xdr:cNvPr id="93" name="Down Arrow 19">
          <a:extLst>
            <a:ext uri="{FF2B5EF4-FFF2-40B4-BE49-F238E27FC236}">
              <a16:creationId xmlns:a16="http://schemas.microsoft.com/office/drawing/2014/main" id="{A5AD9275-44A3-4388-ACE3-7361FCCA7456}"/>
            </a:ext>
          </a:extLst>
        </xdr:cNvPr>
        <xdr:cNvSpPr/>
      </xdr:nvSpPr>
      <xdr:spPr>
        <a:xfrm>
          <a:off x="11586210" y="2665095"/>
          <a:ext cx="247650" cy="30861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485775</xdr:colOff>
      <xdr:row>18</xdr:row>
      <xdr:rowOff>9525</xdr:rowOff>
    </xdr:from>
    <xdr:to>
      <xdr:col>29</xdr:col>
      <xdr:colOff>123825</xdr:colOff>
      <xdr:row>19</xdr:row>
      <xdr:rowOff>142875</xdr:rowOff>
    </xdr:to>
    <xdr:sp macro="" textlink="">
      <xdr:nvSpPr>
        <xdr:cNvPr id="94" name="Down Arrow 20">
          <a:extLst>
            <a:ext uri="{FF2B5EF4-FFF2-40B4-BE49-F238E27FC236}">
              <a16:creationId xmlns:a16="http://schemas.microsoft.com/office/drawing/2014/main" id="{00C31D21-EC7D-48DB-BA73-1D5A4FECAD16}"/>
            </a:ext>
          </a:extLst>
        </xdr:cNvPr>
        <xdr:cNvSpPr/>
      </xdr:nvSpPr>
      <xdr:spPr>
        <a:xfrm>
          <a:off x="11595735" y="3408045"/>
          <a:ext cx="247650" cy="316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28</xdr:col>
      <xdr:colOff>485775</xdr:colOff>
      <xdr:row>22</xdr:row>
      <xdr:rowOff>9525</xdr:rowOff>
    </xdr:from>
    <xdr:to>
      <xdr:col>29</xdr:col>
      <xdr:colOff>123825</xdr:colOff>
      <xdr:row>23</xdr:row>
      <xdr:rowOff>142875</xdr:rowOff>
    </xdr:to>
    <xdr:sp macro="" textlink="">
      <xdr:nvSpPr>
        <xdr:cNvPr id="95" name="Down Arrow 21">
          <a:extLst>
            <a:ext uri="{FF2B5EF4-FFF2-40B4-BE49-F238E27FC236}">
              <a16:creationId xmlns:a16="http://schemas.microsoft.com/office/drawing/2014/main" id="{69E2FBAE-12FF-4F6A-8AA8-E4566FEFCA76}"/>
            </a:ext>
          </a:extLst>
        </xdr:cNvPr>
        <xdr:cNvSpPr/>
      </xdr:nvSpPr>
      <xdr:spPr>
        <a:xfrm>
          <a:off x="11595735" y="4139565"/>
          <a:ext cx="247650" cy="316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31</xdr:col>
      <xdr:colOff>504825</xdr:colOff>
      <xdr:row>5</xdr:row>
      <xdr:rowOff>180975</xdr:rowOff>
    </xdr:from>
    <xdr:to>
      <xdr:col>32</xdr:col>
      <xdr:colOff>142875</xdr:colOff>
      <xdr:row>7</xdr:row>
      <xdr:rowOff>123825</xdr:rowOff>
    </xdr:to>
    <xdr:sp macro="" textlink="">
      <xdr:nvSpPr>
        <xdr:cNvPr id="96" name="Down Arrow 1">
          <a:extLst>
            <a:ext uri="{FF2B5EF4-FFF2-40B4-BE49-F238E27FC236}">
              <a16:creationId xmlns:a16="http://schemas.microsoft.com/office/drawing/2014/main" id="{4A17BDFC-635A-4C6D-91F6-F94AF5A07DE0}"/>
            </a:ext>
          </a:extLst>
        </xdr:cNvPr>
        <xdr:cNvSpPr/>
      </xdr:nvSpPr>
      <xdr:spPr>
        <a:xfrm>
          <a:off x="11614785" y="1202055"/>
          <a:ext cx="247650" cy="30861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30</xdr:col>
      <xdr:colOff>1657349</xdr:colOff>
      <xdr:row>3</xdr:row>
      <xdr:rowOff>161925</xdr:rowOff>
    </xdr:from>
    <xdr:to>
      <xdr:col>33</xdr:col>
      <xdr:colOff>200024</xdr:colOff>
      <xdr:row>6</xdr:row>
      <xdr:rowOff>9525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355ABD48-5D03-4750-8EEF-60172E36949E}"/>
            </a:ext>
          </a:extLst>
        </xdr:cNvPr>
        <xdr:cNvSpPr/>
      </xdr:nvSpPr>
      <xdr:spPr>
        <a:xfrm>
          <a:off x="11113769" y="817245"/>
          <a:ext cx="141541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Allowable exp</a:t>
          </a:r>
        </a:p>
      </xdr:txBody>
    </xdr:sp>
    <xdr:clientData/>
  </xdr:twoCellAnchor>
  <xdr:twoCellAnchor>
    <xdr:from>
      <xdr:col>31</xdr:col>
      <xdr:colOff>9524</xdr:colOff>
      <xdr:row>7</xdr:row>
      <xdr:rowOff>161925</xdr:rowOff>
    </xdr:from>
    <xdr:to>
      <xdr:col>33</xdr:col>
      <xdr:colOff>209549</xdr:colOff>
      <xdr:row>10</xdr:row>
      <xdr:rowOff>9525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56ECE09A-66AB-429A-8730-4C1CF583FA18}"/>
            </a:ext>
          </a:extLst>
        </xdr:cNvPr>
        <xdr:cNvSpPr/>
      </xdr:nvSpPr>
      <xdr:spPr>
        <a:xfrm>
          <a:off x="11119484" y="1548765"/>
          <a:ext cx="141922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GP rate</a:t>
          </a:r>
        </a:p>
      </xdr:txBody>
    </xdr:sp>
    <xdr:clientData/>
  </xdr:twoCellAnchor>
  <xdr:twoCellAnchor>
    <xdr:from>
      <xdr:col>30</xdr:col>
      <xdr:colOff>1657349</xdr:colOff>
      <xdr:row>11</xdr:row>
      <xdr:rowOff>142875</xdr:rowOff>
    </xdr:from>
    <xdr:to>
      <xdr:col>33</xdr:col>
      <xdr:colOff>200024</xdr:colOff>
      <xdr:row>13</xdr:row>
      <xdr:rowOff>180975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E8E824CE-48C8-45CE-9C31-44FDF0EBD871}"/>
            </a:ext>
          </a:extLst>
        </xdr:cNvPr>
        <xdr:cNvSpPr/>
      </xdr:nvSpPr>
      <xdr:spPr>
        <a:xfrm>
          <a:off x="11113769" y="2261235"/>
          <a:ext cx="1415415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Tax rate year by year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9524</xdr:colOff>
      <xdr:row>15</xdr:row>
      <xdr:rowOff>152400</xdr:rowOff>
    </xdr:from>
    <xdr:to>
      <xdr:col>33</xdr:col>
      <xdr:colOff>209549</xdr:colOff>
      <xdr:row>18</xdr:row>
      <xdr:rowOff>0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81F49A29-C5BD-47BC-BD07-E03434E3B8F5}"/>
            </a:ext>
          </a:extLst>
        </xdr:cNvPr>
        <xdr:cNvSpPr/>
      </xdr:nvSpPr>
      <xdr:spPr>
        <a:xfrm>
          <a:off x="11119484" y="3002280"/>
          <a:ext cx="141922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TDS Schedule </a:t>
          </a:r>
        </a:p>
      </xdr:txBody>
    </xdr:sp>
    <xdr:clientData/>
  </xdr:twoCellAnchor>
  <xdr:twoCellAnchor>
    <xdr:from>
      <xdr:col>30</xdr:col>
      <xdr:colOff>1657349</xdr:colOff>
      <xdr:row>19</xdr:row>
      <xdr:rowOff>152400</xdr:rowOff>
    </xdr:from>
    <xdr:to>
      <xdr:col>33</xdr:col>
      <xdr:colOff>200024</xdr:colOff>
      <xdr:row>22</xdr:row>
      <xdr:rowOff>0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AB41FB57-E3B5-440B-861A-55D5034AD2D1}"/>
            </a:ext>
          </a:extLst>
        </xdr:cNvPr>
        <xdr:cNvSpPr/>
      </xdr:nvSpPr>
      <xdr:spPr>
        <a:xfrm>
          <a:off x="11113769" y="3733800"/>
          <a:ext cx="141541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30</xdr:col>
      <xdr:colOff>1657349</xdr:colOff>
      <xdr:row>23</xdr:row>
      <xdr:rowOff>152400</xdr:rowOff>
    </xdr:from>
    <xdr:to>
      <xdr:col>33</xdr:col>
      <xdr:colOff>200024</xdr:colOff>
      <xdr:row>26</xdr:row>
      <xdr:rowOff>0</xdr:rowOff>
    </xdr:to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84471592-2B8E-4E03-8535-A4E321E203B0}"/>
            </a:ext>
          </a:extLst>
        </xdr:cNvPr>
        <xdr:cNvSpPr/>
      </xdr:nvSpPr>
      <xdr:spPr>
        <a:xfrm>
          <a:off x="11113769" y="4465320"/>
          <a:ext cx="141541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31</xdr:col>
      <xdr:colOff>495300</xdr:colOff>
      <xdr:row>10</xdr:row>
      <xdr:rowOff>0</xdr:rowOff>
    </xdr:from>
    <xdr:to>
      <xdr:col>32</xdr:col>
      <xdr:colOff>133350</xdr:colOff>
      <xdr:row>11</xdr:row>
      <xdr:rowOff>133350</xdr:rowOff>
    </xdr:to>
    <xdr:sp macro="" textlink="">
      <xdr:nvSpPr>
        <xdr:cNvPr id="103" name="Down Arrow 18">
          <a:extLst>
            <a:ext uri="{FF2B5EF4-FFF2-40B4-BE49-F238E27FC236}">
              <a16:creationId xmlns:a16="http://schemas.microsoft.com/office/drawing/2014/main" id="{AA5D37F7-269E-41EF-8B3D-86981D17BF43}"/>
            </a:ext>
          </a:extLst>
        </xdr:cNvPr>
        <xdr:cNvSpPr/>
      </xdr:nvSpPr>
      <xdr:spPr>
        <a:xfrm>
          <a:off x="11605260" y="1935480"/>
          <a:ext cx="247650" cy="316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31</xdr:col>
      <xdr:colOff>476250</xdr:colOff>
      <xdr:row>13</xdr:row>
      <xdr:rowOff>180975</xdr:rowOff>
    </xdr:from>
    <xdr:to>
      <xdr:col>32</xdr:col>
      <xdr:colOff>114300</xdr:colOff>
      <xdr:row>15</xdr:row>
      <xdr:rowOff>123825</xdr:rowOff>
    </xdr:to>
    <xdr:sp macro="" textlink="">
      <xdr:nvSpPr>
        <xdr:cNvPr id="104" name="Down Arrow 19">
          <a:extLst>
            <a:ext uri="{FF2B5EF4-FFF2-40B4-BE49-F238E27FC236}">
              <a16:creationId xmlns:a16="http://schemas.microsoft.com/office/drawing/2014/main" id="{199F7889-F975-43A2-AB53-D9830BE584B8}"/>
            </a:ext>
          </a:extLst>
        </xdr:cNvPr>
        <xdr:cNvSpPr/>
      </xdr:nvSpPr>
      <xdr:spPr>
        <a:xfrm>
          <a:off x="11586210" y="2665095"/>
          <a:ext cx="247650" cy="30861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31</xdr:col>
      <xdr:colOff>485775</xdr:colOff>
      <xdr:row>18</xdr:row>
      <xdr:rowOff>9525</xdr:rowOff>
    </xdr:from>
    <xdr:to>
      <xdr:col>32</xdr:col>
      <xdr:colOff>123825</xdr:colOff>
      <xdr:row>19</xdr:row>
      <xdr:rowOff>142875</xdr:rowOff>
    </xdr:to>
    <xdr:sp macro="" textlink="">
      <xdr:nvSpPr>
        <xdr:cNvPr id="105" name="Down Arrow 20">
          <a:extLst>
            <a:ext uri="{FF2B5EF4-FFF2-40B4-BE49-F238E27FC236}">
              <a16:creationId xmlns:a16="http://schemas.microsoft.com/office/drawing/2014/main" id="{FA8D4303-37F9-47C8-BEA9-42B486658D63}"/>
            </a:ext>
          </a:extLst>
        </xdr:cNvPr>
        <xdr:cNvSpPr/>
      </xdr:nvSpPr>
      <xdr:spPr>
        <a:xfrm>
          <a:off x="11595735" y="3408045"/>
          <a:ext cx="247650" cy="316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31</xdr:col>
      <xdr:colOff>485775</xdr:colOff>
      <xdr:row>22</xdr:row>
      <xdr:rowOff>9525</xdr:rowOff>
    </xdr:from>
    <xdr:to>
      <xdr:col>32</xdr:col>
      <xdr:colOff>123825</xdr:colOff>
      <xdr:row>23</xdr:row>
      <xdr:rowOff>142875</xdr:rowOff>
    </xdr:to>
    <xdr:sp macro="" textlink="">
      <xdr:nvSpPr>
        <xdr:cNvPr id="106" name="Down Arrow 21">
          <a:extLst>
            <a:ext uri="{FF2B5EF4-FFF2-40B4-BE49-F238E27FC236}">
              <a16:creationId xmlns:a16="http://schemas.microsoft.com/office/drawing/2014/main" id="{69DCFF50-CB0C-4510-9B3A-06DE79FA4FC5}"/>
            </a:ext>
          </a:extLst>
        </xdr:cNvPr>
        <xdr:cNvSpPr/>
      </xdr:nvSpPr>
      <xdr:spPr>
        <a:xfrm>
          <a:off x="11595735" y="4139565"/>
          <a:ext cx="247650" cy="316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504825</xdr:colOff>
      <xdr:row>5</xdr:row>
      <xdr:rowOff>180975</xdr:rowOff>
    </xdr:from>
    <xdr:to>
      <xdr:col>35</xdr:col>
      <xdr:colOff>142875</xdr:colOff>
      <xdr:row>7</xdr:row>
      <xdr:rowOff>123825</xdr:rowOff>
    </xdr:to>
    <xdr:sp macro="" textlink="">
      <xdr:nvSpPr>
        <xdr:cNvPr id="107" name="Down Arrow 1">
          <a:extLst>
            <a:ext uri="{FF2B5EF4-FFF2-40B4-BE49-F238E27FC236}">
              <a16:creationId xmlns:a16="http://schemas.microsoft.com/office/drawing/2014/main" id="{983E64D9-E29F-4FE1-B353-9FC775ACA981}"/>
            </a:ext>
          </a:extLst>
        </xdr:cNvPr>
        <xdr:cNvSpPr/>
      </xdr:nvSpPr>
      <xdr:spPr>
        <a:xfrm>
          <a:off x="11614785" y="1202055"/>
          <a:ext cx="247650" cy="30861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1657349</xdr:colOff>
      <xdr:row>3</xdr:row>
      <xdr:rowOff>161925</xdr:rowOff>
    </xdr:from>
    <xdr:to>
      <xdr:col>36</xdr:col>
      <xdr:colOff>200024</xdr:colOff>
      <xdr:row>6</xdr:row>
      <xdr:rowOff>9525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CD4F91B6-9B45-4FA5-9613-E18EE124078A}"/>
            </a:ext>
          </a:extLst>
        </xdr:cNvPr>
        <xdr:cNvSpPr/>
      </xdr:nvSpPr>
      <xdr:spPr>
        <a:xfrm>
          <a:off x="11113769" y="817245"/>
          <a:ext cx="141541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Financial act</a:t>
          </a:r>
        </a:p>
      </xdr:txBody>
    </xdr:sp>
    <xdr:clientData/>
  </xdr:twoCellAnchor>
  <xdr:twoCellAnchor>
    <xdr:from>
      <xdr:col>34</xdr:col>
      <xdr:colOff>9524</xdr:colOff>
      <xdr:row>7</xdr:row>
      <xdr:rowOff>161925</xdr:rowOff>
    </xdr:from>
    <xdr:to>
      <xdr:col>36</xdr:col>
      <xdr:colOff>209549</xdr:colOff>
      <xdr:row>10</xdr:row>
      <xdr:rowOff>9525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BD45F288-F1C7-4E0C-930A-7B0875765BDA}"/>
            </a:ext>
          </a:extLst>
        </xdr:cNvPr>
        <xdr:cNvSpPr/>
      </xdr:nvSpPr>
      <xdr:spPr>
        <a:xfrm>
          <a:off x="11119484" y="1548765"/>
          <a:ext cx="141922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Income tax Rules</a:t>
          </a:r>
        </a:p>
      </xdr:txBody>
    </xdr:sp>
    <xdr:clientData/>
  </xdr:twoCellAnchor>
  <xdr:twoCellAnchor>
    <xdr:from>
      <xdr:col>33</xdr:col>
      <xdr:colOff>1657349</xdr:colOff>
      <xdr:row>11</xdr:row>
      <xdr:rowOff>142875</xdr:rowOff>
    </xdr:from>
    <xdr:to>
      <xdr:col>36</xdr:col>
      <xdr:colOff>200024</xdr:colOff>
      <xdr:row>13</xdr:row>
      <xdr:rowOff>180975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66685ACA-8175-4DAD-ADCB-285612FF4234}"/>
            </a:ext>
          </a:extLst>
        </xdr:cNvPr>
        <xdr:cNvSpPr/>
      </xdr:nvSpPr>
      <xdr:spPr>
        <a:xfrm>
          <a:off x="11113769" y="2261235"/>
          <a:ext cx="1415415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Schedules</a:t>
          </a:r>
        </a:p>
      </xdr:txBody>
    </xdr:sp>
    <xdr:clientData/>
  </xdr:twoCellAnchor>
  <xdr:twoCellAnchor>
    <xdr:from>
      <xdr:col>34</xdr:col>
      <xdr:colOff>9524</xdr:colOff>
      <xdr:row>15</xdr:row>
      <xdr:rowOff>152400</xdr:rowOff>
    </xdr:from>
    <xdr:to>
      <xdr:col>36</xdr:col>
      <xdr:colOff>209549</xdr:colOff>
      <xdr:row>18</xdr:row>
      <xdr:rowOff>0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A71F1CDB-FFC0-4B2F-A338-F750F8E0D3F8}"/>
            </a:ext>
          </a:extLst>
        </xdr:cNvPr>
        <xdr:cNvSpPr/>
      </xdr:nvSpPr>
      <xdr:spPr>
        <a:xfrm>
          <a:off x="11119484" y="3002280"/>
          <a:ext cx="141922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SRO</a:t>
          </a:r>
        </a:p>
      </xdr:txBody>
    </xdr:sp>
    <xdr:clientData/>
  </xdr:twoCellAnchor>
  <xdr:twoCellAnchor>
    <xdr:from>
      <xdr:col>34</xdr:col>
      <xdr:colOff>3809</xdr:colOff>
      <xdr:row>19</xdr:row>
      <xdr:rowOff>160020</xdr:rowOff>
    </xdr:from>
    <xdr:to>
      <xdr:col>36</xdr:col>
      <xdr:colOff>200024</xdr:colOff>
      <xdr:row>22</xdr:row>
      <xdr:rowOff>7620</xdr:rowOff>
    </xdr:to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8650E75C-0B72-4838-8EF8-9079A4C95C5F}"/>
            </a:ext>
          </a:extLst>
        </xdr:cNvPr>
        <xdr:cNvSpPr/>
      </xdr:nvSpPr>
      <xdr:spPr>
        <a:xfrm>
          <a:off x="17903189" y="3741420"/>
          <a:ext cx="141541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Poripotro</a:t>
          </a:r>
          <a:r>
            <a:rPr lang="en-US" sz="1100" baseline="0">
              <a:solidFill>
                <a:srgbClr val="FF0000"/>
              </a:solidFill>
            </a:rPr>
            <a:t> &amp; Nirdishika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1657349</xdr:colOff>
      <xdr:row>23</xdr:row>
      <xdr:rowOff>152400</xdr:rowOff>
    </xdr:from>
    <xdr:to>
      <xdr:col>36</xdr:col>
      <xdr:colOff>200024</xdr:colOff>
      <xdr:row>26</xdr:row>
      <xdr:rowOff>0</xdr:rowOff>
    </xdr:to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C3810E8B-CCA3-44B6-B978-D0B60C66ECB2}"/>
            </a:ext>
          </a:extLst>
        </xdr:cNvPr>
        <xdr:cNvSpPr/>
      </xdr:nvSpPr>
      <xdr:spPr>
        <a:xfrm>
          <a:off x="11113769" y="4465320"/>
          <a:ext cx="141541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34</xdr:col>
      <xdr:colOff>495300</xdr:colOff>
      <xdr:row>10</xdr:row>
      <xdr:rowOff>0</xdr:rowOff>
    </xdr:from>
    <xdr:to>
      <xdr:col>35</xdr:col>
      <xdr:colOff>133350</xdr:colOff>
      <xdr:row>11</xdr:row>
      <xdr:rowOff>133350</xdr:rowOff>
    </xdr:to>
    <xdr:sp macro="" textlink="">
      <xdr:nvSpPr>
        <xdr:cNvPr id="114" name="Down Arrow 18">
          <a:extLst>
            <a:ext uri="{FF2B5EF4-FFF2-40B4-BE49-F238E27FC236}">
              <a16:creationId xmlns:a16="http://schemas.microsoft.com/office/drawing/2014/main" id="{9FDE0672-6AF9-430B-8286-9F9BD91948EE}"/>
            </a:ext>
          </a:extLst>
        </xdr:cNvPr>
        <xdr:cNvSpPr/>
      </xdr:nvSpPr>
      <xdr:spPr>
        <a:xfrm>
          <a:off x="11605260" y="1935480"/>
          <a:ext cx="247650" cy="316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476250</xdr:colOff>
      <xdr:row>13</xdr:row>
      <xdr:rowOff>180975</xdr:rowOff>
    </xdr:from>
    <xdr:to>
      <xdr:col>35</xdr:col>
      <xdr:colOff>114300</xdr:colOff>
      <xdr:row>15</xdr:row>
      <xdr:rowOff>123825</xdr:rowOff>
    </xdr:to>
    <xdr:sp macro="" textlink="">
      <xdr:nvSpPr>
        <xdr:cNvPr id="115" name="Down Arrow 19">
          <a:extLst>
            <a:ext uri="{FF2B5EF4-FFF2-40B4-BE49-F238E27FC236}">
              <a16:creationId xmlns:a16="http://schemas.microsoft.com/office/drawing/2014/main" id="{4D20C6F7-D638-43D6-863B-9F43A243F9E0}"/>
            </a:ext>
          </a:extLst>
        </xdr:cNvPr>
        <xdr:cNvSpPr/>
      </xdr:nvSpPr>
      <xdr:spPr>
        <a:xfrm>
          <a:off x="11586210" y="2665095"/>
          <a:ext cx="247650" cy="30861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485775</xdr:colOff>
      <xdr:row>18</xdr:row>
      <xdr:rowOff>9525</xdr:rowOff>
    </xdr:from>
    <xdr:to>
      <xdr:col>35</xdr:col>
      <xdr:colOff>123825</xdr:colOff>
      <xdr:row>19</xdr:row>
      <xdr:rowOff>142875</xdr:rowOff>
    </xdr:to>
    <xdr:sp macro="" textlink="">
      <xdr:nvSpPr>
        <xdr:cNvPr id="116" name="Down Arrow 20">
          <a:extLst>
            <a:ext uri="{FF2B5EF4-FFF2-40B4-BE49-F238E27FC236}">
              <a16:creationId xmlns:a16="http://schemas.microsoft.com/office/drawing/2014/main" id="{4A7221A2-12F4-4C9D-A694-EF589DB5DEA5}"/>
            </a:ext>
          </a:extLst>
        </xdr:cNvPr>
        <xdr:cNvSpPr/>
      </xdr:nvSpPr>
      <xdr:spPr>
        <a:xfrm>
          <a:off x="11595735" y="3408045"/>
          <a:ext cx="247650" cy="316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485775</xdr:colOff>
      <xdr:row>22</xdr:row>
      <xdr:rowOff>9525</xdr:rowOff>
    </xdr:from>
    <xdr:to>
      <xdr:col>35</xdr:col>
      <xdr:colOff>123825</xdr:colOff>
      <xdr:row>23</xdr:row>
      <xdr:rowOff>142875</xdr:rowOff>
    </xdr:to>
    <xdr:sp macro="" textlink="">
      <xdr:nvSpPr>
        <xdr:cNvPr id="117" name="Down Arrow 21">
          <a:extLst>
            <a:ext uri="{FF2B5EF4-FFF2-40B4-BE49-F238E27FC236}">
              <a16:creationId xmlns:a16="http://schemas.microsoft.com/office/drawing/2014/main" id="{0F937E95-7ECB-444E-8755-0D3BAF52555E}"/>
            </a:ext>
          </a:extLst>
        </xdr:cNvPr>
        <xdr:cNvSpPr/>
      </xdr:nvSpPr>
      <xdr:spPr>
        <a:xfrm>
          <a:off x="11595735" y="4139565"/>
          <a:ext cx="247650" cy="316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41909</xdr:colOff>
      <xdr:row>1</xdr:row>
      <xdr:rowOff>9525</xdr:rowOff>
    </xdr:from>
    <xdr:to>
      <xdr:col>1</xdr:col>
      <xdr:colOff>154304</xdr:colOff>
      <xdr:row>2</xdr:row>
      <xdr:rowOff>123825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B1DFC48-91DA-4EAA-8747-44B01E612C82}"/>
            </a:ext>
          </a:extLst>
        </xdr:cNvPr>
        <xdr:cNvSpPr/>
      </xdr:nvSpPr>
      <xdr:spPr>
        <a:xfrm>
          <a:off x="41909" y="200025"/>
          <a:ext cx="141541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Client setting</a:t>
          </a:r>
        </a:p>
      </xdr:txBody>
    </xdr:sp>
    <xdr:clientData/>
  </xdr:twoCellAnchor>
  <xdr:twoCellAnchor>
    <xdr:from>
      <xdr:col>25</xdr:col>
      <xdr:colOff>0</xdr:colOff>
      <xdr:row>2</xdr:row>
      <xdr:rowOff>38100</xdr:rowOff>
    </xdr:from>
    <xdr:to>
      <xdr:col>27</xdr:col>
      <xdr:colOff>196215</xdr:colOff>
      <xdr:row>3</xdr:row>
      <xdr:rowOff>144780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F39ED86E-7123-432C-8191-486D9D2F1A29}"/>
            </a:ext>
          </a:extLst>
        </xdr:cNvPr>
        <xdr:cNvSpPr/>
      </xdr:nvSpPr>
      <xdr:spPr>
        <a:xfrm>
          <a:off x="12862560" y="510540"/>
          <a:ext cx="1415415" cy="289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REPORTING</a:t>
          </a:r>
        </a:p>
      </xdr:txBody>
    </xdr:sp>
    <xdr:clientData/>
  </xdr:twoCellAnchor>
  <xdr:twoCellAnchor>
    <xdr:from>
      <xdr:col>13</xdr:col>
      <xdr:colOff>0</xdr:colOff>
      <xdr:row>2</xdr:row>
      <xdr:rowOff>30480</xdr:rowOff>
    </xdr:from>
    <xdr:to>
      <xdr:col>15</xdr:col>
      <xdr:colOff>196215</xdr:colOff>
      <xdr:row>3</xdr:row>
      <xdr:rowOff>137160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6734B98B-8A05-432D-952A-C5BF3EC8B07D}"/>
            </a:ext>
          </a:extLst>
        </xdr:cNvPr>
        <xdr:cNvSpPr/>
      </xdr:nvSpPr>
      <xdr:spPr>
        <a:xfrm>
          <a:off x="6918960" y="502920"/>
          <a:ext cx="1415415" cy="289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TAX</a:t>
          </a:r>
          <a:r>
            <a:rPr lang="en-US" sz="1100" baseline="0">
              <a:solidFill>
                <a:srgbClr val="FF0000"/>
              </a:solidFill>
            </a:rPr>
            <a:t> ASSESSMENT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7620</xdr:colOff>
      <xdr:row>2</xdr:row>
      <xdr:rowOff>53340</xdr:rowOff>
    </xdr:from>
    <xdr:to>
      <xdr:col>23</xdr:col>
      <xdr:colOff>203835</xdr:colOff>
      <xdr:row>3</xdr:row>
      <xdr:rowOff>160020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981F68CA-E34F-4D9F-B076-B4F8F54974CE}"/>
            </a:ext>
          </a:extLst>
        </xdr:cNvPr>
        <xdr:cNvSpPr/>
      </xdr:nvSpPr>
      <xdr:spPr>
        <a:xfrm>
          <a:off x="11117580" y="525780"/>
          <a:ext cx="1415415" cy="289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TAX</a:t>
          </a:r>
          <a:r>
            <a:rPr lang="en-US" sz="1100" baseline="0">
              <a:solidFill>
                <a:srgbClr val="FF0000"/>
              </a:solidFill>
            </a:rPr>
            <a:t> ASSESSMENT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0</xdr:colOff>
      <xdr:row>2</xdr:row>
      <xdr:rowOff>76200</xdr:rowOff>
    </xdr:from>
    <xdr:to>
      <xdr:col>30</xdr:col>
      <xdr:colOff>196215</xdr:colOff>
      <xdr:row>4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C5BF487B-988E-4A62-A7A1-B2677D7F1557}"/>
            </a:ext>
          </a:extLst>
        </xdr:cNvPr>
        <xdr:cNvSpPr/>
      </xdr:nvSpPr>
      <xdr:spPr>
        <a:xfrm>
          <a:off x="14691360" y="548640"/>
          <a:ext cx="1415415" cy="289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r>
            <a:rPr 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FORM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AND FORMAT</a:t>
          </a:r>
          <a:endParaRPr lang="en-US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30</xdr:col>
      <xdr:colOff>586740</xdr:colOff>
      <xdr:row>2</xdr:row>
      <xdr:rowOff>45720</xdr:rowOff>
    </xdr:from>
    <xdr:to>
      <xdr:col>33</xdr:col>
      <xdr:colOff>173355</xdr:colOff>
      <xdr:row>3</xdr:row>
      <xdr:rowOff>152400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CB7CBDA2-367E-4355-9E1B-05132A0E20EF}"/>
            </a:ext>
          </a:extLst>
        </xdr:cNvPr>
        <xdr:cNvSpPr/>
      </xdr:nvSpPr>
      <xdr:spPr>
        <a:xfrm>
          <a:off x="16047720" y="518160"/>
          <a:ext cx="1415415" cy="289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AUDIT </a:t>
          </a:r>
        </a:p>
      </xdr:txBody>
    </xdr:sp>
    <xdr:clientData/>
  </xdr:twoCellAnchor>
  <xdr:twoCellAnchor>
    <xdr:from>
      <xdr:col>18</xdr:col>
      <xdr:colOff>504825</xdr:colOff>
      <xdr:row>5</xdr:row>
      <xdr:rowOff>180975</xdr:rowOff>
    </xdr:from>
    <xdr:to>
      <xdr:col>19</xdr:col>
      <xdr:colOff>142875</xdr:colOff>
      <xdr:row>7</xdr:row>
      <xdr:rowOff>123825</xdr:rowOff>
    </xdr:to>
    <xdr:sp macro="" textlink="">
      <xdr:nvSpPr>
        <xdr:cNvPr id="42" name="Down Arrow 1">
          <a:extLst>
            <a:ext uri="{FF2B5EF4-FFF2-40B4-BE49-F238E27FC236}">
              <a16:creationId xmlns:a16="http://schemas.microsoft.com/office/drawing/2014/main" id="{EA5FB33C-5CAE-43CB-89DD-93BFAF4171B3}"/>
            </a:ext>
          </a:extLst>
        </xdr:cNvPr>
        <xdr:cNvSpPr/>
      </xdr:nvSpPr>
      <xdr:spPr>
        <a:xfrm>
          <a:off x="7423785" y="1202055"/>
          <a:ext cx="247650" cy="30861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3809</xdr:colOff>
      <xdr:row>3</xdr:row>
      <xdr:rowOff>139065</xdr:rowOff>
    </xdr:from>
    <xdr:to>
      <xdr:col>20</xdr:col>
      <xdr:colOff>200024</xdr:colOff>
      <xdr:row>5</xdr:row>
      <xdr:rowOff>169545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B31BBA78-255A-49BA-9DE9-417ADDC47A33}"/>
            </a:ext>
          </a:extLst>
        </xdr:cNvPr>
        <xdr:cNvSpPr/>
      </xdr:nvSpPr>
      <xdr:spPr>
        <a:xfrm>
          <a:off x="6922769" y="794385"/>
          <a:ext cx="141541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Application</a:t>
          </a:r>
        </a:p>
      </xdr:txBody>
    </xdr:sp>
    <xdr:clientData/>
  </xdr:twoCellAnchor>
  <xdr:twoCellAnchor>
    <xdr:from>
      <xdr:col>18</xdr:col>
      <xdr:colOff>9524</xdr:colOff>
      <xdr:row>7</xdr:row>
      <xdr:rowOff>161925</xdr:rowOff>
    </xdr:from>
    <xdr:to>
      <xdr:col>20</xdr:col>
      <xdr:colOff>209549</xdr:colOff>
      <xdr:row>10</xdr:row>
      <xdr:rowOff>9525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E2AC789D-5565-4A9B-AF85-388922CBA867}"/>
            </a:ext>
          </a:extLst>
        </xdr:cNvPr>
        <xdr:cNvSpPr/>
      </xdr:nvSpPr>
      <xdr:spPr>
        <a:xfrm>
          <a:off x="6928484" y="1548765"/>
          <a:ext cx="141922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Explanation</a:t>
          </a:r>
        </a:p>
      </xdr:txBody>
    </xdr:sp>
    <xdr:clientData/>
  </xdr:twoCellAnchor>
  <xdr:twoCellAnchor>
    <xdr:from>
      <xdr:col>17</xdr:col>
      <xdr:colOff>1657349</xdr:colOff>
      <xdr:row>11</xdr:row>
      <xdr:rowOff>142875</xdr:rowOff>
    </xdr:from>
    <xdr:to>
      <xdr:col>20</xdr:col>
      <xdr:colOff>200024</xdr:colOff>
      <xdr:row>13</xdr:row>
      <xdr:rowOff>180975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D310FCBF-B57E-4110-B787-D5520922B9EB}"/>
            </a:ext>
          </a:extLst>
        </xdr:cNvPr>
        <xdr:cNvSpPr/>
      </xdr:nvSpPr>
      <xdr:spPr>
        <a:xfrm>
          <a:off x="6922769" y="2261235"/>
          <a:ext cx="1415415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Tax calculation</a:t>
          </a:r>
        </a:p>
      </xdr:txBody>
    </xdr:sp>
    <xdr:clientData/>
  </xdr:twoCellAnchor>
  <xdr:twoCellAnchor>
    <xdr:from>
      <xdr:col>18</xdr:col>
      <xdr:colOff>9524</xdr:colOff>
      <xdr:row>15</xdr:row>
      <xdr:rowOff>152400</xdr:rowOff>
    </xdr:from>
    <xdr:to>
      <xdr:col>20</xdr:col>
      <xdr:colOff>209549</xdr:colOff>
      <xdr:row>18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4A4FA45D-18F0-431D-84CD-D40758483BFF}"/>
            </a:ext>
          </a:extLst>
        </xdr:cNvPr>
        <xdr:cNvSpPr/>
      </xdr:nvSpPr>
      <xdr:spPr>
        <a:xfrm>
          <a:off x="6928484" y="3002280"/>
          <a:ext cx="141922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Basic information</a:t>
          </a:r>
        </a:p>
      </xdr:txBody>
    </xdr:sp>
    <xdr:clientData/>
  </xdr:twoCellAnchor>
  <xdr:twoCellAnchor>
    <xdr:from>
      <xdr:col>17</xdr:col>
      <xdr:colOff>1657349</xdr:colOff>
      <xdr:row>19</xdr:row>
      <xdr:rowOff>152400</xdr:rowOff>
    </xdr:from>
    <xdr:to>
      <xdr:col>20</xdr:col>
      <xdr:colOff>200024</xdr:colOff>
      <xdr:row>22</xdr:row>
      <xdr:rowOff>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8B61324-F1B0-4150-BECA-61E43D55E732}"/>
            </a:ext>
          </a:extLst>
        </xdr:cNvPr>
        <xdr:cNvSpPr/>
      </xdr:nvSpPr>
      <xdr:spPr>
        <a:xfrm>
          <a:off x="6922769" y="3733800"/>
          <a:ext cx="141541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Client</a:t>
          </a:r>
          <a:r>
            <a:rPr lang="en-US" sz="1100" baseline="0">
              <a:solidFill>
                <a:srgbClr val="FF0000"/>
              </a:solidFill>
            </a:rPr>
            <a:t> List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1657349</xdr:colOff>
      <xdr:row>23</xdr:row>
      <xdr:rowOff>152400</xdr:rowOff>
    </xdr:from>
    <xdr:to>
      <xdr:col>20</xdr:col>
      <xdr:colOff>200024</xdr:colOff>
      <xdr:row>26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67AA694D-E34F-4205-851D-C19ED05315DA}"/>
            </a:ext>
          </a:extLst>
        </xdr:cNvPr>
        <xdr:cNvSpPr/>
      </xdr:nvSpPr>
      <xdr:spPr>
        <a:xfrm>
          <a:off x="6922769" y="4465320"/>
          <a:ext cx="1415415" cy="3962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495300</xdr:colOff>
      <xdr:row>10</xdr:row>
      <xdr:rowOff>0</xdr:rowOff>
    </xdr:from>
    <xdr:to>
      <xdr:col>19</xdr:col>
      <xdr:colOff>133350</xdr:colOff>
      <xdr:row>11</xdr:row>
      <xdr:rowOff>133350</xdr:rowOff>
    </xdr:to>
    <xdr:sp macro="" textlink="">
      <xdr:nvSpPr>
        <xdr:cNvPr id="51" name="Down Arrow 18">
          <a:extLst>
            <a:ext uri="{FF2B5EF4-FFF2-40B4-BE49-F238E27FC236}">
              <a16:creationId xmlns:a16="http://schemas.microsoft.com/office/drawing/2014/main" id="{72BC3A5C-A285-487F-93A4-3194FCF6A9CF}"/>
            </a:ext>
          </a:extLst>
        </xdr:cNvPr>
        <xdr:cNvSpPr/>
      </xdr:nvSpPr>
      <xdr:spPr>
        <a:xfrm>
          <a:off x="7414260" y="1935480"/>
          <a:ext cx="247650" cy="316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476250</xdr:colOff>
      <xdr:row>13</xdr:row>
      <xdr:rowOff>180975</xdr:rowOff>
    </xdr:from>
    <xdr:to>
      <xdr:col>19</xdr:col>
      <xdr:colOff>114300</xdr:colOff>
      <xdr:row>15</xdr:row>
      <xdr:rowOff>123825</xdr:rowOff>
    </xdr:to>
    <xdr:sp macro="" textlink="">
      <xdr:nvSpPr>
        <xdr:cNvPr id="53" name="Down Arrow 19">
          <a:extLst>
            <a:ext uri="{FF2B5EF4-FFF2-40B4-BE49-F238E27FC236}">
              <a16:creationId xmlns:a16="http://schemas.microsoft.com/office/drawing/2014/main" id="{DF363D8F-051F-4014-B70B-E5EF8F5767FE}"/>
            </a:ext>
          </a:extLst>
        </xdr:cNvPr>
        <xdr:cNvSpPr/>
      </xdr:nvSpPr>
      <xdr:spPr>
        <a:xfrm>
          <a:off x="7395210" y="2665095"/>
          <a:ext cx="247650" cy="30861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485775</xdr:colOff>
      <xdr:row>18</xdr:row>
      <xdr:rowOff>9525</xdr:rowOff>
    </xdr:from>
    <xdr:to>
      <xdr:col>19</xdr:col>
      <xdr:colOff>123825</xdr:colOff>
      <xdr:row>19</xdr:row>
      <xdr:rowOff>142875</xdr:rowOff>
    </xdr:to>
    <xdr:sp macro="" textlink="">
      <xdr:nvSpPr>
        <xdr:cNvPr id="58" name="Down Arrow 20">
          <a:extLst>
            <a:ext uri="{FF2B5EF4-FFF2-40B4-BE49-F238E27FC236}">
              <a16:creationId xmlns:a16="http://schemas.microsoft.com/office/drawing/2014/main" id="{AB4471D5-E6D8-4323-A855-A6BCE22004DD}"/>
            </a:ext>
          </a:extLst>
        </xdr:cNvPr>
        <xdr:cNvSpPr/>
      </xdr:nvSpPr>
      <xdr:spPr>
        <a:xfrm>
          <a:off x="7404735" y="3408045"/>
          <a:ext cx="247650" cy="316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485775</xdr:colOff>
      <xdr:row>22</xdr:row>
      <xdr:rowOff>9525</xdr:rowOff>
    </xdr:from>
    <xdr:to>
      <xdr:col>19</xdr:col>
      <xdr:colOff>123825</xdr:colOff>
      <xdr:row>23</xdr:row>
      <xdr:rowOff>142875</xdr:rowOff>
    </xdr:to>
    <xdr:sp macro="" textlink="">
      <xdr:nvSpPr>
        <xdr:cNvPr id="59" name="Down Arrow 21">
          <a:extLst>
            <a:ext uri="{FF2B5EF4-FFF2-40B4-BE49-F238E27FC236}">
              <a16:creationId xmlns:a16="http://schemas.microsoft.com/office/drawing/2014/main" id="{752E5066-7309-40DC-8D7F-29DCD82357A2}"/>
            </a:ext>
          </a:extLst>
        </xdr:cNvPr>
        <xdr:cNvSpPr/>
      </xdr:nvSpPr>
      <xdr:spPr>
        <a:xfrm>
          <a:off x="7404735" y="4139565"/>
          <a:ext cx="247650" cy="31623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2</xdr:row>
      <xdr:rowOff>30480</xdr:rowOff>
    </xdr:from>
    <xdr:to>
      <xdr:col>20</xdr:col>
      <xdr:colOff>196215</xdr:colOff>
      <xdr:row>3</xdr:row>
      <xdr:rowOff>137160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784599F-3081-4FD6-8314-6CD5F49DE83A}"/>
            </a:ext>
          </a:extLst>
        </xdr:cNvPr>
        <xdr:cNvSpPr/>
      </xdr:nvSpPr>
      <xdr:spPr>
        <a:xfrm>
          <a:off x="6918960" y="502920"/>
          <a:ext cx="1415415" cy="289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FORM</a:t>
          </a:r>
          <a:r>
            <a:rPr lang="en-US" sz="1100" baseline="0">
              <a:solidFill>
                <a:srgbClr val="FF0000"/>
              </a:solidFill>
            </a:rPr>
            <a:t> AND FORMAT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601980</xdr:colOff>
      <xdr:row>2</xdr:row>
      <xdr:rowOff>38100</xdr:rowOff>
    </xdr:from>
    <xdr:to>
      <xdr:col>36</xdr:col>
      <xdr:colOff>188595</xdr:colOff>
      <xdr:row>3</xdr:row>
      <xdr:rowOff>144780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3F830D7D-B23C-47FF-99C1-6B3C95D6CCD3}"/>
            </a:ext>
          </a:extLst>
        </xdr:cNvPr>
        <xdr:cNvSpPr/>
      </xdr:nvSpPr>
      <xdr:spPr>
        <a:xfrm>
          <a:off x="17891760" y="510540"/>
          <a:ext cx="1415415" cy="28956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DATA</a:t>
          </a:r>
          <a:r>
            <a:rPr lang="en-US" sz="1100" baseline="0">
              <a:solidFill>
                <a:srgbClr val="FF0000"/>
              </a:solidFill>
            </a:rPr>
            <a:t> CENTRE</a:t>
          </a:r>
          <a:r>
            <a:rPr lang="en-US" sz="1100">
              <a:solidFill>
                <a:srgbClr val="FF0000"/>
              </a:solidFill>
            </a:rPr>
            <a:t> 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171450</xdr:colOff>
      <xdr:row>14</xdr:row>
      <xdr:rowOff>180975</xdr:rowOff>
    </xdr:from>
    <xdr:to>
      <xdr:col>41</xdr:col>
      <xdr:colOff>152400</xdr:colOff>
      <xdr:row>15</xdr:row>
      <xdr:rowOff>180975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/>
      </xdr:nvGrpSpPr>
      <xdr:grpSpPr>
        <a:xfrm>
          <a:off x="7814310" y="1758315"/>
          <a:ext cx="163830" cy="198120"/>
          <a:chOff x="6572250" y="1895475"/>
          <a:chExt cx="161925" cy="200025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9525</xdr:colOff>
      <xdr:row>15</xdr:row>
      <xdr:rowOff>171450</xdr:rowOff>
    </xdr:from>
    <xdr:to>
      <xdr:col>41</xdr:col>
      <xdr:colOff>171450</xdr:colOff>
      <xdr:row>16</xdr:row>
      <xdr:rowOff>171450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pSpPr/>
      </xdr:nvGrpSpPr>
      <xdr:grpSpPr>
        <a:xfrm>
          <a:off x="7835265" y="1946910"/>
          <a:ext cx="161925" cy="198120"/>
          <a:chOff x="6572250" y="1895475"/>
          <a:chExt cx="161925" cy="200025"/>
        </a:xfrm>
      </xdr:grpSpPr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00000000-0008-0000-0A00-000007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28575</xdr:colOff>
      <xdr:row>15</xdr:row>
      <xdr:rowOff>142875</xdr:rowOff>
    </xdr:from>
    <xdr:to>
      <xdr:col>48</xdr:col>
      <xdr:colOff>9525</xdr:colOff>
      <xdr:row>16</xdr:row>
      <xdr:rowOff>142875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pSpPr/>
      </xdr:nvGrpSpPr>
      <xdr:grpSpPr>
        <a:xfrm>
          <a:off x="8951595" y="1918335"/>
          <a:ext cx="163830" cy="198120"/>
          <a:chOff x="6572250" y="1895475"/>
          <a:chExt cx="161925" cy="200025"/>
        </a:xfrm>
      </xdr:grpSpPr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A00-00000F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A00-000010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46</xdr:col>
      <xdr:colOff>161925</xdr:colOff>
      <xdr:row>14</xdr:row>
      <xdr:rowOff>171450</xdr:rowOff>
    </xdr:from>
    <xdr:to>
      <xdr:col>47</xdr:col>
      <xdr:colOff>142875</xdr:colOff>
      <xdr:row>15</xdr:row>
      <xdr:rowOff>171450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GrpSpPr/>
      </xdr:nvGrpSpPr>
      <xdr:grpSpPr>
        <a:xfrm>
          <a:off x="8902065" y="1748790"/>
          <a:ext cx="163830" cy="198120"/>
          <a:chOff x="6572250" y="1895475"/>
          <a:chExt cx="161925" cy="200025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A00-000012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00000000-0008-0000-0A00-000013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171450</xdr:colOff>
      <xdr:row>21</xdr:row>
      <xdr:rowOff>180975</xdr:rowOff>
    </xdr:from>
    <xdr:to>
      <xdr:col>41</xdr:col>
      <xdr:colOff>152400</xdr:colOff>
      <xdr:row>22</xdr:row>
      <xdr:rowOff>180975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GrpSpPr/>
      </xdr:nvGrpSpPr>
      <xdr:grpSpPr>
        <a:xfrm>
          <a:off x="7814310" y="3145155"/>
          <a:ext cx="163830" cy="198120"/>
          <a:chOff x="6572250" y="1895475"/>
          <a:chExt cx="161925" cy="200025"/>
        </a:xfrm>
      </xdr:grpSpPr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00000000-0008-0000-0A00-000015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00000000-0008-0000-0A00-000016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46</xdr:col>
      <xdr:colOff>161925</xdr:colOff>
      <xdr:row>21</xdr:row>
      <xdr:rowOff>171450</xdr:rowOff>
    </xdr:from>
    <xdr:to>
      <xdr:col>47</xdr:col>
      <xdr:colOff>142875</xdr:colOff>
      <xdr:row>22</xdr:row>
      <xdr:rowOff>171450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GrpSpPr/>
      </xdr:nvGrpSpPr>
      <xdr:grpSpPr>
        <a:xfrm>
          <a:off x="8902065" y="3135630"/>
          <a:ext cx="163830" cy="198120"/>
          <a:chOff x="6572250" y="1895475"/>
          <a:chExt cx="161925" cy="200025"/>
        </a:xfrm>
      </xdr:grpSpPr>
      <xdr:cxnSp macro="">
        <xdr:nvCxnSpPr>
          <xdr:cNvPr id="30" name="Straight Connector 29">
            <a:extLst>
              <a:ext uri="{FF2B5EF4-FFF2-40B4-BE49-F238E27FC236}">
                <a16:creationId xmlns:a16="http://schemas.microsoft.com/office/drawing/2014/main" id="{00000000-0008-0000-0A00-00001E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00000000-0008-0000-0A00-00001F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171450</xdr:colOff>
      <xdr:row>26</xdr:row>
      <xdr:rowOff>180975</xdr:rowOff>
    </xdr:from>
    <xdr:to>
      <xdr:col>41</xdr:col>
      <xdr:colOff>152400</xdr:colOff>
      <xdr:row>27</xdr:row>
      <xdr:rowOff>180975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GrpSpPr/>
      </xdr:nvGrpSpPr>
      <xdr:grpSpPr>
        <a:xfrm>
          <a:off x="7814310" y="4135755"/>
          <a:ext cx="163830" cy="198120"/>
          <a:chOff x="6572250" y="1895475"/>
          <a:chExt cx="161925" cy="200025"/>
        </a:xfrm>
      </xdr:grpSpPr>
      <xdr:cxnSp macro="">
        <xdr:nvCxnSpPr>
          <xdr:cNvPr id="33" name="Straight Connector 32">
            <a:extLst>
              <a:ext uri="{FF2B5EF4-FFF2-40B4-BE49-F238E27FC236}">
                <a16:creationId xmlns:a16="http://schemas.microsoft.com/office/drawing/2014/main" id="{00000000-0008-0000-0A00-000021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Connector 33">
            <a:extLst>
              <a:ext uri="{FF2B5EF4-FFF2-40B4-BE49-F238E27FC236}">
                <a16:creationId xmlns:a16="http://schemas.microsoft.com/office/drawing/2014/main" id="{00000000-0008-0000-0A00-000022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9525</xdr:colOff>
      <xdr:row>27</xdr:row>
      <xdr:rowOff>171450</xdr:rowOff>
    </xdr:from>
    <xdr:to>
      <xdr:col>41</xdr:col>
      <xdr:colOff>171450</xdr:colOff>
      <xdr:row>28</xdr:row>
      <xdr:rowOff>171450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GrpSpPr/>
      </xdr:nvGrpSpPr>
      <xdr:grpSpPr>
        <a:xfrm>
          <a:off x="7835265" y="4324350"/>
          <a:ext cx="161925" cy="198120"/>
          <a:chOff x="6572250" y="1895475"/>
          <a:chExt cx="161925" cy="200025"/>
        </a:xfrm>
      </xdr:grpSpPr>
      <xdr:cxnSp macro="">
        <xdr:nvCxnSpPr>
          <xdr:cNvPr id="36" name="Straight Connector 35">
            <a:extLst>
              <a:ext uri="{FF2B5EF4-FFF2-40B4-BE49-F238E27FC236}">
                <a16:creationId xmlns:a16="http://schemas.microsoft.com/office/drawing/2014/main" id="{00000000-0008-0000-0A00-000024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Connector 36">
            <a:extLst>
              <a:ext uri="{FF2B5EF4-FFF2-40B4-BE49-F238E27FC236}">
                <a16:creationId xmlns:a16="http://schemas.microsoft.com/office/drawing/2014/main" id="{00000000-0008-0000-0A00-000025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171450</xdr:colOff>
      <xdr:row>30</xdr:row>
      <xdr:rowOff>190500</xdr:rowOff>
    </xdr:from>
    <xdr:to>
      <xdr:col>41</xdr:col>
      <xdr:colOff>152400</xdr:colOff>
      <xdr:row>31</xdr:row>
      <xdr:rowOff>0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GrpSpPr/>
      </xdr:nvGrpSpPr>
      <xdr:grpSpPr>
        <a:xfrm>
          <a:off x="7814310" y="4937760"/>
          <a:ext cx="163830" cy="7620"/>
          <a:chOff x="6572250" y="1895475"/>
          <a:chExt cx="161925" cy="200025"/>
        </a:xfrm>
      </xdr:grpSpPr>
      <xdr:cxnSp macro="">
        <xdr:nvCxnSpPr>
          <xdr:cNvPr id="39" name="Straight Connector 38">
            <a:extLst>
              <a:ext uri="{FF2B5EF4-FFF2-40B4-BE49-F238E27FC236}">
                <a16:creationId xmlns:a16="http://schemas.microsoft.com/office/drawing/2014/main" id="{00000000-0008-0000-0A00-000027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Connector 39">
            <a:extLst>
              <a:ext uri="{FF2B5EF4-FFF2-40B4-BE49-F238E27FC236}">
                <a16:creationId xmlns:a16="http://schemas.microsoft.com/office/drawing/2014/main" id="{00000000-0008-0000-0A00-000028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28575</xdr:colOff>
      <xdr:row>30</xdr:row>
      <xdr:rowOff>190500</xdr:rowOff>
    </xdr:from>
    <xdr:to>
      <xdr:col>48</xdr:col>
      <xdr:colOff>9525</xdr:colOff>
      <xdr:row>31</xdr:row>
      <xdr:rowOff>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GrpSpPr/>
      </xdr:nvGrpSpPr>
      <xdr:grpSpPr>
        <a:xfrm>
          <a:off x="8951595" y="4937760"/>
          <a:ext cx="163830" cy="7620"/>
          <a:chOff x="6572250" y="1895475"/>
          <a:chExt cx="161925" cy="200025"/>
        </a:xfrm>
      </xdr:grpSpPr>
      <xdr:cxnSp macro="">
        <xdr:nvCxnSpPr>
          <xdr:cNvPr id="42" name="Straight Connector 41">
            <a:extLst>
              <a:ext uri="{FF2B5EF4-FFF2-40B4-BE49-F238E27FC236}">
                <a16:creationId xmlns:a16="http://schemas.microsoft.com/office/drawing/2014/main" id="{00000000-0008-0000-0A00-00002A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Connector 42">
            <a:extLst>
              <a:ext uri="{FF2B5EF4-FFF2-40B4-BE49-F238E27FC236}">
                <a16:creationId xmlns:a16="http://schemas.microsoft.com/office/drawing/2014/main" id="{00000000-0008-0000-0A00-00002B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28575</xdr:colOff>
      <xdr:row>27</xdr:row>
      <xdr:rowOff>142875</xdr:rowOff>
    </xdr:from>
    <xdr:to>
      <xdr:col>48</xdr:col>
      <xdr:colOff>9525</xdr:colOff>
      <xdr:row>28</xdr:row>
      <xdr:rowOff>142875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GrpSpPr/>
      </xdr:nvGrpSpPr>
      <xdr:grpSpPr>
        <a:xfrm>
          <a:off x="8951595" y="4295775"/>
          <a:ext cx="163830" cy="198120"/>
          <a:chOff x="6572250" y="1895475"/>
          <a:chExt cx="161925" cy="200025"/>
        </a:xfrm>
      </xdr:grpSpPr>
      <xdr:cxnSp macro="">
        <xdr:nvCxnSpPr>
          <xdr:cNvPr id="45" name="Straight Connector 44">
            <a:extLst>
              <a:ext uri="{FF2B5EF4-FFF2-40B4-BE49-F238E27FC236}">
                <a16:creationId xmlns:a16="http://schemas.microsoft.com/office/drawing/2014/main" id="{00000000-0008-0000-0A00-00002D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Connector 45">
            <a:extLst>
              <a:ext uri="{FF2B5EF4-FFF2-40B4-BE49-F238E27FC236}">
                <a16:creationId xmlns:a16="http://schemas.microsoft.com/office/drawing/2014/main" id="{00000000-0008-0000-0A00-00002E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46</xdr:col>
      <xdr:colOff>161925</xdr:colOff>
      <xdr:row>26</xdr:row>
      <xdr:rowOff>171450</xdr:rowOff>
    </xdr:from>
    <xdr:to>
      <xdr:col>47</xdr:col>
      <xdr:colOff>142875</xdr:colOff>
      <xdr:row>27</xdr:row>
      <xdr:rowOff>171450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00000000-0008-0000-0A00-00002F000000}"/>
            </a:ext>
          </a:extLst>
        </xdr:cNvPr>
        <xdr:cNvGrpSpPr/>
      </xdr:nvGrpSpPr>
      <xdr:grpSpPr>
        <a:xfrm>
          <a:off x="8902065" y="4126230"/>
          <a:ext cx="163830" cy="198120"/>
          <a:chOff x="6572250" y="1895475"/>
          <a:chExt cx="161925" cy="200025"/>
        </a:xfrm>
      </xdr:grpSpPr>
      <xdr:cxnSp macro="">
        <xdr:nvCxnSpPr>
          <xdr:cNvPr id="48" name="Straight Connector 47">
            <a:extLst>
              <a:ext uri="{FF2B5EF4-FFF2-40B4-BE49-F238E27FC236}">
                <a16:creationId xmlns:a16="http://schemas.microsoft.com/office/drawing/2014/main" id="{00000000-0008-0000-0A00-000030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Connector 48">
            <a:extLst>
              <a:ext uri="{FF2B5EF4-FFF2-40B4-BE49-F238E27FC236}">
                <a16:creationId xmlns:a16="http://schemas.microsoft.com/office/drawing/2014/main" id="{00000000-0008-0000-0A00-000031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171450</xdr:colOff>
      <xdr:row>23</xdr:row>
      <xdr:rowOff>180975</xdr:rowOff>
    </xdr:from>
    <xdr:to>
      <xdr:col>41</xdr:col>
      <xdr:colOff>152400</xdr:colOff>
      <xdr:row>24</xdr:row>
      <xdr:rowOff>180975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00000000-0008-0000-0A00-000032000000}"/>
            </a:ext>
          </a:extLst>
        </xdr:cNvPr>
        <xdr:cNvGrpSpPr/>
      </xdr:nvGrpSpPr>
      <xdr:grpSpPr>
        <a:xfrm>
          <a:off x="7814310" y="3541395"/>
          <a:ext cx="163830" cy="198120"/>
          <a:chOff x="6572250" y="1895475"/>
          <a:chExt cx="161925" cy="200025"/>
        </a:xfrm>
      </xdr:grpSpPr>
      <xdr:cxnSp macro="">
        <xdr:nvCxnSpPr>
          <xdr:cNvPr id="51" name="Straight Connector 50">
            <a:extLst>
              <a:ext uri="{FF2B5EF4-FFF2-40B4-BE49-F238E27FC236}">
                <a16:creationId xmlns:a16="http://schemas.microsoft.com/office/drawing/2014/main" id="{00000000-0008-0000-0A00-000033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Connector 51">
            <a:extLst>
              <a:ext uri="{FF2B5EF4-FFF2-40B4-BE49-F238E27FC236}">
                <a16:creationId xmlns:a16="http://schemas.microsoft.com/office/drawing/2014/main" id="{00000000-0008-0000-0A00-000034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46</xdr:col>
      <xdr:colOff>161925</xdr:colOff>
      <xdr:row>23</xdr:row>
      <xdr:rowOff>171450</xdr:rowOff>
    </xdr:from>
    <xdr:to>
      <xdr:col>47</xdr:col>
      <xdr:colOff>142875</xdr:colOff>
      <xdr:row>24</xdr:row>
      <xdr:rowOff>171450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00000000-0008-0000-0A00-000035000000}"/>
            </a:ext>
          </a:extLst>
        </xdr:cNvPr>
        <xdr:cNvGrpSpPr/>
      </xdr:nvGrpSpPr>
      <xdr:grpSpPr>
        <a:xfrm>
          <a:off x="8902065" y="3531870"/>
          <a:ext cx="163830" cy="198120"/>
          <a:chOff x="6572250" y="1895475"/>
          <a:chExt cx="161925" cy="200025"/>
        </a:xfrm>
      </xdr:grpSpPr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00000000-0008-0000-0A00-000036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Connector 54">
            <a:extLst>
              <a:ext uri="{FF2B5EF4-FFF2-40B4-BE49-F238E27FC236}">
                <a16:creationId xmlns:a16="http://schemas.microsoft.com/office/drawing/2014/main" id="{00000000-0008-0000-0A00-000037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171450</xdr:colOff>
      <xdr:row>29</xdr:row>
      <xdr:rowOff>190500</xdr:rowOff>
    </xdr:from>
    <xdr:to>
      <xdr:col>41</xdr:col>
      <xdr:colOff>152400</xdr:colOff>
      <xdr:row>30</xdr:row>
      <xdr:rowOff>0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00000000-0008-0000-0A00-00003E000000}"/>
            </a:ext>
          </a:extLst>
        </xdr:cNvPr>
        <xdr:cNvGrpSpPr/>
      </xdr:nvGrpSpPr>
      <xdr:grpSpPr>
        <a:xfrm>
          <a:off x="7814310" y="4739640"/>
          <a:ext cx="163830" cy="7620"/>
          <a:chOff x="6572250" y="1895475"/>
          <a:chExt cx="161925" cy="200025"/>
        </a:xfrm>
      </xdr:grpSpPr>
      <xdr:cxnSp macro="">
        <xdr:nvCxnSpPr>
          <xdr:cNvPr id="63" name="Straight Connector 62">
            <a:extLst>
              <a:ext uri="{FF2B5EF4-FFF2-40B4-BE49-F238E27FC236}">
                <a16:creationId xmlns:a16="http://schemas.microsoft.com/office/drawing/2014/main" id="{00000000-0008-0000-0A00-00003F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Straight Connector 63">
            <a:extLst>
              <a:ext uri="{FF2B5EF4-FFF2-40B4-BE49-F238E27FC236}">
                <a16:creationId xmlns:a16="http://schemas.microsoft.com/office/drawing/2014/main" id="{00000000-0008-0000-0A00-000040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28575</xdr:colOff>
      <xdr:row>29</xdr:row>
      <xdr:rowOff>190500</xdr:rowOff>
    </xdr:from>
    <xdr:to>
      <xdr:col>48</xdr:col>
      <xdr:colOff>9525</xdr:colOff>
      <xdr:row>30</xdr:row>
      <xdr:rowOff>0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00000000-0008-0000-0A00-000041000000}"/>
            </a:ext>
          </a:extLst>
        </xdr:cNvPr>
        <xdr:cNvGrpSpPr/>
      </xdr:nvGrpSpPr>
      <xdr:grpSpPr>
        <a:xfrm>
          <a:off x="8951595" y="4739640"/>
          <a:ext cx="163830" cy="7620"/>
          <a:chOff x="6572250" y="1895475"/>
          <a:chExt cx="161925" cy="200025"/>
        </a:xfrm>
      </xdr:grpSpPr>
      <xdr:cxnSp macro="">
        <xdr:nvCxnSpPr>
          <xdr:cNvPr id="66" name="Straight Connector 65">
            <a:extLst>
              <a:ext uri="{FF2B5EF4-FFF2-40B4-BE49-F238E27FC236}">
                <a16:creationId xmlns:a16="http://schemas.microsoft.com/office/drawing/2014/main" id="{00000000-0008-0000-0A00-000042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Straight Connector 66">
            <a:extLst>
              <a:ext uri="{FF2B5EF4-FFF2-40B4-BE49-F238E27FC236}">
                <a16:creationId xmlns:a16="http://schemas.microsoft.com/office/drawing/2014/main" id="{00000000-0008-0000-0A00-000043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9525</xdr:colOff>
      <xdr:row>29</xdr:row>
      <xdr:rowOff>171450</xdr:rowOff>
    </xdr:from>
    <xdr:to>
      <xdr:col>41</xdr:col>
      <xdr:colOff>171450</xdr:colOff>
      <xdr:row>30</xdr:row>
      <xdr:rowOff>171450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00000000-0008-0000-0A00-000044000000}"/>
            </a:ext>
          </a:extLst>
        </xdr:cNvPr>
        <xdr:cNvGrpSpPr/>
      </xdr:nvGrpSpPr>
      <xdr:grpSpPr>
        <a:xfrm>
          <a:off x="7835265" y="4720590"/>
          <a:ext cx="161925" cy="198120"/>
          <a:chOff x="6572250" y="1895475"/>
          <a:chExt cx="161925" cy="200025"/>
        </a:xfrm>
      </xdr:grpSpPr>
      <xdr:cxnSp macro="">
        <xdr:nvCxnSpPr>
          <xdr:cNvPr id="69" name="Straight Connector 68">
            <a:extLst>
              <a:ext uri="{FF2B5EF4-FFF2-40B4-BE49-F238E27FC236}">
                <a16:creationId xmlns:a16="http://schemas.microsoft.com/office/drawing/2014/main" id="{00000000-0008-0000-0A00-000045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Straight Connector 69">
            <a:extLst>
              <a:ext uri="{FF2B5EF4-FFF2-40B4-BE49-F238E27FC236}">
                <a16:creationId xmlns:a16="http://schemas.microsoft.com/office/drawing/2014/main" id="{00000000-0008-0000-0A00-000046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28575</xdr:colOff>
      <xdr:row>29</xdr:row>
      <xdr:rowOff>142875</xdr:rowOff>
    </xdr:from>
    <xdr:to>
      <xdr:col>48</xdr:col>
      <xdr:colOff>9525</xdr:colOff>
      <xdr:row>30</xdr:row>
      <xdr:rowOff>142875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00000000-0008-0000-0A00-000047000000}"/>
            </a:ext>
          </a:extLst>
        </xdr:cNvPr>
        <xdr:cNvGrpSpPr/>
      </xdr:nvGrpSpPr>
      <xdr:grpSpPr>
        <a:xfrm>
          <a:off x="8951595" y="4692015"/>
          <a:ext cx="163830" cy="198120"/>
          <a:chOff x="6572250" y="1895475"/>
          <a:chExt cx="161925" cy="200025"/>
        </a:xfrm>
      </xdr:grpSpPr>
      <xdr:cxnSp macro="">
        <xdr:nvCxnSpPr>
          <xdr:cNvPr id="72" name="Straight Connector 71">
            <a:extLst>
              <a:ext uri="{FF2B5EF4-FFF2-40B4-BE49-F238E27FC236}">
                <a16:creationId xmlns:a16="http://schemas.microsoft.com/office/drawing/2014/main" id="{00000000-0008-0000-0A00-000048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Straight Connector 72">
            <a:extLst>
              <a:ext uri="{FF2B5EF4-FFF2-40B4-BE49-F238E27FC236}">
                <a16:creationId xmlns:a16="http://schemas.microsoft.com/office/drawing/2014/main" id="{00000000-0008-0000-0A00-000049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28575</xdr:colOff>
      <xdr:row>17</xdr:row>
      <xdr:rowOff>180975</xdr:rowOff>
    </xdr:from>
    <xdr:to>
      <xdr:col>42</xdr:col>
      <xdr:colOff>9525</xdr:colOff>
      <xdr:row>18</xdr:row>
      <xdr:rowOff>180975</xdr:rowOff>
    </xdr:to>
    <xdr:grpSp>
      <xdr:nvGrpSpPr>
        <xdr:cNvPr id="74" name="Group 73">
          <a:extLst>
            <a:ext uri="{FF2B5EF4-FFF2-40B4-BE49-F238E27FC236}">
              <a16:creationId xmlns:a16="http://schemas.microsoft.com/office/drawing/2014/main" id="{00000000-0008-0000-0A00-00004A000000}"/>
            </a:ext>
          </a:extLst>
        </xdr:cNvPr>
        <xdr:cNvGrpSpPr/>
      </xdr:nvGrpSpPr>
      <xdr:grpSpPr>
        <a:xfrm>
          <a:off x="7854315" y="2352675"/>
          <a:ext cx="163830" cy="198120"/>
          <a:chOff x="6572250" y="1895475"/>
          <a:chExt cx="161925" cy="200025"/>
        </a:xfrm>
      </xdr:grpSpPr>
      <xdr:cxnSp macro="">
        <xdr:nvCxnSpPr>
          <xdr:cNvPr id="75" name="Straight Connector 74">
            <a:extLst>
              <a:ext uri="{FF2B5EF4-FFF2-40B4-BE49-F238E27FC236}">
                <a16:creationId xmlns:a16="http://schemas.microsoft.com/office/drawing/2014/main" id="{00000000-0008-0000-0A00-00004B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Straight Connector 75">
            <a:extLst>
              <a:ext uri="{FF2B5EF4-FFF2-40B4-BE49-F238E27FC236}">
                <a16:creationId xmlns:a16="http://schemas.microsoft.com/office/drawing/2014/main" id="{00000000-0008-0000-0A00-00004C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19050</xdr:colOff>
      <xdr:row>18</xdr:row>
      <xdr:rowOff>0</xdr:rowOff>
    </xdr:from>
    <xdr:to>
      <xdr:col>48</xdr:col>
      <xdr:colOff>0</xdr:colOff>
      <xdr:row>19</xdr:row>
      <xdr:rowOff>0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00000000-0008-0000-0A00-00004D000000}"/>
            </a:ext>
          </a:extLst>
        </xdr:cNvPr>
        <xdr:cNvGrpSpPr/>
      </xdr:nvGrpSpPr>
      <xdr:grpSpPr>
        <a:xfrm>
          <a:off x="8942070" y="2369820"/>
          <a:ext cx="163830" cy="198120"/>
          <a:chOff x="6572250" y="1895475"/>
          <a:chExt cx="161925" cy="200025"/>
        </a:xfrm>
      </xdr:grpSpPr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00000000-0008-0000-0A00-00004E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>
            <a:extLst>
              <a:ext uri="{FF2B5EF4-FFF2-40B4-BE49-F238E27FC236}">
                <a16:creationId xmlns:a16="http://schemas.microsoft.com/office/drawing/2014/main" id="{00000000-0008-0000-0A00-00004F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9525</xdr:colOff>
      <xdr:row>18</xdr:row>
      <xdr:rowOff>190500</xdr:rowOff>
    </xdr:from>
    <xdr:to>
      <xdr:col>41</xdr:col>
      <xdr:colOff>171450</xdr:colOff>
      <xdr:row>19</xdr:row>
      <xdr:rowOff>190500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00000000-0008-0000-0A00-000050000000}"/>
            </a:ext>
          </a:extLst>
        </xdr:cNvPr>
        <xdr:cNvGrpSpPr/>
      </xdr:nvGrpSpPr>
      <xdr:grpSpPr>
        <a:xfrm>
          <a:off x="7835265" y="2560320"/>
          <a:ext cx="161925" cy="198120"/>
          <a:chOff x="6572250" y="1895475"/>
          <a:chExt cx="161925" cy="200025"/>
        </a:xfrm>
      </xdr:grpSpPr>
      <xdr:cxnSp macro="">
        <xdr:nvCxnSpPr>
          <xdr:cNvPr id="81" name="Straight Connector 80">
            <a:extLst>
              <a:ext uri="{FF2B5EF4-FFF2-40B4-BE49-F238E27FC236}">
                <a16:creationId xmlns:a16="http://schemas.microsoft.com/office/drawing/2014/main" id="{00000000-0008-0000-0A00-000051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Straight Connector 81">
            <a:extLst>
              <a:ext uri="{FF2B5EF4-FFF2-40B4-BE49-F238E27FC236}">
                <a16:creationId xmlns:a16="http://schemas.microsoft.com/office/drawing/2014/main" id="{00000000-0008-0000-0A00-000052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9525</xdr:colOff>
      <xdr:row>18</xdr:row>
      <xdr:rowOff>180975</xdr:rowOff>
    </xdr:from>
    <xdr:to>
      <xdr:col>47</xdr:col>
      <xdr:colOff>171450</xdr:colOff>
      <xdr:row>19</xdr:row>
      <xdr:rowOff>180975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id="{00000000-0008-0000-0A00-000053000000}"/>
            </a:ext>
          </a:extLst>
        </xdr:cNvPr>
        <xdr:cNvGrpSpPr/>
      </xdr:nvGrpSpPr>
      <xdr:grpSpPr>
        <a:xfrm>
          <a:off x="8932545" y="2550795"/>
          <a:ext cx="161925" cy="198120"/>
          <a:chOff x="6572250" y="1895475"/>
          <a:chExt cx="161925" cy="200025"/>
        </a:xfrm>
      </xdr:grpSpPr>
      <xdr:cxnSp macro="">
        <xdr:nvCxnSpPr>
          <xdr:cNvPr id="84" name="Straight Connector 83">
            <a:extLst>
              <a:ext uri="{FF2B5EF4-FFF2-40B4-BE49-F238E27FC236}">
                <a16:creationId xmlns:a16="http://schemas.microsoft.com/office/drawing/2014/main" id="{00000000-0008-0000-0A00-000054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Straight Connector 84">
            <a:extLst>
              <a:ext uri="{FF2B5EF4-FFF2-40B4-BE49-F238E27FC236}">
                <a16:creationId xmlns:a16="http://schemas.microsoft.com/office/drawing/2014/main" id="{00000000-0008-0000-0A00-000055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161925</xdr:colOff>
      <xdr:row>22</xdr:row>
      <xdr:rowOff>190500</xdr:rowOff>
    </xdr:from>
    <xdr:to>
      <xdr:col>41</xdr:col>
      <xdr:colOff>142875</xdr:colOff>
      <xdr:row>23</xdr:row>
      <xdr:rowOff>190500</xdr:rowOff>
    </xdr:to>
    <xdr:grpSp>
      <xdr:nvGrpSpPr>
        <xdr:cNvPr id="86" name="Group 85">
          <a:extLst>
            <a:ext uri="{FF2B5EF4-FFF2-40B4-BE49-F238E27FC236}">
              <a16:creationId xmlns:a16="http://schemas.microsoft.com/office/drawing/2014/main" id="{00000000-0008-0000-0A00-000056000000}"/>
            </a:ext>
          </a:extLst>
        </xdr:cNvPr>
        <xdr:cNvGrpSpPr/>
      </xdr:nvGrpSpPr>
      <xdr:grpSpPr>
        <a:xfrm>
          <a:off x="7804785" y="3352800"/>
          <a:ext cx="163830" cy="198120"/>
          <a:chOff x="6572250" y="1895475"/>
          <a:chExt cx="161925" cy="200025"/>
        </a:xfrm>
      </xdr:grpSpPr>
      <xdr:cxnSp macro="">
        <xdr:nvCxnSpPr>
          <xdr:cNvPr id="87" name="Straight Connector 86">
            <a:extLst>
              <a:ext uri="{FF2B5EF4-FFF2-40B4-BE49-F238E27FC236}">
                <a16:creationId xmlns:a16="http://schemas.microsoft.com/office/drawing/2014/main" id="{00000000-0008-0000-0A00-000057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" name="Straight Connector 87">
            <a:extLst>
              <a:ext uri="{FF2B5EF4-FFF2-40B4-BE49-F238E27FC236}">
                <a16:creationId xmlns:a16="http://schemas.microsoft.com/office/drawing/2014/main" id="{00000000-0008-0000-0A00-000058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46</xdr:col>
      <xdr:colOff>171450</xdr:colOff>
      <xdr:row>22</xdr:row>
      <xdr:rowOff>180975</xdr:rowOff>
    </xdr:from>
    <xdr:to>
      <xdr:col>47</xdr:col>
      <xdr:colOff>152400</xdr:colOff>
      <xdr:row>23</xdr:row>
      <xdr:rowOff>180975</xdr:rowOff>
    </xdr:to>
    <xdr:grpSp>
      <xdr:nvGrpSpPr>
        <xdr:cNvPr id="89" name="Group 88">
          <a:extLst>
            <a:ext uri="{FF2B5EF4-FFF2-40B4-BE49-F238E27FC236}">
              <a16:creationId xmlns:a16="http://schemas.microsoft.com/office/drawing/2014/main" id="{00000000-0008-0000-0A00-000059000000}"/>
            </a:ext>
          </a:extLst>
        </xdr:cNvPr>
        <xdr:cNvGrpSpPr/>
      </xdr:nvGrpSpPr>
      <xdr:grpSpPr>
        <a:xfrm>
          <a:off x="8911590" y="3343275"/>
          <a:ext cx="163830" cy="198120"/>
          <a:chOff x="6572250" y="1895475"/>
          <a:chExt cx="161925" cy="200025"/>
        </a:xfrm>
      </xdr:grpSpPr>
      <xdr:cxnSp macro="">
        <xdr:nvCxnSpPr>
          <xdr:cNvPr id="90" name="Straight Connector 89">
            <a:extLst>
              <a:ext uri="{FF2B5EF4-FFF2-40B4-BE49-F238E27FC236}">
                <a16:creationId xmlns:a16="http://schemas.microsoft.com/office/drawing/2014/main" id="{00000000-0008-0000-0A00-00005A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Straight Connector 90">
            <a:extLst>
              <a:ext uri="{FF2B5EF4-FFF2-40B4-BE49-F238E27FC236}">
                <a16:creationId xmlns:a16="http://schemas.microsoft.com/office/drawing/2014/main" id="{00000000-0008-0000-0A00-00005B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171450</xdr:colOff>
      <xdr:row>58</xdr:row>
      <xdr:rowOff>180975</xdr:rowOff>
    </xdr:from>
    <xdr:to>
      <xdr:col>41</xdr:col>
      <xdr:colOff>152400</xdr:colOff>
      <xdr:row>59</xdr:row>
      <xdr:rowOff>180975</xdr:rowOff>
    </xdr:to>
    <xdr:grpSp>
      <xdr:nvGrpSpPr>
        <xdr:cNvPr id="92" name="Group 91">
          <a:extLst>
            <a:ext uri="{FF2B5EF4-FFF2-40B4-BE49-F238E27FC236}">
              <a16:creationId xmlns:a16="http://schemas.microsoft.com/office/drawing/2014/main" id="{00000000-0008-0000-0A00-00005C000000}"/>
            </a:ext>
          </a:extLst>
        </xdr:cNvPr>
        <xdr:cNvGrpSpPr/>
      </xdr:nvGrpSpPr>
      <xdr:grpSpPr>
        <a:xfrm>
          <a:off x="7814310" y="8608695"/>
          <a:ext cx="163830" cy="182880"/>
          <a:chOff x="6572250" y="1895475"/>
          <a:chExt cx="161925" cy="200025"/>
        </a:xfrm>
      </xdr:grpSpPr>
      <xdr:cxnSp macro="">
        <xdr:nvCxnSpPr>
          <xdr:cNvPr id="93" name="Straight Connector 92">
            <a:extLst>
              <a:ext uri="{FF2B5EF4-FFF2-40B4-BE49-F238E27FC236}">
                <a16:creationId xmlns:a16="http://schemas.microsoft.com/office/drawing/2014/main" id="{00000000-0008-0000-0A00-00005D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Straight Connector 93">
            <a:extLst>
              <a:ext uri="{FF2B5EF4-FFF2-40B4-BE49-F238E27FC236}">
                <a16:creationId xmlns:a16="http://schemas.microsoft.com/office/drawing/2014/main" id="{00000000-0008-0000-0A00-00005E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9525</xdr:colOff>
      <xdr:row>59</xdr:row>
      <xdr:rowOff>171450</xdr:rowOff>
    </xdr:from>
    <xdr:to>
      <xdr:col>41</xdr:col>
      <xdr:colOff>171450</xdr:colOff>
      <xdr:row>60</xdr:row>
      <xdr:rowOff>171450</xdr:rowOff>
    </xdr:to>
    <xdr:grpSp>
      <xdr:nvGrpSpPr>
        <xdr:cNvPr id="95" name="Group 94">
          <a:extLst>
            <a:ext uri="{FF2B5EF4-FFF2-40B4-BE49-F238E27FC236}">
              <a16:creationId xmlns:a16="http://schemas.microsoft.com/office/drawing/2014/main" id="{00000000-0008-0000-0A00-00005F000000}"/>
            </a:ext>
          </a:extLst>
        </xdr:cNvPr>
        <xdr:cNvGrpSpPr/>
      </xdr:nvGrpSpPr>
      <xdr:grpSpPr>
        <a:xfrm>
          <a:off x="7835265" y="8782050"/>
          <a:ext cx="161925" cy="182880"/>
          <a:chOff x="6572250" y="1895475"/>
          <a:chExt cx="161925" cy="200025"/>
        </a:xfrm>
      </xdr:grpSpPr>
      <xdr:cxnSp macro="">
        <xdr:nvCxnSpPr>
          <xdr:cNvPr id="96" name="Straight Connector 95">
            <a:extLst>
              <a:ext uri="{FF2B5EF4-FFF2-40B4-BE49-F238E27FC236}">
                <a16:creationId xmlns:a16="http://schemas.microsoft.com/office/drawing/2014/main" id="{00000000-0008-0000-0A00-000060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Straight Connector 96">
            <a:extLst>
              <a:ext uri="{FF2B5EF4-FFF2-40B4-BE49-F238E27FC236}">
                <a16:creationId xmlns:a16="http://schemas.microsoft.com/office/drawing/2014/main" id="{00000000-0008-0000-0A00-000061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28575</xdr:colOff>
      <xdr:row>59</xdr:row>
      <xdr:rowOff>142875</xdr:rowOff>
    </xdr:from>
    <xdr:to>
      <xdr:col>48</xdr:col>
      <xdr:colOff>9525</xdr:colOff>
      <xdr:row>60</xdr:row>
      <xdr:rowOff>142875</xdr:rowOff>
    </xdr:to>
    <xdr:grpSp>
      <xdr:nvGrpSpPr>
        <xdr:cNvPr id="98" name="Group 97">
          <a:extLst>
            <a:ext uri="{FF2B5EF4-FFF2-40B4-BE49-F238E27FC236}">
              <a16:creationId xmlns:a16="http://schemas.microsoft.com/office/drawing/2014/main" id="{00000000-0008-0000-0A00-000062000000}"/>
            </a:ext>
          </a:extLst>
        </xdr:cNvPr>
        <xdr:cNvGrpSpPr/>
      </xdr:nvGrpSpPr>
      <xdr:grpSpPr>
        <a:xfrm>
          <a:off x="8951595" y="8753475"/>
          <a:ext cx="163830" cy="182880"/>
          <a:chOff x="6572250" y="1895475"/>
          <a:chExt cx="161925" cy="200025"/>
        </a:xfrm>
      </xdr:grpSpPr>
      <xdr:cxnSp macro="">
        <xdr:nvCxnSpPr>
          <xdr:cNvPr id="99" name="Straight Connector 98">
            <a:extLst>
              <a:ext uri="{FF2B5EF4-FFF2-40B4-BE49-F238E27FC236}">
                <a16:creationId xmlns:a16="http://schemas.microsoft.com/office/drawing/2014/main" id="{00000000-0008-0000-0A00-000063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Straight Connector 99">
            <a:extLst>
              <a:ext uri="{FF2B5EF4-FFF2-40B4-BE49-F238E27FC236}">
                <a16:creationId xmlns:a16="http://schemas.microsoft.com/office/drawing/2014/main" id="{00000000-0008-0000-0A00-000064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46</xdr:col>
      <xdr:colOff>161925</xdr:colOff>
      <xdr:row>58</xdr:row>
      <xdr:rowOff>171450</xdr:rowOff>
    </xdr:from>
    <xdr:to>
      <xdr:col>47</xdr:col>
      <xdr:colOff>142875</xdr:colOff>
      <xdr:row>59</xdr:row>
      <xdr:rowOff>171450</xdr:rowOff>
    </xdr:to>
    <xdr:grpSp>
      <xdr:nvGrpSpPr>
        <xdr:cNvPr id="101" name="Group 100">
          <a:extLst>
            <a:ext uri="{FF2B5EF4-FFF2-40B4-BE49-F238E27FC236}">
              <a16:creationId xmlns:a16="http://schemas.microsoft.com/office/drawing/2014/main" id="{00000000-0008-0000-0A00-000065000000}"/>
            </a:ext>
          </a:extLst>
        </xdr:cNvPr>
        <xdr:cNvGrpSpPr/>
      </xdr:nvGrpSpPr>
      <xdr:grpSpPr>
        <a:xfrm>
          <a:off x="8902065" y="8599170"/>
          <a:ext cx="163830" cy="182880"/>
          <a:chOff x="6572250" y="1895475"/>
          <a:chExt cx="161925" cy="200025"/>
        </a:xfrm>
      </xdr:grpSpPr>
      <xdr:cxnSp macro="">
        <xdr:nvCxnSpPr>
          <xdr:cNvPr id="102" name="Straight Connector 101">
            <a:extLst>
              <a:ext uri="{FF2B5EF4-FFF2-40B4-BE49-F238E27FC236}">
                <a16:creationId xmlns:a16="http://schemas.microsoft.com/office/drawing/2014/main" id="{00000000-0008-0000-0A00-000066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" name="Straight Connector 102">
            <a:extLst>
              <a:ext uri="{FF2B5EF4-FFF2-40B4-BE49-F238E27FC236}">
                <a16:creationId xmlns:a16="http://schemas.microsoft.com/office/drawing/2014/main" id="{00000000-0008-0000-0A00-000067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171450</xdr:colOff>
      <xdr:row>65</xdr:row>
      <xdr:rowOff>180975</xdr:rowOff>
    </xdr:from>
    <xdr:to>
      <xdr:col>41</xdr:col>
      <xdr:colOff>152400</xdr:colOff>
      <xdr:row>66</xdr:row>
      <xdr:rowOff>180975</xdr:rowOff>
    </xdr:to>
    <xdr:grpSp>
      <xdr:nvGrpSpPr>
        <xdr:cNvPr id="104" name="Group 103">
          <a:extLst>
            <a:ext uri="{FF2B5EF4-FFF2-40B4-BE49-F238E27FC236}">
              <a16:creationId xmlns:a16="http://schemas.microsoft.com/office/drawing/2014/main" id="{00000000-0008-0000-0A00-000068000000}"/>
            </a:ext>
          </a:extLst>
        </xdr:cNvPr>
        <xdr:cNvGrpSpPr/>
      </xdr:nvGrpSpPr>
      <xdr:grpSpPr>
        <a:xfrm>
          <a:off x="7814310" y="9888855"/>
          <a:ext cx="163830" cy="182880"/>
          <a:chOff x="6572250" y="1895475"/>
          <a:chExt cx="161925" cy="200025"/>
        </a:xfrm>
      </xdr:grpSpPr>
      <xdr:cxnSp macro="">
        <xdr:nvCxnSpPr>
          <xdr:cNvPr id="105" name="Straight Connector 104">
            <a:extLst>
              <a:ext uri="{FF2B5EF4-FFF2-40B4-BE49-F238E27FC236}">
                <a16:creationId xmlns:a16="http://schemas.microsoft.com/office/drawing/2014/main" id="{00000000-0008-0000-0A00-000069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" name="Straight Connector 105">
            <a:extLst>
              <a:ext uri="{FF2B5EF4-FFF2-40B4-BE49-F238E27FC236}">
                <a16:creationId xmlns:a16="http://schemas.microsoft.com/office/drawing/2014/main" id="{00000000-0008-0000-0A00-00006A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46</xdr:col>
      <xdr:colOff>161925</xdr:colOff>
      <xdr:row>65</xdr:row>
      <xdr:rowOff>171450</xdr:rowOff>
    </xdr:from>
    <xdr:to>
      <xdr:col>47</xdr:col>
      <xdr:colOff>142875</xdr:colOff>
      <xdr:row>66</xdr:row>
      <xdr:rowOff>171450</xdr:rowOff>
    </xdr:to>
    <xdr:grpSp>
      <xdr:nvGrpSpPr>
        <xdr:cNvPr id="107" name="Group 106">
          <a:extLst>
            <a:ext uri="{FF2B5EF4-FFF2-40B4-BE49-F238E27FC236}">
              <a16:creationId xmlns:a16="http://schemas.microsoft.com/office/drawing/2014/main" id="{00000000-0008-0000-0A00-00006B000000}"/>
            </a:ext>
          </a:extLst>
        </xdr:cNvPr>
        <xdr:cNvGrpSpPr/>
      </xdr:nvGrpSpPr>
      <xdr:grpSpPr>
        <a:xfrm>
          <a:off x="8902065" y="9879330"/>
          <a:ext cx="163830" cy="182880"/>
          <a:chOff x="6572250" y="1895475"/>
          <a:chExt cx="161925" cy="200025"/>
        </a:xfrm>
      </xdr:grpSpPr>
      <xdr:cxnSp macro="">
        <xdr:nvCxnSpPr>
          <xdr:cNvPr id="108" name="Straight Connector 107">
            <a:extLst>
              <a:ext uri="{FF2B5EF4-FFF2-40B4-BE49-F238E27FC236}">
                <a16:creationId xmlns:a16="http://schemas.microsoft.com/office/drawing/2014/main" id="{00000000-0008-0000-0A00-00006C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Straight Connector 108">
            <a:extLst>
              <a:ext uri="{FF2B5EF4-FFF2-40B4-BE49-F238E27FC236}">
                <a16:creationId xmlns:a16="http://schemas.microsoft.com/office/drawing/2014/main" id="{00000000-0008-0000-0A00-00006D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171450</xdr:colOff>
      <xdr:row>70</xdr:row>
      <xdr:rowOff>180975</xdr:rowOff>
    </xdr:from>
    <xdr:to>
      <xdr:col>41</xdr:col>
      <xdr:colOff>152400</xdr:colOff>
      <xdr:row>71</xdr:row>
      <xdr:rowOff>180975</xdr:rowOff>
    </xdr:to>
    <xdr:grpSp>
      <xdr:nvGrpSpPr>
        <xdr:cNvPr id="110" name="Group 109">
          <a:extLst>
            <a:ext uri="{FF2B5EF4-FFF2-40B4-BE49-F238E27FC236}">
              <a16:creationId xmlns:a16="http://schemas.microsoft.com/office/drawing/2014/main" id="{00000000-0008-0000-0A00-00006E000000}"/>
            </a:ext>
          </a:extLst>
        </xdr:cNvPr>
        <xdr:cNvGrpSpPr/>
      </xdr:nvGrpSpPr>
      <xdr:grpSpPr>
        <a:xfrm>
          <a:off x="7814310" y="10803255"/>
          <a:ext cx="163830" cy="182880"/>
          <a:chOff x="6572250" y="1895475"/>
          <a:chExt cx="161925" cy="200025"/>
        </a:xfrm>
      </xdr:grpSpPr>
      <xdr:cxnSp macro="">
        <xdr:nvCxnSpPr>
          <xdr:cNvPr id="111" name="Straight Connector 110">
            <a:extLst>
              <a:ext uri="{FF2B5EF4-FFF2-40B4-BE49-F238E27FC236}">
                <a16:creationId xmlns:a16="http://schemas.microsoft.com/office/drawing/2014/main" id="{00000000-0008-0000-0A00-00006F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Straight Connector 111">
            <a:extLst>
              <a:ext uri="{FF2B5EF4-FFF2-40B4-BE49-F238E27FC236}">
                <a16:creationId xmlns:a16="http://schemas.microsoft.com/office/drawing/2014/main" id="{00000000-0008-0000-0A00-000070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9525</xdr:colOff>
      <xdr:row>71</xdr:row>
      <xdr:rowOff>171450</xdr:rowOff>
    </xdr:from>
    <xdr:to>
      <xdr:col>41</xdr:col>
      <xdr:colOff>171450</xdr:colOff>
      <xdr:row>72</xdr:row>
      <xdr:rowOff>171450</xdr:rowOff>
    </xdr:to>
    <xdr:grpSp>
      <xdr:nvGrpSpPr>
        <xdr:cNvPr id="113" name="Group 112">
          <a:extLst>
            <a:ext uri="{FF2B5EF4-FFF2-40B4-BE49-F238E27FC236}">
              <a16:creationId xmlns:a16="http://schemas.microsoft.com/office/drawing/2014/main" id="{00000000-0008-0000-0A00-000071000000}"/>
            </a:ext>
          </a:extLst>
        </xdr:cNvPr>
        <xdr:cNvGrpSpPr/>
      </xdr:nvGrpSpPr>
      <xdr:grpSpPr>
        <a:xfrm>
          <a:off x="7835265" y="10976610"/>
          <a:ext cx="161925" cy="182880"/>
          <a:chOff x="6572250" y="1895475"/>
          <a:chExt cx="161925" cy="200025"/>
        </a:xfrm>
      </xdr:grpSpPr>
      <xdr:cxnSp macro="">
        <xdr:nvCxnSpPr>
          <xdr:cNvPr id="114" name="Straight Connector 113">
            <a:extLst>
              <a:ext uri="{FF2B5EF4-FFF2-40B4-BE49-F238E27FC236}">
                <a16:creationId xmlns:a16="http://schemas.microsoft.com/office/drawing/2014/main" id="{00000000-0008-0000-0A00-000072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" name="Straight Connector 114">
            <a:extLst>
              <a:ext uri="{FF2B5EF4-FFF2-40B4-BE49-F238E27FC236}">
                <a16:creationId xmlns:a16="http://schemas.microsoft.com/office/drawing/2014/main" id="{00000000-0008-0000-0A00-000073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171450</xdr:colOff>
      <xdr:row>75</xdr:row>
      <xdr:rowOff>0</xdr:rowOff>
    </xdr:from>
    <xdr:to>
      <xdr:col>41</xdr:col>
      <xdr:colOff>152400</xdr:colOff>
      <xdr:row>75</xdr:row>
      <xdr:rowOff>0</xdr:rowOff>
    </xdr:to>
    <xdr:grpSp>
      <xdr:nvGrpSpPr>
        <xdr:cNvPr id="116" name="Group 115">
          <a:extLst>
            <a:ext uri="{FF2B5EF4-FFF2-40B4-BE49-F238E27FC236}">
              <a16:creationId xmlns:a16="http://schemas.microsoft.com/office/drawing/2014/main" id="{00000000-0008-0000-0A00-000074000000}"/>
            </a:ext>
          </a:extLst>
        </xdr:cNvPr>
        <xdr:cNvGrpSpPr/>
      </xdr:nvGrpSpPr>
      <xdr:grpSpPr>
        <a:xfrm>
          <a:off x="7814310" y="11536680"/>
          <a:ext cx="163830" cy="0"/>
          <a:chOff x="6572250" y="1895475"/>
          <a:chExt cx="161925" cy="200025"/>
        </a:xfrm>
      </xdr:grpSpPr>
      <xdr:cxnSp macro="">
        <xdr:nvCxnSpPr>
          <xdr:cNvPr id="117" name="Straight Connector 116">
            <a:extLst>
              <a:ext uri="{FF2B5EF4-FFF2-40B4-BE49-F238E27FC236}">
                <a16:creationId xmlns:a16="http://schemas.microsoft.com/office/drawing/2014/main" id="{00000000-0008-0000-0A00-000075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Straight Connector 117">
            <a:extLst>
              <a:ext uri="{FF2B5EF4-FFF2-40B4-BE49-F238E27FC236}">
                <a16:creationId xmlns:a16="http://schemas.microsoft.com/office/drawing/2014/main" id="{00000000-0008-0000-0A00-000076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28575</xdr:colOff>
      <xdr:row>75</xdr:row>
      <xdr:rowOff>0</xdr:rowOff>
    </xdr:from>
    <xdr:to>
      <xdr:col>48</xdr:col>
      <xdr:colOff>9525</xdr:colOff>
      <xdr:row>75</xdr:row>
      <xdr:rowOff>0</xdr:rowOff>
    </xdr:to>
    <xdr:grpSp>
      <xdr:nvGrpSpPr>
        <xdr:cNvPr id="119" name="Group 118">
          <a:extLst>
            <a:ext uri="{FF2B5EF4-FFF2-40B4-BE49-F238E27FC236}">
              <a16:creationId xmlns:a16="http://schemas.microsoft.com/office/drawing/2014/main" id="{00000000-0008-0000-0A00-000077000000}"/>
            </a:ext>
          </a:extLst>
        </xdr:cNvPr>
        <xdr:cNvGrpSpPr/>
      </xdr:nvGrpSpPr>
      <xdr:grpSpPr>
        <a:xfrm>
          <a:off x="8951595" y="11536680"/>
          <a:ext cx="163830" cy="0"/>
          <a:chOff x="6572250" y="1895475"/>
          <a:chExt cx="161925" cy="200025"/>
        </a:xfrm>
      </xdr:grpSpPr>
      <xdr:cxnSp macro="">
        <xdr:nvCxnSpPr>
          <xdr:cNvPr id="120" name="Straight Connector 119">
            <a:extLst>
              <a:ext uri="{FF2B5EF4-FFF2-40B4-BE49-F238E27FC236}">
                <a16:creationId xmlns:a16="http://schemas.microsoft.com/office/drawing/2014/main" id="{00000000-0008-0000-0A00-000078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>
            <a:extLst>
              <a:ext uri="{FF2B5EF4-FFF2-40B4-BE49-F238E27FC236}">
                <a16:creationId xmlns:a16="http://schemas.microsoft.com/office/drawing/2014/main" id="{00000000-0008-0000-0A00-000079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28575</xdr:colOff>
      <xdr:row>71</xdr:row>
      <xdr:rowOff>142875</xdr:rowOff>
    </xdr:from>
    <xdr:to>
      <xdr:col>48</xdr:col>
      <xdr:colOff>9525</xdr:colOff>
      <xdr:row>72</xdr:row>
      <xdr:rowOff>142875</xdr:rowOff>
    </xdr:to>
    <xdr:grpSp>
      <xdr:nvGrpSpPr>
        <xdr:cNvPr id="122" name="Group 121">
          <a:extLst>
            <a:ext uri="{FF2B5EF4-FFF2-40B4-BE49-F238E27FC236}">
              <a16:creationId xmlns:a16="http://schemas.microsoft.com/office/drawing/2014/main" id="{00000000-0008-0000-0A00-00007A000000}"/>
            </a:ext>
          </a:extLst>
        </xdr:cNvPr>
        <xdr:cNvGrpSpPr/>
      </xdr:nvGrpSpPr>
      <xdr:grpSpPr>
        <a:xfrm>
          <a:off x="8951595" y="10948035"/>
          <a:ext cx="163830" cy="182880"/>
          <a:chOff x="6572250" y="1895475"/>
          <a:chExt cx="161925" cy="200025"/>
        </a:xfrm>
      </xdr:grpSpPr>
      <xdr:cxnSp macro="">
        <xdr:nvCxnSpPr>
          <xdr:cNvPr id="123" name="Straight Connector 122">
            <a:extLst>
              <a:ext uri="{FF2B5EF4-FFF2-40B4-BE49-F238E27FC236}">
                <a16:creationId xmlns:a16="http://schemas.microsoft.com/office/drawing/2014/main" id="{00000000-0008-0000-0A00-00007B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Straight Connector 123">
            <a:extLst>
              <a:ext uri="{FF2B5EF4-FFF2-40B4-BE49-F238E27FC236}">
                <a16:creationId xmlns:a16="http://schemas.microsoft.com/office/drawing/2014/main" id="{00000000-0008-0000-0A00-00007C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46</xdr:col>
      <xdr:colOff>161925</xdr:colOff>
      <xdr:row>70</xdr:row>
      <xdr:rowOff>171450</xdr:rowOff>
    </xdr:from>
    <xdr:to>
      <xdr:col>47</xdr:col>
      <xdr:colOff>142875</xdr:colOff>
      <xdr:row>71</xdr:row>
      <xdr:rowOff>171450</xdr:rowOff>
    </xdr:to>
    <xdr:grpSp>
      <xdr:nvGrpSpPr>
        <xdr:cNvPr id="125" name="Group 124">
          <a:extLst>
            <a:ext uri="{FF2B5EF4-FFF2-40B4-BE49-F238E27FC236}">
              <a16:creationId xmlns:a16="http://schemas.microsoft.com/office/drawing/2014/main" id="{00000000-0008-0000-0A00-00007D000000}"/>
            </a:ext>
          </a:extLst>
        </xdr:cNvPr>
        <xdr:cNvGrpSpPr/>
      </xdr:nvGrpSpPr>
      <xdr:grpSpPr>
        <a:xfrm>
          <a:off x="8902065" y="10793730"/>
          <a:ext cx="163830" cy="182880"/>
          <a:chOff x="6572250" y="1895475"/>
          <a:chExt cx="161925" cy="200025"/>
        </a:xfrm>
      </xdr:grpSpPr>
      <xdr:cxnSp macro="">
        <xdr:nvCxnSpPr>
          <xdr:cNvPr id="126" name="Straight Connector 125">
            <a:extLst>
              <a:ext uri="{FF2B5EF4-FFF2-40B4-BE49-F238E27FC236}">
                <a16:creationId xmlns:a16="http://schemas.microsoft.com/office/drawing/2014/main" id="{00000000-0008-0000-0A00-00007E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" name="Straight Connector 126">
            <a:extLst>
              <a:ext uri="{FF2B5EF4-FFF2-40B4-BE49-F238E27FC236}">
                <a16:creationId xmlns:a16="http://schemas.microsoft.com/office/drawing/2014/main" id="{00000000-0008-0000-0A00-00007F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171450</xdr:colOff>
      <xdr:row>67</xdr:row>
      <xdr:rowOff>180975</xdr:rowOff>
    </xdr:from>
    <xdr:to>
      <xdr:col>41</xdr:col>
      <xdr:colOff>152400</xdr:colOff>
      <xdr:row>68</xdr:row>
      <xdr:rowOff>180975</xdr:rowOff>
    </xdr:to>
    <xdr:grpSp>
      <xdr:nvGrpSpPr>
        <xdr:cNvPr id="128" name="Group 127">
          <a:extLst>
            <a:ext uri="{FF2B5EF4-FFF2-40B4-BE49-F238E27FC236}">
              <a16:creationId xmlns:a16="http://schemas.microsoft.com/office/drawing/2014/main" id="{00000000-0008-0000-0A00-000080000000}"/>
            </a:ext>
          </a:extLst>
        </xdr:cNvPr>
        <xdr:cNvGrpSpPr/>
      </xdr:nvGrpSpPr>
      <xdr:grpSpPr>
        <a:xfrm>
          <a:off x="7814310" y="10254615"/>
          <a:ext cx="163830" cy="182880"/>
          <a:chOff x="6572250" y="1895475"/>
          <a:chExt cx="161925" cy="200025"/>
        </a:xfrm>
      </xdr:grpSpPr>
      <xdr:cxnSp macro="">
        <xdr:nvCxnSpPr>
          <xdr:cNvPr id="129" name="Straight Connector 128">
            <a:extLst>
              <a:ext uri="{FF2B5EF4-FFF2-40B4-BE49-F238E27FC236}">
                <a16:creationId xmlns:a16="http://schemas.microsoft.com/office/drawing/2014/main" id="{00000000-0008-0000-0A00-000081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" name="Straight Connector 129">
            <a:extLst>
              <a:ext uri="{FF2B5EF4-FFF2-40B4-BE49-F238E27FC236}">
                <a16:creationId xmlns:a16="http://schemas.microsoft.com/office/drawing/2014/main" id="{00000000-0008-0000-0A00-000082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46</xdr:col>
      <xdr:colOff>161925</xdr:colOff>
      <xdr:row>67</xdr:row>
      <xdr:rowOff>171450</xdr:rowOff>
    </xdr:from>
    <xdr:to>
      <xdr:col>47</xdr:col>
      <xdr:colOff>142875</xdr:colOff>
      <xdr:row>68</xdr:row>
      <xdr:rowOff>171450</xdr:rowOff>
    </xdr:to>
    <xdr:grpSp>
      <xdr:nvGrpSpPr>
        <xdr:cNvPr id="131" name="Group 130">
          <a:extLst>
            <a:ext uri="{FF2B5EF4-FFF2-40B4-BE49-F238E27FC236}">
              <a16:creationId xmlns:a16="http://schemas.microsoft.com/office/drawing/2014/main" id="{00000000-0008-0000-0A00-000083000000}"/>
            </a:ext>
          </a:extLst>
        </xdr:cNvPr>
        <xdr:cNvGrpSpPr/>
      </xdr:nvGrpSpPr>
      <xdr:grpSpPr>
        <a:xfrm>
          <a:off x="8902065" y="10245090"/>
          <a:ext cx="163830" cy="182880"/>
          <a:chOff x="6572250" y="1895475"/>
          <a:chExt cx="161925" cy="200025"/>
        </a:xfrm>
      </xdr:grpSpPr>
      <xdr:cxnSp macro="">
        <xdr:nvCxnSpPr>
          <xdr:cNvPr id="132" name="Straight Connector 131">
            <a:extLst>
              <a:ext uri="{FF2B5EF4-FFF2-40B4-BE49-F238E27FC236}">
                <a16:creationId xmlns:a16="http://schemas.microsoft.com/office/drawing/2014/main" id="{00000000-0008-0000-0A00-000084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Straight Connector 132">
            <a:extLst>
              <a:ext uri="{FF2B5EF4-FFF2-40B4-BE49-F238E27FC236}">
                <a16:creationId xmlns:a16="http://schemas.microsoft.com/office/drawing/2014/main" id="{00000000-0008-0000-0A00-000085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171450</xdr:colOff>
      <xdr:row>74</xdr:row>
      <xdr:rowOff>0</xdr:rowOff>
    </xdr:from>
    <xdr:to>
      <xdr:col>41</xdr:col>
      <xdr:colOff>152400</xdr:colOff>
      <xdr:row>74</xdr:row>
      <xdr:rowOff>0</xdr:rowOff>
    </xdr:to>
    <xdr:grpSp>
      <xdr:nvGrpSpPr>
        <xdr:cNvPr id="134" name="Group 133">
          <a:extLst>
            <a:ext uri="{FF2B5EF4-FFF2-40B4-BE49-F238E27FC236}">
              <a16:creationId xmlns:a16="http://schemas.microsoft.com/office/drawing/2014/main" id="{00000000-0008-0000-0A00-000086000000}"/>
            </a:ext>
          </a:extLst>
        </xdr:cNvPr>
        <xdr:cNvGrpSpPr/>
      </xdr:nvGrpSpPr>
      <xdr:grpSpPr>
        <a:xfrm>
          <a:off x="7814310" y="11353800"/>
          <a:ext cx="163830" cy="0"/>
          <a:chOff x="6572250" y="1895475"/>
          <a:chExt cx="161925" cy="200025"/>
        </a:xfrm>
      </xdr:grpSpPr>
      <xdr:cxnSp macro="">
        <xdr:nvCxnSpPr>
          <xdr:cNvPr id="135" name="Straight Connector 134">
            <a:extLst>
              <a:ext uri="{FF2B5EF4-FFF2-40B4-BE49-F238E27FC236}">
                <a16:creationId xmlns:a16="http://schemas.microsoft.com/office/drawing/2014/main" id="{00000000-0008-0000-0A00-000087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Straight Connector 135">
            <a:extLst>
              <a:ext uri="{FF2B5EF4-FFF2-40B4-BE49-F238E27FC236}">
                <a16:creationId xmlns:a16="http://schemas.microsoft.com/office/drawing/2014/main" id="{00000000-0008-0000-0A00-000088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28575</xdr:colOff>
      <xdr:row>74</xdr:row>
      <xdr:rowOff>0</xdr:rowOff>
    </xdr:from>
    <xdr:to>
      <xdr:col>48</xdr:col>
      <xdr:colOff>9525</xdr:colOff>
      <xdr:row>74</xdr:row>
      <xdr:rowOff>0</xdr:rowOff>
    </xdr:to>
    <xdr:grpSp>
      <xdr:nvGrpSpPr>
        <xdr:cNvPr id="137" name="Group 136">
          <a:extLst>
            <a:ext uri="{FF2B5EF4-FFF2-40B4-BE49-F238E27FC236}">
              <a16:creationId xmlns:a16="http://schemas.microsoft.com/office/drawing/2014/main" id="{00000000-0008-0000-0A00-000089000000}"/>
            </a:ext>
          </a:extLst>
        </xdr:cNvPr>
        <xdr:cNvGrpSpPr/>
      </xdr:nvGrpSpPr>
      <xdr:grpSpPr>
        <a:xfrm>
          <a:off x="8951595" y="11353800"/>
          <a:ext cx="163830" cy="0"/>
          <a:chOff x="6572250" y="1895475"/>
          <a:chExt cx="161925" cy="200025"/>
        </a:xfrm>
      </xdr:grpSpPr>
      <xdr:cxnSp macro="">
        <xdr:nvCxnSpPr>
          <xdr:cNvPr id="138" name="Straight Connector 137">
            <a:extLst>
              <a:ext uri="{FF2B5EF4-FFF2-40B4-BE49-F238E27FC236}">
                <a16:creationId xmlns:a16="http://schemas.microsoft.com/office/drawing/2014/main" id="{00000000-0008-0000-0A00-00008A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" name="Straight Connector 138">
            <a:extLst>
              <a:ext uri="{FF2B5EF4-FFF2-40B4-BE49-F238E27FC236}">
                <a16:creationId xmlns:a16="http://schemas.microsoft.com/office/drawing/2014/main" id="{00000000-0008-0000-0A00-00008B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9525</xdr:colOff>
      <xdr:row>73</xdr:row>
      <xdr:rowOff>171450</xdr:rowOff>
    </xdr:from>
    <xdr:to>
      <xdr:col>41</xdr:col>
      <xdr:colOff>171450</xdr:colOff>
      <xdr:row>74</xdr:row>
      <xdr:rowOff>171450</xdr:rowOff>
    </xdr:to>
    <xdr:grpSp>
      <xdr:nvGrpSpPr>
        <xdr:cNvPr id="140" name="Group 139">
          <a:extLst>
            <a:ext uri="{FF2B5EF4-FFF2-40B4-BE49-F238E27FC236}">
              <a16:creationId xmlns:a16="http://schemas.microsoft.com/office/drawing/2014/main" id="{00000000-0008-0000-0A00-00008C000000}"/>
            </a:ext>
          </a:extLst>
        </xdr:cNvPr>
        <xdr:cNvGrpSpPr/>
      </xdr:nvGrpSpPr>
      <xdr:grpSpPr>
        <a:xfrm>
          <a:off x="7835265" y="11342370"/>
          <a:ext cx="161925" cy="182880"/>
          <a:chOff x="6572250" y="1895475"/>
          <a:chExt cx="161925" cy="200025"/>
        </a:xfrm>
      </xdr:grpSpPr>
      <xdr:cxnSp macro="">
        <xdr:nvCxnSpPr>
          <xdr:cNvPr id="141" name="Straight Connector 140">
            <a:extLst>
              <a:ext uri="{FF2B5EF4-FFF2-40B4-BE49-F238E27FC236}">
                <a16:creationId xmlns:a16="http://schemas.microsoft.com/office/drawing/2014/main" id="{00000000-0008-0000-0A00-00008D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2" name="Straight Connector 141">
            <a:extLst>
              <a:ext uri="{FF2B5EF4-FFF2-40B4-BE49-F238E27FC236}">
                <a16:creationId xmlns:a16="http://schemas.microsoft.com/office/drawing/2014/main" id="{00000000-0008-0000-0A00-00008E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28575</xdr:colOff>
      <xdr:row>73</xdr:row>
      <xdr:rowOff>142875</xdr:rowOff>
    </xdr:from>
    <xdr:to>
      <xdr:col>48</xdr:col>
      <xdr:colOff>9525</xdr:colOff>
      <xdr:row>74</xdr:row>
      <xdr:rowOff>142875</xdr:rowOff>
    </xdr:to>
    <xdr:grpSp>
      <xdr:nvGrpSpPr>
        <xdr:cNvPr id="143" name="Group 142">
          <a:extLst>
            <a:ext uri="{FF2B5EF4-FFF2-40B4-BE49-F238E27FC236}">
              <a16:creationId xmlns:a16="http://schemas.microsoft.com/office/drawing/2014/main" id="{00000000-0008-0000-0A00-00008F000000}"/>
            </a:ext>
          </a:extLst>
        </xdr:cNvPr>
        <xdr:cNvGrpSpPr/>
      </xdr:nvGrpSpPr>
      <xdr:grpSpPr>
        <a:xfrm>
          <a:off x="8951595" y="11313795"/>
          <a:ext cx="163830" cy="182880"/>
          <a:chOff x="6572250" y="1895475"/>
          <a:chExt cx="161925" cy="200025"/>
        </a:xfrm>
      </xdr:grpSpPr>
      <xdr:cxnSp macro="">
        <xdr:nvCxnSpPr>
          <xdr:cNvPr id="144" name="Straight Connector 143">
            <a:extLst>
              <a:ext uri="{FF2B5EF4-FFF2-40B4-BE49-F238E27FC236}">
                <a16:creationId xmlns:a16="http://schemas.microsoft.com/office/drawing/2014/main" id="{00000000-0008-0000-0A00-000090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Straight Connector 144">
            <a:extLst>
              <a:ext uri="{FF2B5EF4-FFF2-40B4-BE49-F238E27FC236}">
                <a16:creationId xmlns:a16="http://schemas.microsoft.com/office/drawing/2014/main" id="{00000000-0008-0000-0A00-000091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28575</xdr:colOff>
      <xdr:row>61</xdr:row>
      <xdr:rowOff>180975</xdr:rowOff>
    </xdr:from>
    <xdr:to>
      <xdr:col>42</xdr:col>
      <xdr:colOff>9525</xdr:colOff>
      <xdr:row>62</xdr:row>
      <xdr:rowOff>180975</xdr:rowOff>
    </xdr:to>
    <xdr:grpSp>
      <xdr:nvGrpSpPr>
        <xdr:cNvPr id="146" name="Group 145">
          <a:extLst>
            <a:ext uri="{FF2B5EF4-FFF2-40B4-BE49-F238E27FC236}">
              <a16:creationId xmlns:a16="http://schemas.microsoft.com/office/drawing/2014/main" id="{00000000-0008-0000-0A00-000092000000}"/>
            </a:ext>
          </a:extLst>
        </xdr:cNvPr>
        <xdr:cNvGrpSpPr/>
      </xdr:nvGrpSpPr>
      <xdr:grpSpPr>
        <a:xfrm>
          <a:off x="7854315" y="9157335"/>
          <a:ext cx="163830" cy="182880"/>
          <a:chOff x="6572250" y="1895475"/>
          <a:chExt cx="161925" cy="200025"/>
        </a:xfrm>
      </xdr:grpSpPr>
      <xdr:cxnSp macro="">
        <xdr:nvCxnSpPr>
          <xdr:cNvPr id="147" name="Straight Connector 146">
            <a:extLst>
              <a:ext uri="{FF2B5EF4-FFF2-40B4-BE49-F238E27FC236}">
                <a16:creationId xmlns:a16="http://schemas.microsoft.com/office/drawing/2014/main" id="{00000000-0008-0000-0A00-000093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" name="Straight Connector 147">
            <a:extLst>
              <a:ext uri="{FF2B5EF4-FFF2-40B4-BE49-F238E27FC236}">
                <a16:creationId xmlns:a16="http://schemas.microsoft.com/office/drawing/2014/main" id="{00000000-0008-0000-0A00-000094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19050</xdr:colOff>
      <xdr:row>62</xdr:row>
      <xdr:rowOff>0</xdr:rowOff>
    </xdr:from>
    <xdr:to>
      <xdr:col>48</xdr:col>
      <xdr:colOff>0</xdr:colOff>
      <xdr:row>63</xdr:row>
      <xdr:rowOff>0</xdr:rowOff>
    </xdr:to>
    <xdr:grpSp>
      <xdr:nvGrpSpPr>
        <xdr:cNvPr id="149" name="Group 148">
          <a:extLst>
            <a:ext uri="{FF2B5EF4-FFF2-40B4-BE49-F238E27FC236}">
              <a16:creationId xmlns:a16="http://schemas.microsoft.com/office/drawing/2014/main" id="{00000000-0008-0000-0A00-000095000000}"/>
            </a:ext>
          </a:extLst>
        </xdr:cNvPr>
        <xdr:cNvGrpSpPr/>
      </xdr:nvGrpSpPr>
      <xdr:grpSpPr>
        <a:xfrm>
          <a:off x="8942070" y="9159240"/>
          <a:ext cx="163830" cy="182880"/>
          <a:chOff x="6572250" y="1895475"/>
          <a:chExt cx="161925" cy="200025"/>
        </a:xfrm>
      </xdr:grpSpPr>
      <xdr:cxnSp macro="">
        <xdr:nvCxnSpPr>
          <xdr:cNvPr id="150" name="Straight Connector 149">
            <a:extLst>
              <a:ext uri="{FF2B5EF4-FFF2-40B4-BE49-F238E27FC236}">
                <a16:creationId xmlns:a16="http://schemas.microsoft.com/office/drawing/2014/main" id="{00000000-0008-0000-0A00-000096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" name="Straight Connector 150">
            <a:extLst>
              <a:ext uri="{FF2B5EF4-FFF2-40B4-BE49-F238E27FC236}">
                <a16:creationId xmlns:a16="http://schemas.microsoft.com/office/drawing/2014/main" id="{00000000-0008-0000-0A00-000097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9525</xdr:colOff>
      <xdr:row>63</xdr:row>
      <xdr:rowOff>0</xdr:rowOff>
    </xdr:from>
    <xdr:to>
      <xdr:col>41</xdr:col>
      <xdr:colOff>171450</xdr:colOff>
      <xdr:row>64</xdr:row>
      <xdr:rowOff>0</xdr:rowOff>
    </xdr:to>
    <xdr:grpSp>
      <xdr:nvGrpSpPr>
        <xdr:cNvPr id="152" name="Group 151">
          <a:extLst>
            <a:ext uri="{FF2B5EF4-FFF2-40B4-BE49-F238E27FC236}">
              <a16:creationId xmlns:a16="http://schemas.microsoft.com/office/drawing/2014/main" id="{00000000-0008-0000-0A00-000098000000}"/>
            </a:ext>
          </a:extLst>
        </xdr:cNvPr>
        <xdr:cNvGrpSpPr/>
      </xdr:nvGrpSpPr>
      <xdr:grpSpPr>
        <a:xfrm>
          <a:off x="7835265" y="9342120"/>
          <a:ext cx="161925" cy="182880"/>
          <a:chOff x="6572250" y="1895475"/>
          <a:chExt cx="161925" cy="200025"/>
        </a:xfrm>
      </xdr:grpSpPr>
      <xdr:cxnSp macro="">
        <xdr:nvCxnSpPr>
          <xdr:cNvPr id="153" name="Straight Connector 152">
            <a:extLst>
              <a:ext uri="{FF2B5EF4-FFF2-40B4-BE49-F238E27FC236}">
                <a16:creationId xmlns:a16="http://schemas.microsoft.com/office/drawing/2014/main" id="{00000000-0008-0000-0A00-000099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4" name="Straight Connector 153">
            <a:extLst>
              <a:ext uri="{FF2B5EF4-FFF2-40B4-BE49-F238E27FC236}">
                <a16:creationId xmlns:a16="http://schemas.microsoft.com/office/drawing/2014/main" id="{00000000-0008-0000-0A00-00009A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9525</xdr:colOff>
      <xdr:row>62</xdr:row>
      <xdr:rowOff>180975</xdr:rowOff>
    </xdr:from>
    <xdr:to>
      <xdr:col>47</xdr:col>
      <xdr:colOff>171450</xdr:colOff>
      <xdr:row>63</xdr:row>
      <xdr:rowOff>180975</xdr:rowOff>
    </xdr:to>
    <xdr:grpSp>
      <xdr:nvGrpSpPr>
        <xdr:cNvPr id="155" name="Group 154">
          <a:extLst>
            <a:ext uri="{FF2B5EF4-FFF2-40B4-BE49-F238E27FC236}">
              <a16:creationId xmlns:a16="http://schemas.microsoft.com/office/drawing/2014/main" id="{00000000-0008-0000-0A00-00009B000000}"/>
            </a:ext>
          </a:extLst>
        </xdr:cNvPr>
        <xdr:cNvGrpSpPr/>
      </xdr:nvGrpSpPr>
      <xdr:grpSpPr>
        <a:xfrm>
          <a:off x="8932545" y="9340215"/>
          <a:ext cx="161925" cy="182880"/>
          <a:chOff x="6572250" y="1895475"/>
          <a:chExt cx="161925" cy="200025"/>
        </a:xfrm>
      </xdr:grpSpPr>
      <xdr:cxnSp macro="">
        <xdr:nvCxnSpPr>
          <xdr:cNvPr id="156" name="Straight Connector 155">
            <a:extLst>
              <a:ext uri="{FF2B5EF4-FFF2-40B4-BE49-F238E27FC236}">
                <a16:creationId xmlns:a16="http://schemas.microsoft.com/office/drawing/2014/main" id="{00000000-0008-0000-0A00-00009C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" name="Straight Connector 156">
            <a:extLst>
              <a:ext uri="{FF2B5EF4-FFF2-40B4-BE49-F238E27FC236}">
                <a16:creationId xmlns:a16="http://schemas.microsoft.com/office/drawing/2014/main" id="{00000000-0008-0000-0A00-00009D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161925</xdr:colOff>
      <xdr:row>67</xdr:row>
      <xdr:rowOff>0</xdr:rowOff>
    </xdr:from>
    <xdr:to>
      <xdr:col>41</xdr:col>
      <xdr:colOff>142875</xdr:colOff>
      <xdr:row>68</xdr:row>
      <xdr:rowOff>0</xdr:rowOff>
    </xdr:to>
    <xdr:grpSp>
      <xdr:nvGrpSpPr>
        <xdr:cNvPr id="158" name="Group 157">
          <a:extLst>
            <a:ext uri="{FF2B5EF4-FFF2-40B4-BE49-F238E27FC236}">
              <a16:creationId xmlns:a16="http://schemas.microsoft.com/office/drawing/2014/main" id="{00000000-0008-0000-0A00-00009E000000}"/>
            </a:ext>
          </a:extLst>
        </xdr:cNvPr>
        <xdr:cNvGrpSpPr/>
      </xdr:nvGrpSpPr>
      <xdr:grpSpPr>
        <a:xfrm>
          <a:off x="7804785" y="10073640"/>
          <a:ext cx="163830" cy="182880"/>
          <a:chOff x="6572250" y="1895475"/>
          <a:chExt cx="161925" cy="200025"/>
        </a:xfrm>
      </xdr:grpSpPr>
      <xdr:cxnSp macro="">
        <xdr:nvCxnSpPr>
          <xdr:cNvPr id="159" name="Straight Connector 158">
            <a:extLst>
              <a:ext uri="{FF2B5EF4-FFF2-40B4-BE49-F238E27FC236}">
                <a16:creationId xmlns:a16="http://schemas.microsoft.com/office/drawing/2014/main" id="{00000000-0008-0000-0A00-00009F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" name="Straight Connector 159">
            <a:extLst>
              <a:ext uri="{FF2B5EF4-FFF2-40B4-BE49-F238E27FC236}">
                <a16:creationId xmlns:a16="http://schemas.microsoft.com/office/drawing/2014/main" id="{00000000-0008-0000-0A00-0000A0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85725</xdr:colOff>
      <xdr:row>72</xdr:row>
      <xdr:rowOff>142875</xdr:rowOff>
    </xdr:from>
    <xdr:to>
      <xdr:col>36</xdr:col>
      <xdr:colOff>247650</xdr:colOff>
      <xdr:row>73</xdr:row>
      <xdr:rowOff>142875</xdr:rowOff>
    </xdr:to>
    <xdr:grpSp>
      <xdr:nvGrpSpPr>
        <xdr:cNvPr id="161" name="Group 160">
          <a:extLst>
            <a:ext uri="{FF2B5EF4-FFF2-40B4-BE49-F238E27FC236}">
              <a16:creationId xmlns:a16="http://schemas.microsoft.com/office/drawing/2014/main" id="{00000000-0008-0000-0A00-0000A1000000}"/>
            </a:ext>
          </a:extLst>
        </xdr:cNvPr>
        <xdr:cNvGrpSpPr/>
      </xdr:nvGrpSpPr>
      <xdr:grpSpPr>
        <a:xfrm>
          <a:off x="6837045" y="11130915"/>
          <a:ext cx="161925" cy="182880"/>
          <a:chOff x="6572250" y="1895475"/>
          <a:chExt cx="161925" cy="200025"/>
        </a:xfrm>
      </xdr:grpSpPr>
      <xdr:cxnSp macro="">
        <xdr:nvCxnSpPr>
          <xdr:cNvPr id="162" name="Straight Connector 161">
            <a:extLst>
              <a:ext uri="{FF2B5EF4-FFF2-40B4-BE49-F238E27FC236}">
                <a16:creationId xmlns:a16="http://schemas.microsoft.com/office/drawing/2014/main" id="{00000000-0008-0000-0A00-0000A2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" name="Straight Connector 162">
            <a:extLst>
              <a:ext uri="{FF2B5EF4-FFF2-40B4-BE49-F238E27FC236}">
                <a16:creationId xmlns:a16="http://schemas.microsoft.com/office/drawing/2014/main" id="{00000000-0008-0000-0A00-0000A3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4</xdr:col>
      <xdr:colOff>57150</xdr:colOff>
      <xdr:row>53</xdr:row>
      <xdr:rowOff>276225</xdr:rowOff>
    </xdr:from>
    <xdr:to>
      <xdr:col>5</xdr:col>
      <xdr:colOff>156552</xdr:colOff>
      <xdr:row>55</xdr:row>
      <xdr:rowOff>76200</xdr:rowOff>
    </xdr:to>
    <xdr:pic>
      <xdr:nvPicPr>
        <xdr:cNvPr id="164" name="Picture 3">
          <a:extLst>
            <a:ext uri="{FF2B5EF4-FFF2-40B4-BE49-F238E27FC236}">
              <a16:creationId xmlns:a16="http://schemas.microsoft.com/office/drawing/2014/main" id="{00000000-0008-0000-0A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1050" y="8239125"/>
          <a:ext cx="280377" cy="26670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38100</xdr:colOff>
      <xdr:row>53</xdr:row>
      <xdr:rowOff>295274</xdr:rowOff>
    </xdr:from>
    <xdr:to>
      <xdr:col>13</xdr:col>
      <xdr:colOff>76200</xdr:colOff>
      <xdr:row>55</xdr:row>
      <xdr:rowOff>28574</xdr:rowOff>
    </xdr:to>
    <xdr:sp macro="" textlink="">
      <xdr:nvSpPr>
        <xdr:cNvPr id="165" name="Donut 164">
          <a:extLst>
            <a:ext uri="{FF2B5EF4-FFF2-40B4-BE49-F238E27FC236}">
              <a16:creationId xmlns:a16="http://schemas.microsoft.com/office/drawing/2014/main" id="{00000000-0008-0000-0A00-0000A5000000}"/>
            </a:ext>
          </a:extLst>
        </xdr:cNvPr>
        <xdr:cNvSpPr/>
      </xdr:nvSpPr>
      <xdr:spPr>
        <a:xfrm>
          <a:off x="2371725" y="8258174"/>
          <a:ext cx="219075" cy="219075"/>
        </a:xfrm>
        <a:prstGeom prst="don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133350</xdr:colOff>
      <xdr:row>53</xdr:row>
      <xdr:rowOff>28574</xdr:rowOff>
    </xdr:from>
    <xdr:to>
      <xdr:col>19</xdr:col>
      <xdr:colOff>171450</xdr:colOff>
      <xdr:row>55</xdr:row>
      <xdr:rowOff>19049</xdr:rowOff>
    </xdr:to>
    <xdr:sp macro="" textlink="">
      <xdr:nvSpPr>
        <xdr:cNvPr id="166" name="Donut 165">
          <a:extLst>
            <a:ext uri="{FF2B5EF4-FFF2-40B4-BE49-F238E27FC236}">
              <a16:creationId xmlns:a16="http://schemas.microsoft.com/office/drawing/2014/main" id="{00000000-0008-0000-0A00-0000A6000000}"/>
            </a:ext>
          </a:extLst>
        </xdr:cNvPr>
        <xdr:cNvSpPr/>
      </xdr:nvSpPr>
      <xdr:spPr>
        <a:xfrm>
          <a:off x="3552825" y="7991474"/>
          <a:ext cx="219075" cy="219075"/>
        </a:xfrm>
        <a:prstGeom prst="don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85725</xdr:colOff>
      <xdr:row>61</xdr:row>
      <xdr:rowOff>0</xdr:rowOff>
    </xdr:from>
    <xdr:to>
      <xdr:col>36</xdr:col>
      <xdr:colOff>247650</xdr:colOff>
      <xdr:row>62</xdr:row>
      <xdr:rowOff>0</xdr:rowOff>
    </xdr:to>
    <xdr:grpSp>
      <xdr:nvGrpSpPr>
        <xdr:cNvPr id="167" name="Group 166">
          <a:extLst>
            <a:ext uri="{FF2B5EF4-FFF2-40B4-BE49-F238E27FC236}">
              <a16:creationId xmlns:a16="http://schemas.microsoft.com/office/drawing/2014/main" id="{00000000-0008-0000-0A00-0000A7000000}"/>
            </a:ext>
          </a:extLst>
        </xdr:cNvPr>
        <xdr:cNvGrpSpPr/>
      </xdr:nvGrpSpPr>
      <xdr:grpSpPr>
        <a:xfrm>
          <a:off x="6837045" y="8976360"/>
          <a:ext cx="161925" cy="182880"/>
          <a:chOff x="6572250" y="1895475"/>
          <a:chExt cx="161925" cy="200025"/>
        </a:xfrm>
      </xdr:grpSpPr>
      <xdr:cxnSp macro="">
        <xdr:nvCxnSpPr>
          <xdr:cNvPr id="168" name="Straight Connector 167">
            <a:extLst>
              <a:ext uri="{FF2B5EF4-FFF2-40B4-BE49-F238E27FC236}">
                <a16:creationId xmlns:a16="http://schemas.microsoft.com/office/drawing/2014/main" id="{00000000-0008-0000-0A00-0000A8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Straight Connector 168">
            <a:extLst>
              <a:ext uri="{FF2B5EF4-FFF2-40B4-BE49-F238E27FC236}">
                <a16:creationId xmlns:a16="http://schemas.microsoft.com/office/drawing/2014/main" id="{00000000-0008-0000-0A00-0000A9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133350</xdr:colOff>
      <xdr:row>59</xdr:row>
      <xdr:rowOff>171450</xdr:rowOff>
    </xdr:from>
    <xdr:to>
      <xdr:col>36</xdr:col>
      <xdr:colOff>295275</xdr:colOff>
      <xdr:row>60</xdr:row>
      <xdr:rowOff>171450</xdr:rowOff>
    </xdr:to>
    <xdr:grpSp>
      <xdr:nvGrpSpPr>
        <xdr:cNvPr id="170" name="Group 169">
          <a:extLst>
            <a:ext uri="{FF2B5EF4-FFF2-40B4-BE49-F238E27FC236}">
              <a16:creationId xmlns:a16="http://schemas.microsoft.com/office/drawing/2014/main" id="{00000000-0008-0000-0A00-0000AA000000}"/>
            </a:ext>
          </a:extLst>
        </xdr:cNvPr>
        <xdr:cNvGrpSpPr/>
      </xdr:nvGrpSpPr>
      <xdr:grpSpPr>
        <a:xfrm>
          <a:off x="6884670" y="8782050"/>
          <a:ext cx="161925" cy="182880"/>
          <a:chOff x="6572250" y="1895475"/>
          <a:chExt cx="161925" cy="200025"/>
        </a:xfrm>
      </xdr:grpSpPr>
      <xdr:cxnSp macro="">
        <xdr:nvCxnSpPr>
          <xdr:cNvPr id="171" name="Straight Connector 170">
            <a:extLst>
              <a:ext uri="{FF2B5EF4-FFF2-40B4-BE49-F238E27FC236}">
                <a16:creationId xmlns:a16="http://schemas.microsoft.com/office/drawing/2014/main" id="{00000000-0008-0000-0A00-0000AB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2" name="Straight Connector 171">
            <a:extLst>
              <a:ext uri="{FF2B5EF4-FFF2-40B4-BE49-F238E27FC236}">
                <a16:creationId xmlns:a16="http://schemas.microsoft.com/office/drawing/2014/main" id="{00000000-0008-0000-0A00-0000AC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142875</xdr:colOff>
      <xdr:row>58</xdr:row>
      <xdr:rowOff>180975</xdr:rowOff>
    </xdr:from>
    <xdr:to>
      <xdr:col>36</xdr:col>
      <xdr:colOff>304800</xdr:colOff>
      <xdr:row>59</xdr:row>
      <xdr:rowOff>180975</xdr:rowOff>
    </xdr:to>
    <xdr:grpSp>
      <xdr:nvGrpSpPr>
        <xdr:cNvPr id="173" name="Group 172">
          <a:extLst>
            <a:ext uri="{FF2B5EF4-FFF2-40B4-BE49-F238E27FC236}">
              <a16:creationId xmlns:a16="http://schemas.microsoft.com/office/drawing/2014/main" id="{00000000-0008-0000-0A00-0000AD000000}"/>
            </a:ext>
          </a:extLst>
        </xdr:cNvPr>
        <xdr:cNvGrpSpPr/>
      </xdr:nvGrpSpPr>
      <xdr:grpSpPr>
        <a:xfrm>
          <a:off x="6894195" y="8608695"/>
          <a:ext cx="161925" cy="182880"/>
          <a:chOff x="6572250" y="1895475"/>
          <a:chExt cx="161925" cy="200025"/>
        </a:xfrm>
      </xdr:grpSpPr>
      <xdr:cxnSp macro="">
        <xdr:nvCxnSpPr>
          <xdr:cNvPr id="174" name="Straight Connector 173">
            <a:extLst>
              <a:ext uri="{FF2B5EF4-FFF2-40B4-BE49-F238E27FC236}">
                <a16:creationId xmlns:a16="http://schemas.microsoft.com/office/drawing/2014/main" id="{00000000-0008-0000-0A00-0000AE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" name="Straight Connector 174">
            <a:extLst>
              <a:ext uri="{FF2B5EF4-FFF2-40B4-BE49-F238E27FC236}">
                <a16:creationId xmlns:a16="http://schemas.microsoft.com/office/drawing/2014/main" id="{00000000-0008-0000-0A00-0000AF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123825</xdr:colOff>
      <xdr:row>57</xdr:row>
      <xdr:rowOff>161925</xdr:rowOff>
    </xdr:from>
    <xdr:to>
      <xdr:col>36</xdr:col>
      <xdr:colOff>285750</xdr:colOff>
      <xdr:row>58</xdr:row>
      <xdr:rowOff>161925</xdr:rowOff>
    </xdr:to>
    <xdr:grpSp>
      <xdr:nvGrpSpPr>
        <xdr:cNvPr id="176" name="Group 175">
          <a:extLst>
            <a:ext uri="{FF2B5EF4-FFF2-40B4-BE49-F238E27FC236}">
              <a16:creationId xmlns:a16="http://schemas.microsoft.com/office/drawing/2014/main" id="{00000000-0008-0000-0A00-0000B0000000}"/>
            </a:ext>
          </a:extLst>
        </xdr:cNvPr>
        <xdr:cNvGrpSpPr/>
      </xdr:nvGrpSpPr>
      <xdr:grpSpPr>
        <a:xfrm>
          <a:off x="6875145" y="8406765"/>
          <a:ext cx="161925" cy="182880"/>
          <a:chOff x="6572250" y="1895475"/>
          <a:chExt cx="161925" cy="200025"/>
        </a:xfrm>
      </xdr:grpSpPr>
      <xdr:cxnSp macro="">
        <xdr:nvCxnSpPr>
          <xdr:cNvPr id="177" name="Straight Connector 176">
            <a:extLst>
              <a:ext uri="{FF2B5EF4-FFF2-40B4-BE49-F238E27FC236}">
                <a16:creationId xmlns:a16="http://schemas.microsoft.com/office/drawing/2014/main" id="{00000000-0008-0000-0A00-0000B1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8" name="Straight Connector 177">
            <a:extLst>
              <a:ext uri="{FF2B5EF4-FFF2-40B4-BE49-F238E27FC236}">
                <a16:creationId xmlns:a16="http://schemas.microsoft.com/office/drawing/2014/main" id="{00000000-0008-0000-0A00-0000B2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76200</xdr:colOff>
      <xdr:row>65</xdr:row>
      <xdr:rowOff>161925</xdr:rowOff>
    </xdr:from>
    <xdr:to>
      <xdr:col>36</xdr:col>
      <xdr:colOff>238125</xdr:colOff>
      <xdr:row>66</xdr:row>
      <xdr:rowOff>161925</xdr:rowOff>
    </xdr:to>
    <xdr:grpSp>
      <xdr:nvGrpSpPr>
        <xdr:cNvPr id="179" name="Group 178">
          <a:extLst>
            <a:ext uri="{FF2B5EF4-FFF2-40B4-BE49-F238E27FC236}">
              <a16:creationId xmlns:a16="http://schemas.microsoft.com/office/drawing/2014/main" id="{00000000-0008-0000-0A00-0000B3000000}"/>
            </a:ext>
          </a:extLst>
        </xdr:cNvPr>
        <xdr:cNvGrpSpPr/>
      </xdr:nvGrpSpPr>
      <xdr:grpSpPr>
        <a:xfrm>
          <a:off x="6827520" y="9869805"/>
          <a:ext cx="161925" cy="182880"/>
          <a:chOff x="6572250" y="1895475"/>
          <a:chExt cx="161925" cy="200025"/>
        </a:xfrm>
      </xdr:grpSpPr>
      <xdr:cxnSp macro="">
        <xdr:nvCxnSpPr>
          <xdr:cNvPr id="180" name="Straight Connector 179">
            <a:extLst>
              <a:ext uri="{FF2B5EF4-FFF2-40B4-BE49-F238E27FC236}">
                <a16:creationId xmlns:a16="http://schemas.microsoft.com/office/drawing/2014/main" id="{00000000-0008-0000-0A00-0000B4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1" name="Straight Connector 180">
            <a:extLst>
              <a:ext uri="{FF2B5EF4-FFF2-40B4-BE49-F238E27FC236}">
                <a16:creationId xmlns:a16="http://schemas.microsoft.com/office/drawing/2014/main" id="{00000000-0008-0000-0A00-0000B5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95250</xdr:colOff>
      <xdr:row>66</xdr:row>
      <xdr:rowOff>152400</xdr:rowOff>
    </xdr:from>
    <xdr:to>
      <xdr:col>36</xdr:col>
      <xdr:colOff>257175</xdr:colOff>
      <xdr:row>67</xdr:row>
      <xdr:rowOff>152400</xdr:rowOff>
    </xdr:to>
    <xdr:grpSp>
      <xdr:nvGrpSpPr>
        <xdr:cNvPr id="182" name="Group 181">
          <a:extLst>
            <a:ext uri="{FF2B5EF4-FFF2-40B4-BE49-F238E27FC236}">
              <a16:creationId xmlns:a16="http://schemas.microsoft.com/office/drawing/2014/main" id="{00000000-0008-0000-0A00-0000B6000000}"/>
            </a:ext>
          </a:extLst>
        </xdr:cNvPr>
        <xdr:cNvGrpSpPr/>
      </xdr:nvGrpSpPr>
      <xdr:grpSpPr>
        <a:xfrm>
          <a:off x="6846570" y="10043160"/>
          <a:ext cx="161925" cy="182880"/>
          <a:chOff x="6572250" y="1895475"/>
          <a:chExt cx="161925" cy="200025"/>
        </a:xfrm>
      </xdr:grpSpPr>
      <xdr:cxnSp macro="">
        <xdr:nvCxnSpPr>
          <xdr:cNvPr id="183" name="Straight Connector 182">
            <a:extLst>
              <a:ext uri="{FF2B5EF4-FFF2-40B4-BE49-F238E27FC236}">
                <a16:creationId xmlns:a16="http://schemas.microsoft.com/office/drawing/2014/main" id="{00000000-0008-0000-0A00-0000B7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Straight Connector 183">
            <a:extLst>
              <a:ext uri="{FF2B5EF4-FFF2-40B4-BE49-F238E27FC236}">
                <a16:creationId xmlns:a16="http://schemas.microsoft.com/office/drawing/2014/main" id="{00000000-0008-0000-0A00-0000B8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123825</xdr:colOff>
      <xdr:row>67</xdr:row>
      <xdr:rowOff>123825</xdr:rowOff>
    </xdr:from>
    <xdr:to>
      <xdr:col>36</xdr:col>
      <xdr:colOff>285750</xdr:colOff>
      <xdr:row>68</xdr:row>
      <xdr:rowOff>123825</xdr:rowOff>
    </xdr:to>
    <xdr:grpSp>
      <xdr:nvGrpSpPr>
        <xdr:cNvPr id="185" name="Group 184">
          <a:extLst>
            <a:ext uri="{FF2B5EF4-FFF2-40B4-BE49-F238E27FC236}">
              <a16:creationId xmlns:a16="http://schemas.microsoft.com/office/drawing/2014/main" id="{00000000-0008-0000-0A00-0000B9000000}"/>
            </a:ext>
          </a:extLst>
        </xdr:cNvPr>
        <xdr:cNvGrpSpPr/>
      </xdr:nvGrpSpPr>
      <xdr:grpSpPr>
        <a:xfrm>
          <a:off x="6875145" y="10197465"/>
          <a:ext cx="161925" cy="182880"/>
          <a:chOff x="6572250" y="1895475"/>
          <a:chExt cx="161925" cy="200025"/>
        </a:xfrm>
      </xdr:grpSpPr>
      <xdr:cxnSp macro="">
        <xdr:nvCxnSpPr>
          <xdr:cNvPr id="186" name="Straight Connector 185">
            <a:extLst>
              <a:ext uri="{FF2B5EF4-FFF2-40B4-BE49-F238E27FC236}">
                <a16:creationId xmlns:a16="http://schemas.microsoft.com/office/drawing/2014/main" id="{00000000-0008-0000-0A00-0000BA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7" name="Straight Connector 186">
            <a:extLst>
              <a:ext uri="{FF2B5EF4-FFF2-40B4-BE49-F238E27FC236}">
                <a16:creationId xmlns:a16="http://schemas.microsoft.com/office/drawing/2014/main" id="{00000000-0008-0000-0A00-0000BB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95250</xdr:colOff>
      <xdr:row>69</xdr:row>
      <xdr:rowOff>171450</xdr:rowOff>
    </xdr:from>
    <xdr:to>
      <xdr:col>36</xdr:col>
      <xdr:colOff>257175</xdr:colOff>
      <xdr:row>70</xdr:row>
      <xdr:rowOff>171450</xdr:rowOff>
    </xdr:to>
    <xdr:grpSp>
      <xdr:nvGrpSpPr>
        <xdr:cNvPr id="188" name="Group 187">
          <a:extLst>
            <a:ext uri="{FF2B5EF4-FFF2-40B4-BE49-F238E27FC236}">
              <a16:creationId xmlns:a16="http://schemas.microsoft.com/office/drawing/2014/main" id="{00000000-0008-0000-0A00-0000BC000000}"/>
            </a:ext>
          </a:extLst>
        </xdr:cNvPr>
        <xdr:cNvGrpSpPr/>
      </xdr:nvGrpSpPr>
      <xdr:grpSpPr>
        <a:xfrm>
          <a:off x="6846570" y="10610850"/>
          <a:ext cx="161925" cy="182880"/>
          <a:chOff x="6572250" y="1895475"/>
          <a:chExt cx="161925" cy="200025"/>
        </a:xfrm>
      </xdr:grpSpPr>
      <xdr:cxnSp macro="">
        <xdr:nvCxnSpPr>
          <xdr:cNvPr id="189" name="Straight Connector 188">
            <a:extLst>
              <a:ext uri="{FF2B5EF4-FFF2-40B4-BE49-F238E27FC236}">
                <a16:creationId xmlns:a16="http://schemas.microsoft.com/office/drawing/2014/main" id="{00000000-0008-0000-0A00-0000BD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0" name="Straight Connector 189">
            <a:extLst>
              <a:ext uri="{FF2B5EF4-FFF2-40B4-BE49-F238E27FC236}">
                <a16:creationId xmlns:a16="http://schemas.microsoft.com/office/drawing/2014/main" id="{00000000-0008-0000-0A00-0000BE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104775</xdr:colOff>
      <xdr:row>70</xdr:row>
      <xdr:rowOff>161925</xdr:rowOff>
    </xdr:from>
    <xdr:to>
      <xdr:col>36</xdr:col>
      <xdr:colOff>266700</xdr:colOff>
      <xdr:row>71</xdr:row>
      <xdr:rowOff>161925</xdr:rowOff>
    </xdr:to>
    <xdr:grpSp>
      <xdr:nvGrpSpPr>
        <xdr:cNvPr id="191" name="Group 190">
          <a:extLst>
            <a:ext uri="{FF2B5EF4-FFF2-40B4-BE49-F238E27FC236}">
              <a16:creationId xmlns:a16="http://schemas.microsoft.com/office/drawing/2014/main" id="{00000000-0008-0000-0A00-0000BF000000}"/>
            </a:ext>
          </a:extLst>
        </xdr:cNvPr>
        <xdr:cNvGrpSpPr/>
      </xdr:nvGrpSpPr>
      <xdr:grpSpPr>
        <a:xfrm>
          <a:off x="6856095" y="10784205"/>
          <a:ext cx="161925" cy="182880"/>
          <a:chOff x="6572250" y="1895475"/>
          <a:chExt cx="161925" cy="200025"/>
        </a:xfrm>
      </xdr:grpSpPr>
      <xdr:cxnSp macro="">
        <xdr:nvCxnSpPr>
          <xdr:cNvPr id="192" name="Straight Connector 191">
            <a:extLst>
              <a:ext uri="{FF2B5EF4-FFF2-40B4-BE49-F238E27FC236}">
                <a16:creationId xmlns:a16="http://schemas.microsoft.com/office/drawing/2014/main" id="{00000000-0008-0000-0A00-0000C0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3" name="Straight Connector 192">
            <a:extLst>
              <a:ext uri="{FF2B5EF4-FFF2-40B4-BE49-F238E27FC236}">
                <a16:creationId xmlns:a16="http://schemas.microsoft.com/office/drawing/2014/main" id="{00000000-0008-0000-0A00-0000C1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114300</xdr:colOff>
      <xdr:row>71</xdr:row>
      <xdr:rowOff>114300</xdr:rowOff>
    </xdr:from>
    <xdr:to>
      <xdr:col>36</xdr:col>
      <xdr:colOff>276225</xdr:colOff>
      <xdr:row>72</xdr:row>
      <xdr:rowOff>114300</xdr:rowOff>
    </xdr:to>
    <xdr:grpSp>
      <xdr:nvGrpSpPr>
        <xdr:cNvPr id="194" name="Group 193">
          <a:extLst>
            <a:ext uri="{FF2B5EF4-FFF2-40B4-BE49-F238E27FC236}">
              <a16:creationId xmlns:a16="http://schemas.microsoft.com/office/drawing/2014/main" id="{00000000-0008-0000-0A00-0000C2000000}"/>
            </a:ext>
          </a:extLst>
        </xdr:cNvPr>
        <xdr:cNvGrpSpPr/>
      </xdr:nvGrpSpPr>
      <xdr:grpSpPr>
        <a:xfrm>
          <a:off x="6865620" y="10919460"/>
          <a:ext cx="161925" cy="182880"/>
          <a:chOff x="6572250" y="1895475"/>
          <a:chExt cx="161925" cy="200025"/>
        </a:xfrm>
      </xdr:grpSpPr>
      <xdr:cxnSp macro="">
        <xdr:nvCxnSpPr>
          <xdr:cNvPr id="195" name="Straight Connector 194">
            <a:extLst>
              <a:ext uri="{FF2B5EF4-FFF2-40B4-BE49-F238E27FC236}">
                <a16:creationId xmlns:a16="http://schemas.microsoft.com/office/drawing/2014/main" id="{00000000-0008-0000-0A00-0000C3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6" name="Straight Connector 195">
            <a:extLst>
              <a:ext uri="{FF2B5EF4-FFF2-40B4-BE49-F238E27FC236}">
                <a16:creationId xmlns:a16="http://schemas.microsoft.com/office/drawing/2014/main" id="{00000000-0008-0000-0A00-0000C4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104775</xdr:colOff>
      <xdr:row>73</xdr:row>
      <xdr:rowOff>161925</xdr:rowOff>
    </xdr:from>
    <xdr:to>
      <xdr:col>36</xdr:col>
      <xdr:colOff>266700</xdr:colOff>
      <xdr:row>74</xdr:row>
      <xdr:rowOff>161925</xdr:rowOff>
    </xdr:to>
    <xdr:grpSp>
      <xdr:nvGrpSpPr>
        <xdr:cNvPr id="197" name="Group 196">
          <a:extLst>
            <a:ext uri="{FF2B5EF4-FFF2-40B4-BE49-F238E27FC236}">
              <a16:creationId xmlns:a16="http://schemas.microsoft.com/office/drawing/2014/main" id="{00000000-0008-0000-0A00-0000C5000000}"/>
            </a:ext>
          </a:extLst>
        </xdr:cNvPr>
        <xdr:cNvGrpSpPr/>
      </xdr:nvGrpSpPr>
      <xdr:grpSpPr>
        <a:xfrm>
          <a:off x="6856095" y="11332845"/>
          <a:ext cx="161925" cy="182880"/>
          <a:chOff x="6572250" y="1895475"/>
          <a:chExt cx="161925" cy="200025"/>
        </a:xfrm>
      </xdr:grpSpPr>
      <xdr:cxnSp macro="">
        <xdr:nvCxnSpPr>
          <xdr:cNvPr id="198" name="Straight Connector 197">
            <a:extLst>
              <a:ext uri="{FF2B5EF4-FFF2-40B4-BE49-F238E27FC236}">
                <a16:creationId xmlns:a16="http://schemas.microsoft.com/office/drawing/2014/main" id="{00000000-0008-0000-0A00-0000C6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9" name="Straight Connector 198">
            <a:extLst>
              <a:ext uri="{FF2B5EF4-FFF2-40B4-BE49-F238E27FC236}">
                <a16:creationId xmlns:a16="http://schemas.microsoft.com/office/drawing/2014/main" id="{00000000-0008-0000-0A00-0000C7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66675</xdr:colOff>
      <xdr:row>62</xdr:row>
      <xdr:rowOff>171450</xdr:rowOff>
    </xdr:from>
    <xdr:to>
      <xdr:col>36</xdr:col>
      <xdr:colOff>228600</xdr:colOff>
      <xdr:row>63</xdr:row>
      <xdr:rowOff>171450</xdr:rowOff>
    </xdr:to>
    <xdr:grpSp>
      <xdr:nvGrpSpPr>
        <xdr:cNvPr id="200" name="Group 199">
          <a:extLst>
            <a:ext uri="{FF2B5EF4-FFF2-40B4-BE49-F238E27FC236}">
              <a16:creationId xmlns:a16="http://schemas.microsoft.com/office/drawing/2014/main" id="{00000000-0008-0000-0A00-0000C8000000}"/>
            </a:ext>
          </a:extLst>
        </xdr:cNvPr>
        <xdr:cNvGrpSpPr/>
      </xdr:nvGrpSpPr>
      <xdr:grpSpPr>
        <a:xfrm>
          <a:off x="6817995" y="9330690"/>
          <a:ext cx="161925" cy="182880"/>
          <a:chOff x="6572250" y="1895475"/>
          <a:chExt cx="161925" cy="200025"/>
        </a:xfrm>
      </xdr:grpSpPr>
      <xdr:cxnSp macro="">
        <xdr:nvCxnSpPr>
          <xdr:cNvPr id="201" name="Straight Connector 200">
            <a:extLst>
              <a:ext uri="{FF2B5EF4-FFF2-40B4-BE49-F238E27FC236}">
                <a16:creationId xmlns:a16="http://schemas.microsoft.com/office/drawing/2014/main" id="{00000000-0008-0000-0A00-0000C9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2" name="Straight Connector 201">
            <a:extLst>
              <a:ext uri="{FF2B5EF4-FFF2-40B4-BE49-F238E27FC236}">
                <a16:creationId xmlns:a16="http://schemas.microsoft.com/office/drawing/2014/main" id="{00000000-0008-0000-0A00-0000CA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47625</xdr:colOff>
      <xdr:row>61</xdr:row>
      <xdr:rowOff>123825</xdr:rowOff>
    </xdr:from>
    <xdr:to>
      <xdr:col>36</xdr:col>
      <xdr:colOff>209550</xdr:colOff>
      <xdr:row>62</xdr:row>
      <xdr:rowOff>123825</xdr:rowOff>
    </xdr:to>
    <xdr:grpSp>
      <xdr:nvGrpSpPr>
        <xdr:cNvPr id="203" name="Group 202">
          <a:extLst>
            <a:ext uri="{FF2B5EF4-FFF2-40B4-BE49-F238E27FC236}">
              <a16:creationId xmlns:a16="http://schemas.microsoft.com/office/drawing/2014/main" id="{00000000-0008-0000-0A00-0000CB000000}"/>
            </a:ext>
          </a:extLst>
        </xdr:cNvPr>
        <xdr:cNvGrpSpPr/>
      </xdr:nvGrpSpPr>
      <xdr:grpSpPr>
        <a:xfrm>
          <a:off x="6798945" y="9100185"/>
          <a:ext cx="161925" cy="182880"/>
          <a:chOff x="6572250" y="1895475"/>
          <a:chExt cx="161925" cy="200025"/>
        </a:xfrm>
      </xdr:grpSpPr>
      <xdr:cxnSp macro="">
        <xdr:nvCxnSpPr>
          <xdr:cNvPr id="204" name="Straight Connector 203">
            <a:extLst>
              <a:ext uri="{FF2B5EF4-FFF2-40B4-BE49-F238E27FC236}">
                <a16:creationId xmlns:a16="http://schemas.microsoft.com/office/drawing/2014/main" id="{00000000-0008-0000-0A00-0000CC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5" name="Straight Connector 204">
            <a:extLst>
              <a:ext uri="{FF2B5EF4-FFF2-40B4-BE49-F238E27FC236}">
                <a16:creationId xmlns:a16="http://schemas.microsoft.com/office/drawing/2014/main" id="{00000000-0008-0000-0A00-0000CD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95250</xdr:colOff>
      <xdr:row>64</xdr:row>
      <xdr:rowOff>180975</xdr:rowOff>
    </xdr:from>
    <xdr:to>
      <xdr:col>36</xdr:col>
      <xdr:colOff>257175</xdr:colOff>
      <xdr:row>65</xdr:row>
      <xdr:rowOff>180975</xdr:rowOff>
    </xdr:to>
    <xdr:grpSp>
      <xdr:nvGrpSpPr>
        <xdr:cNvPr id="206" name="Group 205">
          <a:extLst>
            <a:ext uri="{FF2B5EF4-FFF2-40B4-BE49-F238E27FC236}">
              <a16:creationId xmlns:a16="http://schemas.microsoft.com/office/drawing/2014/main" id="{00000000-0008-0000-0A00-0000CE000000}"/>
            </a:ext>
          </a:extLst>
        </xdr:cNvPr>
        <xdr:cNvGrpSpPr/>
      </xdr:nvGrpSpPr>
      <xdr:grpSpPr>
        <a:xfrm>
          <a:off x="6846570" y="9705975"/>
          <a:ext cx="161925" cy="182880"/>
          <a:chOff x="6572250" y="1895475"/>
          <a:chExt cx="161925" cy="200025"/>
        </a:xfrm>
      </xdr:grpSpPr>
      <xdr:cxnSp macro="">
        <xdr:nvCxnSpPr>
          <xdr:cNvPr id="207" name="Straight Connector 206">
            <a:extLst>
              <a:ext uri="{FF2B5EF4-FFF2-40B4-BE49-F238E27FC236}">
                <a16:creationId xmlns:a16="http://schemas.microsoft.com/office/drawing/2014/main" id="{00000000-0008-0000-0A00-0000CF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8" name="Straight Connector 207">
            <a:extLst>
              <a:ext uri="{FF2B5EF4-FFF2-40B4-BE49-F238E27FC236}">
                <a16:creationId xmlns:a16="http://schemas.microsoft.com/office/drawing/2014/main" id="{00000000-0008-0000-0A00-0000D0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57150</xdr:colOff>
      <xdr:row>70</xdr:row>
      <xdr:rowOff>1</xdr:rowOff>
    </xdr:from>
    <xdr:to>
      <xdr:col>29</xdr:col>
      <xdr:colOff>156552</xdr:colOff>
      <xdr:row>71</xdr:row>
      <xdr:rowOff>76200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24450" y="13115926"/>
          <a:ext cx="280377" cy="266699"/>
        </a:xfrm>
        <a:prstGeom prst="rect">
          <a:avLst/>
        </a:prstGeom>
        <a:noFill/>
      </xdr:spPr>
    </xdr:pic>
    <xdr:clientData/>
  </xdr:twoCellAnchor>
  <xdr:twoCellAnchor editAs="oneCell">
    <xdr:from>
      <xdr:col>37</xdr:col>
      <xdr:colOff>28575</xdr:colOff>
      <xdr:row>102</xdr:row>
      <xdr:rowOff>66676</xdr:rowOff>
    </xdr:from>
    <xdr:to>
      <xdr:col>38</xdr:col>
      <xdr:colOff>127977</xdr:colOff>
      <xdr:row>103</xdr:row>
      <xdr:rowOff>152400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24650" y="19278601"/>
          <a:ext cx="280377" cy="276224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55</xdr:row>
      <xdr:rowOff>276225</xdr:rowOff>
    </xdr:from>
    <xdr:to>
      <xdr:col>5</xdr:col>
      <xdr:colOff>156552</xdr:colOff>
      <xdr:row>57</xdr:row>
      <xdr:rowOff>76200</xdr:rowOff>
    </xdr:to>
    <xdr:pic>
      <xdr:nvPicPr>
        <xdr:cNvPr id="146" name="Picture 3">
          <a:extLst>
            <a:ext uri="{FF2B5EF4-FFF2-40B4-BE49-F238E27FC236}">
              <a16:creationId xmlns:a16="http://schemas.microsoft.com/office/drawing/2014/main" id="{00000000-0008-0000-0C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81050" y="7953375"/>
          <a:ext cx="280377" cy="266700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57150</xdr:colOff>
      <xdr:row>65</xdr:row>
      <xdr:rowOff>1</xdr:rowOff>
    </xdr:from>
    <xdr:to>
      <xdr:col>29</xdr:col>
      <xdr:colOff>156552</xdr:colOff>
      <xdr:row>66</xdr:row>
      <xdr:rowOff>76200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24450" y="9563101"/>
          <a:ext cx="280377" cy="266699"/>
        </a:xfrm>
        <a:prstGeom prst="rect">
          <a:avLst/>
        </a:prstGeom>
        <a:noFill/>
      </xdr:spPr>
    </xdr:pic>
    <xdr:clientData/>
  </xdr:twoCellAnchor>
  <xdr:twoCellAnchor editAs="oneCell">
    <xdr:from>
      <xdr:col>37</xdr:col>
      <xdr:colOff>28575</xdr:colOff>
      <xdr:row>97</xdr:row>
      <xdr:rowOff>66676</xdr:rowOff>
    </xdr:from>
    <xdr:to>
      <xdr:col>38</xdr:col>
      <xdr:colOff>127977</xdr:colOff>
      <xdr:row>98</xdr:row>
      <xdr:rowOff>152400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24650" y="15725776"/>
          <a:ext cx="280377" cy="276224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57150</xdr:colOff>
      <xdr:row>56</xdr:row>
      <xdr:rowOff>1</xdr:rowOff>
    </xdr:from>
    <xdr:to>
      <xdr:col>29</xdr:col>
      <xdr:colOff>156552</xdr:colOff>
      <xdr:row>57</xdr:row>
      <xdr:rowOff>76200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24450" y="13115926"/>
          <a:ext cx="280377" cy="266699"/>
        </a:xfrm>
        <a:prstGeom prst="rect">
          <a:avLst/>
        </a:prstGeom>
        <a:noFill/>
      </xdr:spPr>
    </xdr:pic>
    <xdr:clientData/>
  </xdr:twoCellAnchor>
  <xdr:twoCellAnchor editAs="oneCell">
    <xdr:from>
      <xdr:col>37</xdr:col>
      <xdr:colOff>28575</xdr:colOff>
      <xdr:row>88</xdr:row>
      <xdr:rowOff>66676</xdr:rowOff>
    </xdr:from>
    <xdr:to>
      <xdr:col>38</xdr:col>
      <xdr:colOff>127977</xdr:colOff>
      <xdr:row>89</xdr:row>
      <xdr:rowOff>152400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24650" y="19278601"/>
          <a:ext cx="280377" cy="276224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76200</xdr:colOff>
      <xdr:row>1</xdr:row>
      <xdr:rowOff>38100</xdr:rowOff>
    </xdr:from>
    <xdr:to>
      <xdr:col>51</xdr:col>
      <xdr:colOff>95250</xdr:colOff>
      <xdr:row>2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6953250" y="228600"/>
          <a:ext cx="289560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From</a:t>
          </a:r>
          <a:r>
            <a:rPr lang="en-US" sz="1100" baseline="0"/>
            <a:t> ....................................to............................</a:t>
          </a:r>
          <a:endParaRPr lang="en-US" sz="1100"/>
        </a:p>
      </xdr:txBody>
    </xdr:sp>
    <xdr:clientData/>
  </xdr:twoCellAnchor>
  <xdr:twoCellAnchor>
    <xdr:from>
      <xdr:col>38</xdr:col>
      <xdr:colOff>0</xdr:colOff>
      <xdr:row>27</xdr:row>
      <xdr:rowOff>85725</xdr:rowOff>
    </xdr:from>
    <xdr:to>
      <xdr:col>51</xdr:col>
      <xdr:colOff>19050</xdr:colOff>
      <xdr:row>29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6877050" y="4895850"/>
          <a:ext cx="289560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From</a:t>
          </a:r>
          <a:r>
            <a:rPr lang="en-US" sz="1100" baseline="0"/>
            <a:t> ....................................to............................</a:t>
          </a:r>
          <a:endParaRPr lang="en-US" sz="1100"/>
        </a:p>
      </xdr:txBody>
    </xdr:sp>
    <xdr:clientData/>
  </xdr:twoCellAnchor>
  <xdr:twoCellAnchor>
    <xdr:from>
      <xdr:col>37</xdr:col>
      <xdr:colOff>142875</xdr:colOff>
      <xdr:row>53</xdr:row>
      <xdr:rowOff>133350</xdr:rowOff>
    </xdr:from>
    <xdr:to>
      <xdr:col>50</xdr:col>
      <xdr:colOff>685800</xdr:colOff>
      <xdr:row>55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6838950" y="9772650"/>
          <a:ext cx="289560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From</a:t>
          </a:r>
          <a:r>
            <a:rPr lang="en-US" sz="1100" baseline="0"/>
            <a:t> ....................................to............................</a:t>
          </a:r>
          <a:endParaRPr lang="en-US" sz="1100"/>
        </a:p>
      </xdr:txBody>
    </xdr:sp>
    <xdr:clientData/>
  </xdr:twoCellAnchor>
  <xdr:twoCellAnchor>
    <xdr:from>
      <xdr:col>37</xdr:col>
      <xdr:colOff>161925</xdr:colOff>
      <xdr:row>77</xdr:row>
      <xdr:rowOff>95250</xdr:rowOff>
    </xdr:from>
    <xdr:to>
      <xdr:col>51</xdr:col>
      <xdr:colOff>0</xdr:colOff>
      <xdr:row>79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 txBox="1"/>
      </xdr:nvSpPr>
      <xdr:spPr>
        <a:xfrm>
          <a:off x="6858000" y="14687550"/>
          <a:ext cx="2895600" cy="31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From</a:t>
          </a:r>
          <a:r>
            <a:rPr lang="en-US" sz="1100" baseline="0"/>
            <a:t> ....................................to............................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47624</xdr:colOff>
      <xdr:row>34</xdr:row>
      <xdr:rowOff>28575</xdr:rowOff>
    </xdr:from>
    <xdr:to>
      <xdr:col>36</xdr:col>
      <xdr:colOff>123825</xdr:colOff>
      <xdr:row>34</xdr:row>
      <xdr:rowOff>171450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6631304" y="4966335"/>
          <a:ext cx="76201" cy="142875"/>
          <a:chOff x="6572250" y="1895475"/>
          <a:chExt cx="161925" cy="200025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38</xdr:col>
      <xdr:colOff>38099</xdr:colOff>
      <xdr:row>34</xdr:row>
      <xdr:rowOff>28575</xdr:rowOff>
    </xdr:from>
    <xdr:to>
      <xdr:col>38</xdr:col>
      <xdr:colOff>114300</xdr:colOff>
      <xdr:row>34</xdr:row>
      <xdr:rowOff>171450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6987539" y="4966335"/>
          <a:ext cx="76201" cy="142875"/>
          <a:chOff x="6572250" y="1895475"/>
          <a:chExt cx="161925" cy="200025"/>
        </a:xfrm>
      </xdr:grpSpPr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47624</xdr:colOff>
      <xdr:row>34</xdr:row>
      <xdr:rowOff>28575</xdr:rowOff>
    </xdr:from>
    <xdr:to>
      <xdr:col>41</xdr:col>
      <xdr:colOff>123825</xdr:colOff>
      <xdr:row>34</xdr:row>
      <xdr:rowOff>171450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7545704" y="4966335"/>
          <a:ext cx="76201" cy="142875"/>
          <a:chOff x="6572250" y="1895475"/>
          <a:chExt cx="161925" cy="200025"/>
        </a:xfrm>
      </xdr:grpSpPr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42</xdr:col>
      <xdr:colOff>57149</xdr:colOff>
      <xdr:row>34</xdr:row>
      <xdr:rowOff>19050</xdr:rowOff>
    </xdr:from>
    <xdr:to>
      <xdr:col>42</xdr:col>
      <xdr:colOff>133350</xdr:colOff>
      <xdr:row>34</xdr:row>
      <xdr:rowOff>161925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7738109" y="4956810"/>
          <a:ext cx="76201" cy="142875"/>
          <a:chOff x="6572250" y="1895475"/>
          <a:chExt cx="161925" cy="200025"/>
        </a:xfrm>
      </xdr:grpSpPr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3</xdr:row>
      <xdr:rowOff>47626</xdr:rowOff>
    </xdr:from>
    <xdr:to>
      <xdr:col>7</xdr:col>
      <xdr:colOff>23202</xdr:colOff>
      <xdr:row>5</xdr:row>
      <xdr:rowOff>47626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3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619126"/>
          <a:ext cx="280377" cy="266700"/>
        </a:xfrm>
        <a:prstGeom prst="rect">
          <a:avLst/>
        </a:prstGeom>
        <a:noFill/>
      </xdr:spPr>
    </xdr:pic>
    <xdr:clientData/>
  </xdr:twoCellAnchor>
  <xdr:twoCellAnchor>
    <xdr:from>
      <xdr:col>16</xdr:col>
      <xdr:colOff>161925</xdr:colOff>
      <xdr:row>4</xdr:row>
      <xdr:rowOff>26670</xdr:rowOff>
    </xdr:from>
    <xdr:to>
      <xdr:col>18</xdr:col>
      <xdr:colOff>19050</xdr:colOff>
      <xdr:row>5</xdr:row>
      <xdr:rowOff>55245</xdr:rowOff>
    </xdr:to>
    <xdr:sp macro="" textlink="">
      <xdr:nvSpPr>
        <xdr:cNvPr id="9" name="Donu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3088005" y="651510"/>
          <a:ext cx="222885" cy="211455"/>
        </a:xfrm>
        <a:prstGeom prst="don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95250</xdr:colOff>
      <xdr:row>4</xdr:row>
      <xdr:rowOff>9525</xdr:rowOff>
    </xdr:from>
    <xdr:to>
      <xdr:col>28</xdr:col>
      <xdr:colOff>133350</xdr:colOff>
      <xdr:row>5</xdr:row>
      <xdr:rowOff>38100</xdr:rowOff>
    </xdr:to>
    <xdr:sp macro="" textlink="">
      <xdr:nvSpPr>
        <xdr:cNvPr id="10" name="Donu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4981575" y="657225"/>
          <a:ext cx="219075" cy="219075"/>
        </a:xfrm>
        <a:prstGeom prst="don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142875</xdr:colOff>
      <xdr:row>3</xdr:row>
      <xdr:rowOff>66675</xdr:rowOff>
    </xdr:from>
    <xdr:to>
      <xdr:col>38</xdr:col>
      <xdr:colOff>0</xdr:colOff>
      <xdr:row>5</xdr:row>
      <xdr:rowOff>19050</xdr:rowOff>
    </xdr:to>
    <xdr:sp macro="" textlink="">
      <xdr:nvSpPr>
        <xdr:cNvPr id="11" name="Donu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6657975" y="638175"/>
          <a:ext cx="219075" cy="219075"/>
        </a:xfrm>
        <a:prstGeom prst="don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17</xdr:col>
      <xdr:colOff>38100</xdr:colOff>
      <xdr:row>36</xdr:row>
      <xdr:rowOff>9526</xdr:rowOff>
    </xdr:from>
    <xdr:to>
      <xdr:col>18</xdr:col>
      <xdr:colOff>137502</xdr:colOff>
      <xdr:row>38</xdr:row>
      <xdr:rowOff>57150</xdr:rowOff>
    </xdr:to>
    <xdr:pic>
      <xdr:nvPicPr>
        <xdr:cNvPr id="12" name="Picture 3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14675" y="5324476"/>
          <a:ext cx="280377" cy="285749"/>
        </a:xfrm>
        <a:prstGeom prst="rect">
          <a:avLst/>
        </a:prstGeom>
        <a:noFill/>
      </xdr:spPr>
    </xdr:pic>
    <xdr:clientData/>
  </xdr:twoCellAnchor>
  <xdr:twoCellAnchor>
    <xdr:from>
      <xdr:col>5</xdr:col>
      <xdr:colOff>85725</xdr:colOff>
      <xdr:row>37</xdr:row>
      <xdr:rowOff>0</xdr:rowOff>
    </xdr:from>
    <xdr:to>
      <xdr:col>6</xdr:col>
      <xdr:colOff>123825</xdr:colOff>
      <xdr:row>38</xdr:row>
      <xdr:rowOff>28575</xdr:rowOff>
    </xdr:to>
    <xdr:sp macro="" textlink="">
      <xdr:nvSpPr>
        <xdr:cNvPr id="13" name="Donu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990600" y="5362575"/>
          <a:ext cx="219075" cy="219075"/>
        </a:xfrm>
        <a:prstGeom prst="don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95250</xdr:colOff>
      <xdr:row>37</xdr:row>
      <xdr:rowOff>9525</xdr:rowOff>
    </xdr:from>
    <xdr:to>
      <xdr:col>28</xdr:col>
      <xdr:colOff>133350</xdr:colOff>
      <xdr:row>38</xdr:row>
      <xdr:rowOff>38100</xdr:rowOff>
    </xdr:to>
    <xdr:sp macro="" textlink="">
      <xdr:nvSpPr>
        <xdr:cNvPr id="14" name="Donu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4981575" y="657225"/>
          <a:ext cx="219075" cy="219075"/>
        </a:xfrm>
        <a:prstGeom prst="don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142875</xdr:colOff>
      <xdr:row>36</xdr:row>
      <xdr:rowOff>66675</xdr:rowOff>
    </xdr:from>
    <xdr:to>
      <xdr:col>38</xdr:col>
      <xdr:colOff>0</xdr:colOff>
      <xdr:row>38</xdr:row>
      <xdr:rowOff>19050</xdr:rowOff>
    </xdr:to>
    <xdr:sp macro="" textlink="">
      <xdr:nvSpPr>
        <xdr:cNvPr id="15" name="Donu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6657975" y="638175"/>
          <a:ext cx="219075" cy="219075"/>
        </a:xfrm>
        <a:prstGeom prst="don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28</xdr:col>
      <xdr:colOff>57150</xdr:colOff>
      <xdr:row>70</xdr:row>
      <xdr:rowOff>1</xdr:rowOff>
    </xdr:from>
    <xdr:to>
      <xdr:col>29</xdr:col>
      <xdr:colOff>156552</xdr:colOff>
      <xdr:row>72</xdr:row>
      <xdr:rowOff>19050</xdr:rowOff>
    </xdr:to>
    <xdr:pic>
      <xdr:nvPicPr>
        <xdr:cNvPr id="16" name="Picture 3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24450" y="9906001"/>
          <a:ext cx="280377" cy="266699"/>
        </a:xfrm>
        <a:prstGeom prst="rect">
          <a:avLst/>
        </a:prstGeom>
        <a:noFill/>
      </xdr:spPr>
    </xdr:pic>
    <xdr:clientData/>
  </xdr:twoCellAnchor>
  <xdr:twoCellAnchor>
    <xdr:from>
      <xdr:col>5</xdr:col>
      <xdr:colOff>85725</xdr:colOff>
      <xdr:row>71</xdr:row>
      <xdr:rowOff>0</xdr:rowOff>
    </xdr:from>
    <xdr:to>
      <xdr:col>6</xdr:col>
      <xdr:colOff>123825</xdr:colOff>
      <xdr:row>72</xdr:row>
      <xdr:rowOff>28575</xdr:rowOff>
    </xdr:to>
    <xdr:sp macro="" textlink="">
      <xdr:nvSpPr>
        <xdr:cNvPr id="17" name="Donu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990600" y="5362575"/>
          <a:ext cx="219075" cy="219075"/>
        </a:xfrm>
        <a:prstGeom prst="don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66675</xdr:colOff>
      <xdr:row>70</xdr:row>
      <xdr:rowOff>38100</xdr:rowOff>
    </xdr:from>
    <xdr:to>
      <xdr:col>18</xdr:col>
      <xdr:colOff>104775</xdr:colOff>
      <xdr:row>72</xdr:row>
      <xdr:rowOff>9525</xdr:rowOff>
    </xdr:to>
    <xdr:sp macro="" textlink="">
      <xdr:nvSpPr>
        <xdr:cNvPr id="18" name="Donu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3143250" y="9944100"/>
          <a:ext cx="219075" cy="219075"/>
        </a:xfrm>
        <a:prstGeom prst="don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142875</xdr:colOff>
      <xdr:row>70</xdr:row>
      <xdr:rowOff>66675</xdr:rowOff>
    </xdr:from>
    <xdr:to>
      <xdr:col>38</xdr:col>
      <xdr:colOff>0</xdr:colOff>
      <xdr:row>72</xdr:row>
      <xdr:rowOff>19050</xdr:rowOff>
    </xdr:to>
    <xdr:sp macro="" textlink="">
      <xdr:nvSpPr>
        <xdr:cNvPr id="19" name="Donu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6657975" y="5362575"/>
          <a:ext cx="219075" cy="209550"/>
        </a:xfrm>
        <a:prstGeom prst="don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37</xdr:col>
      <xdr:colOff>28575</xdr:colOff>
      <xdr:row>102</xdr:row>
      <xdr:rowOff>66676</xdr:rowOff>
    </xdr:from>
    <xdr:to>
      <xdr:col>38</xdr:col>
      <xdr:colOff>127977</xdr:colOff>
      <xdr:row>104</xdr:row>
      <xdr:rowOff>66675</xdr:rowOff>
    </xdr:to>
    <xdr:pic>
      <xdr:nvPicPr>
        <xdr:cNvPr id="20" name="Picture 3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24650" y="14154151"/>
          <a:ext cx="280377" cy="276224"/>
        </a:xfrm>
        <a:prstGeom prst="rect">
          <a:avLst/>
        </a:prstGeom>
        <a:noFill/>
      </xdr:spPr>
    </xdr:pic>
    <xdr:clientData/>
  </xdr:twoCellAnchor>
  <xdr:twoCellAnchor>
    <xdr:from>
      <xdr:col>5</xdr:col>
      <xdr:colOff>85725</xdr:colOff>
      <xdr:row>103</xdr:row>
      <xdr:rowOff>0</xdr:rowOff>
    </xdr:from>
    <xdr:to>
      <xdr:col>6</xdr:col>
      <xdr:colOff>123825</xdr:colOff>
      <xdr:row>104</xdr:row>
      <xdr:rowOff>28575</xdr:rowOff>
    </xdr:to>
    <xdr:sp macro="" textlink="">
      <xdr:nvSpPr>
        <xdr:cNvPr id="21" name="Donu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" y="5257800"/>
          <a:ext cx="219075" cy="219075"/>
        </a:xfrm>
        <a:prstGeom prst="don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95250</xdr:colOff>
      <xdr:row>103</xdr:row>
      <xdr:rowOff>9525</xdr:rowOff>
    </xdr:from>
    <xdr:to>
      <xdr:col>28</xdr:col>
      <xdr:colOff>133350</xdr:colOff>
      <xdr:row>104</xdr:row>
      <xdr:rowOff>38100</xdr:rowOff>
    </xdr:to>
    <xdr:sp macro="" textlink="">
      <xdr:nvSpPr>
        <xdr:cNvPr id="22" name="Donu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4981575" y="5267325"/>
          <a:ext cx="219075" cy="219075"/>
        </a:xfrm>
        <a:prstGeom prst="don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123825</xdr:colOff>
      <xdr:row>103</xdr:row>
      <xdr:rowOff>0</xdr:rowOff>
    </xdr:from>
    <xdr:to>
      <xdr:col>18</xdr:col>
      <xdr:colOff>161925</xdr:colOff>
      <xdr:row>104</xdr:row>
      <xdr:rowOff>38100</xdr:rowOff>
    </xdr:to>
    <xdr:sp macro="" textlink="">
      <xdr:nvSpPr>
        <xdr:cNvPr id="23" name="Donut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3200400" y="14173200"/>
          <a:ext cx="219075" cy="228600"/>
        </a:xfrm>
        <a:prstGeom prst="don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3</xdr:row>
      <xdr:rowOff>47626</xdr:rowOff>
    </xdr:from>
    <xdr:to>
      <xdr:col>7</xdr:col>
      <xdr:colOff>23202</xdr:colOff>
      <xdr:row>5</xdr:row>
      <xdr:rowOff>47626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619126"/>
          <a:ext cx="280377" cy="266700"/>
        </a:xfrm>
        <a:prstGeom prst="rect">
          <a:avLst/>
        </a:prstGeom>
        <a:noFill/>
      </xdr:spPr>
    </xdr:pic>
    <xdr:clientData/>
  </xdr:twoCellAnchor>
  <xdr:twoCellAnchor>
    <xdr:from>
      <xdr:col>16</xdr:col>
      <xdr:colOff>161925</xdr:colOff>
      <xdr:row>4</xdr:row>
      <xdr:rowOff>19050</xdr:rowOff>
    </xdr:from>
    <xdr:to>
      <xdr:col>18</xdr:col>
      <xdr:colOff>19050</xdr:colOff>
      <xdr:row>5</xdr:row>
      <xdr:rowOff>47625</xdr:rowOff>
    </xdr:to>
    <xdr:sp macro="" textlink="">
      <xdr:nvSpPr>
        <xdr:cNvPr id="3" name="Donu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3057525" y="666750"/>
          <a:ext cx="219075" cy="219075"/>
        </a:xfrm>
        <a:prstGeom prst="don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95250</xdr:colOff>
      <xdr:row>4</xdr:row>
      <xdr:rowOff>9525</xdr:rowOff>
    </xdr:from>
    <xdr:to>
      <xdr:col>28</xdr:col>
      <xdr:colOff>133350</xdr:colOff>
      <xdr:row>5</xdr:row>
      <xdr:rowOff>38100</xdr:rowOff>
    </xdr:to>
    <xdr:sp macro="" textlink="">
      <xdr:nvSpPr>
        <xdr:cNvPr id="4" name="Donu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4981575" y="657225"/>
          <a:ext cx="219075" cy="219075"/>
        </a:xfrm>
        <a:prstGeom prst="don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17</xdr:col>
      <xdr:colOff>38100</xdr:colOff>
      <xdr:row>19</xdr:row>
      <xdr:rowOff>9526</xdr:rowOff>
    </xdr:from>
    <xdr:to>
      <xdr:col>18</xdr:col>
      <xdr:colOff>137502</xdr:colOff>
      <xdr:row>21</xdr:row>
      <xdr:rowOff>57150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14675" y="5219701"/>
          <a:ext cx="280377" cy="285749"/>
        </a:xfrm>
        <a:prstGeom prst="rect">
          <a:avLst/>
        </a:prstGeom>
        <a:noFill/>
      </xdr:spPr>
    </xdr:pic>
    <xdr:clientData/>
  </xdr:twoCellAnchor>
  <xdr:twoCellAnchor>
    <xdr:from>
      <xdr:col>5</xdr:col>
      <xdr:colOff>85725</xdr:colOff>
      <xdr:row>20</xdr:row>
      <xdr:rowOff>0</xdr:rowOff>
    </xdr:from>
    <xdr:to>
      <xdr:col>6</xdr:col>
      <xdr:colOff>123825</xdr:colOff>
      <xdr:row>21</xdr:row>
      <xdr:rowOff>28575</xdr:rowOff>
    </xdr:to>
    <xdr:sp macro="" textlink="">
      <xdr:nvSpPr>
        <xdr:cNvPr id="7" name="Donu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990600" y="5257800"/>
          <a:ext cx="219075" cy="219075"/>
        </a:xfrm>
        <a:prstGeom prst="don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95250</xdr:colOff>
      <xdr:row>20</xdr:row>
      <xdr:rowOff>9525</xdr:rowOff>
    </xdr:from>
    <xdr:to>
      <xdr:col>28</xdr:col>
      <xdr:colOff>133350</xdr:colOff>
      <xdr:row>21</xdr:row>
      <xdr:rowOff>38100</xdr:rowOff>
    </xdr:to>
    <xdr:sp macro="" textlink="">
      <xdr:nvSpPr>
        <xdr:cNvPr id="8" name="Donu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4981575" y="5267325"/>
          <a:ext cx="219075" cy="219075"/>
        </a:xfrm>
        <a:prstGeom prst="don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28</xdr:col>
      <xdr:colOff>57150</xdr:colOff>
      <xdr:row>34</xdr:row>
      <xdr:rowOff>1</xdr:rowOff>
    </xdr:from>
    <xdr:to>
      <xdr:col>29</xdr:col>
      <xdr:colOff>156552</xdr:colOff>
      <xdr:row>36</xdr:row>
      <xdr:rowOff>19050</xdr:rowOff>
    </xdr:to>
    <xdr:pic>
      <xdr:nvPicPr>
        <xdr:cNvPr id="10" name="Picture 3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24450" y="9705976"/>
          <a:ext cx="280377" cy="266699"/>
        </a:xfrm>
        <a:prstGeom prst="rect">
          <a:avLst/>
        </a:prstGeom>
        <a:noFill/>
      </xdr:spPr>
    </xdr:pic>
    <xdr:clientData/>
  </xdr:twoCellAnchor>
  <xdr:twoCellAnchor>
    <xdr:from>
      <xdr:col>5</xdr:col>
      <xdr:colOff>85725</xdr:colOff>
      <xdr:row>35</xdr:row>
      <xdr:rowOff>0</xdr:rowOff>
    </xdr:from>
    <xdr:to>
      <xdr:col>6</xdr:col>
      <xdr:colOff>123825</xdr:colOff>
      <xdr:row>36</xdr:row>
      <xdr:rowOff>28575</xdr:rowOff>
    </xdr:to>
    <xdr:sp macro="" textlink="">
      <xdr:nvSpPr>
        <xdr:cNvPr id="11" name="Donu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990600" y="9763125"/>
          <a:ext cx="219075" cy="219075"/>
        </a:xfrm>
        <a:prstGeom prst="don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66675</xdr:colOff>
      <xdr:row>34</xdr:row>
      <xdr:rowOff>38100</xdr:rowOff>
    </xdr:from>
    <xdr:to>
      <xdr:col>18</xdr:col>
      <xdr:colOff>104775</xdr:colOff>
      <xdr:row>36</xdr:row>
      <xdr:rowOff>9525</xdr:rowOff>
    </xdr:to>
    <xdr:sp macro="" textlink="">
      <xdr:nvSpPr>
        <xdr:cNvPr id="12" name="Donu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3143250" y="9744075"/>
          <a:ext cx="219075" cy="219075"/>
        </a:xfrm>
        <a:prstGeom prst="don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95250</xdr:colOff>
      <xdr:row>20</xdr:row>
      <xdr:rowOff>9525</xdr:rowOff>
    </xdr:from>
    <xdr:to>
      <xdr:col>28</xdr:col>
      <xdr:colOff>133350</xdr:colOff>
      <xdr:row>21</xdr:row>
      <xdr:rowOff>38100</xdr:rowOff>
    </xdr:to>
    <xdr:sp macro="" textlink="">
      <xdr:nvSpPr>
        <xdr:cNvPr id="20" name="Donut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4981575" y="657225"/>
          <a:ext cx="219075" cy="219075"/>
        </a:xfrm>
        <a:prstGeom prst="don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85725</xdr:colOff>
      <xdr:row>35</xdr:row>
      <xdr:rowOff>0</xdr:rowOff>
    </xdr:from>
    <xdr:to>
      <xdr:col>6</xdr:col>
      <xdr:colOff>123825</xdr:colOff>
      <xdr:row>36</xdr:row>
      <xdr:rowOff>28575</xdr:rowOff>
    </xdr:to>
    <xdr:sp macro="" textlink="">
      <xdr:nvSpPr>
        <xdr:cNvPr id="22" name="Donu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990600" y="3114675"/>
          <a:ext cx="219075" cy="219075"/>
        </a:xfrm>
        <a:prstGeom prst="don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3</xdr:row>
      <xdr:rowOff>47626</xdr:rowOff>
    </xdr:from>
    <xdr:to>
      <xdr:col>7</xdr:col>
      <xdr:colOff>23202</xdr:colOff>
      <xdr:row>5</xdr:row>
      <xdr:rowOff>47626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0" y="619126"/>
          <a:ext cx="280377" cy="266700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47625</xdr:colOff>
      <xdr:row>19</xdr:row>
      <xdr:rowOff>19052</xdr:rowOff>
    </xdr:from>
    <xdr:to>
      <xdr:col>18</xdr:col>
      <xdr:colOff>147027</xdr:colOff>
      <xdr:row>21</xdr:row>
      <xdr:rowOff>28575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24200" y="3086102"/>
          <a:ext cx="280377" cy="247648"/>
        </a:xfrm>
        <a:prstGeom prst="rect">
          <a:avLst/>
        </a:prstGeom>
        <a:noFill/>
      </xdr:spPr>
    </xdr:pic>
    <xdr:clientData/>
  </xdr:twoCellAnchor>
  <xdr:twoCellAnchor>
    <xdr:from>
      <xdr:col>17</xdr:col>
      <xdr:colOff>133350</xdr:colOff>
      <xdr:row>3</xdr:row>
      <xdr:rowOff>66675</xdr:rowOff>
    </xdr:from>
    <xdr:to>
      <xdr:col>18</xdr:col>
      <xdr:colOff>171450</xdr:colOff>
      <xdr:row>5</xdr:row>
      <xdr:rowOff>19050</xdr:rowOff>
    </xdr:to>
    <xdr:sp macro="" textlink="">
      <xdr:nvSpPr>
        <xdr:cNvPr id="6" name="Donu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3209925" y="638175"/>
          <a:ext cx="219075" cy="219075"/>
        </a:xfrm>
        <a:prstGeom prst="don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123825</xdr:colOff>
      <xdr:row>20</xdr:row>
      <xdr:rowOff>9525</xdr:rowOff>
    </xdr:from>
    <xdr:to>
      <xdr:col>6</xdr:col>
      <xdr:colOff>161925</xdr:colOff>
      <xdr:row>21</xdr:row>
      <xdr:rowOff>38100</xdr:rowOff>
    </xdr:to>
    <xdr:sp macro="" textlink="">
      <xdr:nvSpPr>
        <xdr:cNvPr id="11" name="Donu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1028700" y="3124200"/>
          <a:ext cx="219075" cy="219075"/>
        </a:xfrm>
        <a:prstGeom prst="don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171450</xdr:colOff>
      <xdr:row>14</xdr:row>
      <xdr:rowOff>180975</xdr:rowOff>
    </xdr:from>
    <xdr:to>
      <xdr:col>34</xdr:col>
      <xdr:colOff>152400</xdr:colOff>
      <xdr:row>15</xdr:row>
      <xdr:rowOff>180975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pSpPr/>
      </xdr:nvGrpSpPr>
      <xdr:grpSpPr>
        <a:xfrm>
          <a:off x="6366510" y="1910715"/>
          <a:ext cx="163830" cy="198120"/>
          <a:chOff x="6572250" y="1895475"/>
          <a:chExt cx="161925" cy="200025"/>
        </a:xfrm>
      </xdr:grpSpPr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600-000010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9525</xdr:colOff>
      <xdr:row>15</xdr:row>
      <xdr:rowOff>171450</xdr:rowOff>
    </xdr:from>
    <xdr:to>
      <xdr:col>34</xdr:col>
      <xdr:colOff>171450</xdr:colOff>
      <xdr:row>16</xdr:row>
      <xdr:rowOff>171450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pSpPr/>
      </xdr:nvGrpSpPr>
      <xdr:grpSpPr>
        <a:xfrm>
          <a:off x="6387465" y="2099310"/>
          <a:ext cx="161925" cy="198120"/>
          <a:chOff x="6572250" y="1895475"/>
          <a:chExt cx="161925" cy="200025"/>
        </a:xfrm>
      </xdr:grpSpPr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00000000-0008-0000-0600-000013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171450</xdr:colOff>
      <xdr:row>17</xdr:row>
      <xdr:rowOff>190500</xdr:rowOff>
    </xdr:from>
    <xdr:to>
      <xdr:col>34</xdr:col>
      <xdr:colOff>152400</xdr:colOff>
      <xdr:row>18</xdr:row>
      <xdr:rowOff>190500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GrpSpPr/>
      </xdr:nvGrpSpPr>
      <xdr:grpSpPr>
        <a:xfrm>
          <a:off x="6366510" y="2514600"/>
          <a:ext cx="163830" cy="198120"/>
          <a:chOff x="6572250" y="1895475"/>
          <a:chExt cx="161925" cy="200025"/>
        </a:xfrm>
      </xdr:grpSpPr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00000000-0008-0000-0600-000016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00000000-0008-0000-0600-000017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28575</xdr:colOff>
      <xdr:row>17</xdr:row>
      <xdr:rowOff>190500</xdr:rowOff>
    </xdr:from>
    <xdr:to>
      <xdr:col>41</xdr:col>
      <xdr:colOff>9525</xdr:colOff>
      <xdr:row>18</xdr:row>
      <xdr:rowOff>190500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pSpPr/>
      </xdr:nvGrpSpPr>
      <xdr:grpSpPr>
        <a:xfrm>
          <a:off x="7503795" y="2514600"/>
          <a:ext cx="163830" cy="198120"/>
          <a:chOff x="6572250" y="1895475"/>
          <a:chExt cx="161925" cy="200025"/>
        </a:xfrm>
      </xdr:grpSpPr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00000000-0008-0000-0600-000019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00000000-0008-0000-0600-00001A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28575</xdr:colOff>
      <xdr:row>15</xdr:row>
      <xdr:rowOff>142875</xdr:rowOff>
    </xdr:from>
    <xdr:to>
      <xdr:col>41</xdr:col>
      <xdr:colOff>9525</xdr:colOff>
      <xdr:row>16</xdr:row>
      <xdr:rowOff>142875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GrpSpPr/>
      </xdr:nvGrpSpPr>
      <xdr:grpSpPr>
        <a:xfrm>
          <a:off x="7503795" y="2070735"/>
          <a:ext cx="163830" cy="198120"/>
          <a:chOff x="6572250" y="1895475"/>
          <a:chExt cx="161925" cy="200025"/>
        </a:xfrm>
      </xdr:grpSpPr>
      <xdr:cxnSp macro="">
        <xdr:nvCxnSpPr>
          <xdr:cNvPr id="28" name="Straight Connector 27">
            <a:extLst>
              <a:ext uri="{FF2B5EF4-FFF2-40B4-BE49-F238E27FC236}">
                <a16:creationId xmlns:a16="http://schemas.microsoft.com/office/drawing/2014/main" id="{00000000-0008-0000-0600-00001C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00000000-0008-0000-0600-00001D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39</xdr:col>
      <xdr:colOff>161925</xdr:colOff>
      <xdr:row>14</xdr:row>
      <xdr:rowOff>171450</xdr:rowOff>
    </xdr:from>
    <xdr:to>
      <xdr:col>40</xdr:col>
      <xdr:colOff>142875</xdr:colOff>
      <xdr:row>15</xdr:row>
      <xdr:rowOff>171450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pSpPr/>
      </xdr:nvGrpSpPr>
      <xdr:grpSpPr>
        <a:xfrm>
          <a:off x="7454265" y="1901190"/>
          <a:ext cx="163830" cy="198120"/>
          <a:chOff x="6572250" y="1895475"/>
          <a:chExt cx="161925" cy="200025"/>
        </a:xfrm>
      </xdr:grpSpPr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00000000-0008-0000-0600-00001F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00000000-0008-0000-0600-000020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171450</xdr:colOff>
      <xdr:row>20</xdr:row>
      <xdr:rowOff>180975</xdr:rowOff>
    </xdr:from>
    <xdr:to>
      <xdr:col>34</xdr:col>
      <xdr:colOff>152400</xdr:colOff>
      <xdr:row>21</xdr:row>
      <xdr:rowOff>180975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GrpSpPr/>
      </xdr:nvGrpSpPr>
      <xdr:grpSpPr>
        <a:xfrm>
          <a:off x="6366510" y="3099435"/>
          <a:ext cx="163830" cy="198120"/>
          <a:chOff x="6572250" y="1895475"/>
          <a:chExt cx="161925" cy="200025"/>
        </a:xfrm>
      </xdr:grpSpPr>
      <xdr:cxnSp macro="">
        <xdr:nvCxnSpPr>
          <xdr:cNvPr id="34" name="Straight Connector 33">
            <a:extLst>
              <a:ext uri="{FF2B5EF4-FFF2-40B4-BE49-F238E27FC236}">
                <a16:creationId xmlns:a16="http://schemas.microsoft.com/office/drawing/2014/main" id="{00000000-0008-0000-0600-000022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Connector 34">
            <a:extLst>
              <a:ext uri="{FF2B5EF4-FFF2-40B4-BE49-F238E27FC236}">
                <a16:creationId xmlns:a16="http://schemas.microsoft.com/office/drawing/2014/main" id="{00000000-0008-0000-0600-000023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9525</xdr:colOff>
      <xdr:row>21</xdr:row>
      <xdr:rowOff>171450</xdr:rowOff>
    </xdr:from>
    <xdr:to>
      <xdr:col>34</xdr:col>
      <xdr:colOff>171450</xdr:colOff>
      <xdr:row>22</xdr:row>
      <xdr:rowOff>171450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GrpSpPr/>
      </xdr:nvGrpSpPr>
      <xdr:grpSpPr>
        <a:xfrm>
          <a:off x="6387465" y="3288030"/>
          <a:ext cx="161925" cy="198120"/>
          <a:chOff x="6572250" y="1895475"/>
          <a:chExt cx="161925" cy="200025"/>
        </a:xfrm>
      </xdr:grpSpPr>
      <xdr:cxnSp macro="">
        <xdr:nvCxnSpPr>
          <xdr:cNvPr id="37" name="Straight Connector 36">
            <a:extLst>
              <a:ext uri="{FF2B5EF4-FFF2-40B4-BE49-F238E27FC236}">
                <a16:creationId xmlns:a16="http://schemas.microsoft.com/office/drawing/2014/main" id="{00000000-0008-0000-0600-000025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" name="Straight Connector 37">
            <a:extLst>
              <a:ext uri="{FF2B5EF4-FFF2-40B4-BE49-F238E27FC236}">
                <a16:creationId xmlns:a16="http://schemas.microsoft.com/office/drawing/2014/main" id="{00000000-0008-0000-0600-000026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28575</xdr:colOff>
      <xdr:row>21</xdr:row>
      <xdr:rowOff>142875</xdr:rowOff>
    </xdr:from>
    <xdr:to>
      <xdr:col>41</xdr:col>
      <xdr:colOff>9525</xdr:colOff>
      <xdr:row>22</xdr:row>
      <xdr:rowOff>142875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GrpSpPr/>
      </xdr:nvGrpSpPr>
      <xdr:grpSpPr>
        <a:xfrm>
          <a:off x="7503795" y="3259455"/>
          <a:ext cx="163830" cy="198120"/>
          <a:chOff x="6572250" y="1895475"/>
          <a:chExt cx="161925" cy="200025"/>
        </a:xfrm>
      </xdr:grpSpPr>
      <xdr:cxnSp macro="">
        <xdr:nvCxnSpPr>
          <xdr:cNvPr id="46" name="Straight Connector 45">
            <a:extLst>
              <a:ext uri="{FF2B5EF4-FFF2-40B4-BE49-F238E27FC236}">
                <a16:creationId xmlns:a16="http://schemas.microsoft.com/office/drawing/2014/main" id="{00000000-0008-0000-0600-00002E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Straight Connector 46">
            <a:extLst>
              <a:ext uri="{FF2B5EF4-FFF2-40B4-BE49-F238E27FC236}">
                <a16:creationId xmlns:a16="http://schemas.microsoft.com/office/drawing/2014/main" id="{00000000-0008-0000-0600-00002F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39</xdr:col>
      <xdr:colOff>161925</xdr:colOff>
      <xdr:row>20</xdr:row>
      <xdr:rowOff>171450</xdr:rowOff>
    </xdr:from>
    <xdr:to>
      <xdr:col>40</xdr:col>
      <xdr:colOff>142875</xdr:colOff>
      <xdr:row>21</xdr:row>
      <xdr:rowOff>171450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GrpSpPr/>
      </xdr:nvGrpSpPr>
      <xdr:grpSpPr>
        <a:xfrm>
          <a:off x="7454265" y="3089910"/>
          <a:ext cx="163830" cy="198120"/>
          <a:chOff x="6572250" y="1895475"/>
          <a:chExt cx="161925" cy="200025"/>
        </a:xfrm>
      </xdr:grpSpPr>
      <xdr:cxnSp macro="">
        <xdr:nvCxnSpPr>
          <xdr:cNvPr id="49" name="Straight Connector 48">
            <a:extLst>
              <a:ext uri="{FF2B5EF4-FFF2-40B4-BE49-F238E27FC236}">
                <a16:creationId xmlns:a16="http://schemas.microsoft.com/office/drawing/2014/main" id="{00000000-0008-0000-0600-000031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Connector 49">
            <a:extLst>
              <a:ext uri="{FF2B5EF4-FFF2-40B4-BE49-F238E27FC236}">
                <a16:creationId xmlns:a16="http://schemas.microsoft.com/office/drawing/2014/main" id="{00000000-0008-0000-0600-000032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171450</xdr:colOff>
      <xdr:row>24</xdr:row>
      <xdr:rowOff>180975</xdr:rowOff>
    </xdr:from>
    <xdr:to>
      <xdr:col>34</xdr:col>
      <xdr:colOff>152400</xdr:colOff>
      <xdr:row>25</xdr:row>
      <xdr:rowOff>180975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GrpSpPr/>
      </xdr:nvGrpSpPr>
      <xdr:grpSpPr>
        <a:xfrm>
          <a:off x="6366510" y="3891915"/>
          <a:ext cx="163830" cy="198120"/>
          <a:chOff x="6572250" y="1895475"/>
          <a:chExt cx="161925" cy="200025"/>
        </a:xfrm>
      </xdr:grpSpPr>
      <xdr:cxnSp macro="">
        <xdr:nvCxnSpPr>
          <xdr:cNvPr id="52" name="Straight Connector 51">
            <a:extLst>
              <a:ext uri="{FF2B5EF4-FFF2-40B4-BE49-F238E27FC236}">
                <a16:creationId xmlns:a16="http://schemas.microsoft.com/office/drawing/2014/main" id="{00000000-0008-0000-0600-000034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Straight Connector 52">
            <a:extLst>
              <a:ext uri="{FF2B5EF4-FFF2-40B4-BE49-F238E27FC236}">
                <a16:creationId xmlns:a16="http://schemas.microsoft.com/office/drawing/2014/main" id="{00000000-0008-0000-0600-000035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9525</xdr:colOff>
      <xdr:row>25</xdr:row>
      <xdr:rowOff>171450</xdr:rowOff>
    </xdr:from>
    <xdr:to>
      <xdr:col>34</xdr:col>
      <xdr:colOff>171450</xdr:colOff>
      <xdr:row>26</xdr:row>
      <xdr:rowOff>171450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GrpSpPr/>
      </xdr:nvGrpSpPr>
      <xdr:grpSpPr>
        <a:xfrm>
          <a:off x="6387465" y="4080510"/>
          <a:ext cx="161925" cy="198120"/>
          <a:chOff x="6572250" y="1895475"/>
          <a:chExt cx="161925" cy="200025"/>
        </a:xfrm>
      </xdr:grpSpPr>
      <xdr:cxnSp macro="">
        <xdr:nvCxnSpPr>
          <xdr:cNvPr id="55" name="Straight Connector 54">
            <a:extLst>
              <a:ext uri="{FF2B5EF4-FFF2-40B4-BE49-F238E27FC236}">
                <a16:creationId xmlns:a16="http://schemas.microsoft.com/office/drawing/2014/main" id="{00000000-0008-0000-0600-000037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Straight Connector 55">
            <a:extLst>
              <a:ext uri="{FF2B5EF4-FFF2-40B4-BE49-F238E27FC236}">
                <a16:creationId xmlns:a16="http://schemas.microsoft.com/office/drawing/2014/main" id="{00000000-0008-0000-0600-000038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171450</xdr:colOff>
      <xdr:row>27</xdr:row>
      <xdr:rowOff>190500</xdr:rowOff>
    </xdr:from>
    <xdr:to>
      <xdr:col>34</xdr:col>
      <xdr:colOff>152400</xdr:colOff>
      <xdr:row>28</xdr:row>
      <xdr:rowOff>0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GrpSpPr/>
      </xdr:nvGrpSpPr>
      <xdr:grpSpPr>
        <a:xfrm>
          <a:off x="6366510" y="4495800"/>
          <a:ext cx="163830" cy="7620"/>
          <a:chOff x="6572250" y="1895475"/>
          <a:chExt cx="161925" cy="200025"/>
        </a:xfrm>
      </xdr:grpSpPr>
      <xdr:cxnSp macro="">
        <xdr:nvCxnSpPr>
          <xdr:cNvPr id="58" name="Straight Connector 57">
            <a:extLst>
              <a:ext uri="{FF2B5EF4-FFF2-40B4-BE49-F238E27FC236}">
                <a16:creationId xmlns:a16="http://schemas.microsoft.com/office/drawing/2014/main" id="{00000000-0008-0000-0600-00003A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Straight Connector 58">
            <a:extLst>
              <a:ext uri="{FF2B5EF4-FFF2-40B4-BE49-F238E27FC236}">
                <a16:creationId xmlns:a16="http://schemas.microsoft.com/office/drawing/2014/main" id="{00000000-0008-0000-0600-00003B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28575</xdr:colOff>
      <xdr:row>27</xdr:row>
      <xdr:rowOff>190500</xdr:rowOff>
    </xdr:from>
    <xdr:to>
      <xdr:col>41</xdr:col>
      <xdr:colOff>9525</xdr:colOff>
      <xdr:row>28</xdr:row>
      <xdr:rowOff>0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GrpSpPr/>
      </xdr:nvGrpSpPr>
      <xdr:grpSpPr>
        <a:xfrm>
          <a:off x="7503795" y="4495800"/>
          <a:ext cx="163830" cy="7620"/>
          <a:chOff x="6572250" y="1895475"/>
          <a:chExt cx="161925" cy="200025"/>
        </a:xfrm>
      </xdr:grpSpPr>
      <xdr:cxnSp macro="">
        <xdr:nvCxnSpPr>
          <xdr:cNvPr id="61" name="Straight Connector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Connector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28575</xdr:colOff>
      <xdr:row>25</xdr:row>
      <xdr:rowOff>142875</xdr:rowOff>
    </xdr:from>
    <xdr:to>
      <xdr:col>41</xdr:col>
      <xdr:colOff>9525</xdr:colOff>
      <xdr:row>26</xdr:row>
      <xdr:rowOff>142875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GrpSpPr/>
      </xdr:nvGrpSpPr>
      <xdr:grpSpPr>
        <a:xfrm>
          <a:off x="7503795" y="4051935"/>
          <a:ext cx="163830" cy="198120"/>
          <a:chOff x="6572250" y="1895475"/>
          <a:chExt cx="161925" cy="200025"/>
        </a:xfrm>
      </xdr:grpSpPr>
      <xdr:cxnSp macro="">
        <xdr:nvCxnSpPr>
          <xdr:cNvPr id="64" name="Straight Connector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39</xdr:col>
      <xdr:colOff>161925</xdr:colOff>
      <xdr:row>24</xdr:row>
      <xdr:rowOff>171450</xdr:rowOff>
    </xdr:from>
    <xdr:to>
      <xdr:col>40</xdr:col>
      <xdr:colOff>142875</xdr:colOff>
      <xdr:row>25</xdr:row>
      <xdr:rowOff>171450</xdr:rowOff>
    </xdr:to>
    <xdr:grpSp>
      <xdr:nvGrpSpPr>
        <xdr:cNvPr id="66" name="Group 65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GrpSpPr/>
      </xdr:nvGrpSpPr>
      <xdr:grpSpPr>
        <a:xfrm>
          <a:off x="7454265" y="3882390"/>
          <a:ext cx="163830" cy="198120"/>
          <a:chOff x="6572250" y="1895475"/>
          <a:chExt cx="161925" cy="200025"/>
        </a:xfrm>
      </xdr:grpSpPr>
      <xdr:cxnSp macro="">
        <xdr:nvCxnSpPr>
          <xdr:cNvPr id="67" name="Straight Connector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Straight Connector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171450</xdr:colOff>
      <xdr:row>14</xdr:row>
      <xdr:rowOff>180975</xdr:rowOff>
    </xdr:from>
    <xdr:to>
      <xdr:col>34</xdr:col>
      <xdr:colOff>152400</xdr:colOff>
      <xdr:row>15</xdr:row>
      <xdr:rowOff>180975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6366510" y="1788795"/>
          <a:ext cx="163830" cy="198120"/>
          <a:chOff x="6572250" y="1895475"/>
          <a:chExt cx="161925" cy="200025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9525</xdr:colOff>
      <xdr:row>15</xdr:row>
      <xdr:rowOff>171450</xdr:rowOff>
    </xdr:from>
    <xdr:to>
      <xdr:col>34</xdr:col>
      <xdr:colOff>171450</xdr:colOff>
      <xdr:row>16</xdr:row>
      <xdr:rowOff>171450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pSpPr/>
      </xdr:nvGrpSpPr>
      <xdr:grpSpPr>
        <a:xfrm>
          <a:off x="6387465" y="1977390"/>
          <a:ext cx="161925" cy="198120"/>
          <a:chOff x="6572250" y="1895475"/>
          <a:chExt cx="161925" cy="200025"/>
        </a:xfrm>
      </xdr:grpSpPr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171451</xdr:colOff>
      <xdr:row>17</xdr:row>
      <xdr:rowOff>190500</xdr:rowOff>
    </xdr:from>
    <xdr:to>
      <xdr:col>34</xdr:col>
      <xdr:colOff>142876</xdr:colOff>
      <xdr:row>19</xdr:row>
      <xdr:rowOff>28575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pSpPr/>
      </xdr:nvGrpSpPr>
      <xdr:grpSpPr>
        <a:xfrm>
          <a:off x="6366511" y="2392680"/>
          <a:ext cx="154305" cy="234315"/>
          <a:chOff x="6572250" y="1895475"/>
          <a:chExt cx="161925" cy="200025"/>
        </a:xfrm>
      </xdr:grpSpPr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00000000-0008-0000-0700-00000A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28575</xdr:colOff>
      <xdr:row>15</xdr:row>
      <xdr:rowOff>142875</xdr:rowOff>
    </xdr:from>
    <xdr:to>
      <xdr:col>41</xdr:col>
      <xdr:colOff>9525</xdr:colOff>
      <xdr:row>16</xdr:row>
      <xdr:rowOff>142875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pSpPr/>
      </xdr:nvGrpSpPr>
      <xdr:grpSpPr>
        <a:xfrm>
          <a:off x="7503795" y="1948815"/>
          <a:ext cx="163830" cy="198120"/>
          <a:chOff x="6572250" y="1895475"/>
          <a:chExt cx="161925" cy="200025"/>
        </a:xfrm>
      </xdr:grpSpPr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700-00000F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700-000010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39</xdr:col>
      <xdr:colOff>161925</xdr:colOff>
      <xdr:row>14</xdr:row>
      <xdr:rowOff>171450</xdr:rowOff>
    </xdr:from>
    <xdr:to>
      <xdr:col>40</xdr:col>
      <xdr:colOff>142875</xdr:colOff>
      <xdr:row>15</xdr:row>
      <xdr:rowOff>171450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GrpSpPr/>
      </xdr:nvGrpSpPr>
      <xdr:grpSpPr>
        <a:xfrm>
          <a:off x="7454265" y="1779270"/>
          <a:ext cx="163830" cy="198120"/>
          <a:chOff x="6572250" y="1895475"/>
          <a:chExt cx="161925" cy="200025"/>
        </a:xfrm>
      </xdr:grpSpPr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700-000012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00000000-0008-0000-0700-000013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171450</xdr:colOff>
      <xdr:row>21</xdr:row>
      <xdr:rowOff>180975</xdr:rowOff>
    </xdr:from>
    <xdr:to>
      <xdr:col>34</xdr:col>
      <xdr:colOff>152400</xdr:colOff>
      <xdr:row>22</xdr:row>
      <xdr:rowOff>180975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GrpSpPr/>
      </xdr:nvGrpSpPr>
      <xdr:grpSpPr>
        <a:xfrm>
          <a:off x="6366510" y="3175635"/>
          <a:ext cx="163830" cy="198120"/>
          <a:chOff x="6572250" y="1895475"/>
          <a:chExt cx="161925" cy="200025"/>
        </a:xfrm>
      </xdr:grpSpPr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00000000-0008-0000-0700-000015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00000000-0008-0000-0700-000016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39</xdr:col>
      <xdr:colOff>161925</xdr:colOff>
      <xdr:row>21</xdr:row>
      <xdr:rowOff>171450</xdr:rowOff>
    </xdr:from>
    <xdr:to>
      <xdr:col>40</xdr:col>
      <xdr:colOff>142875</xdr:colOff>
      <xdr:row>22</xdr:row>
      <xdr:rowOff>171450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GrpSpPr/>
      </xdr:nvGrpSpPr>
      <xdr:grpSpPr>
        <a:xfrm>
          <a:off x="7454265" y="3166110"/>
          <a:ext cx="163830" cy="198120"/>
          <a:chOff x="6572250" y="1895475"/>
          <a:chExt cx="161925" cy="200025"/>
        </a:xfrm>
      </xdr:grpSpPr>
      <xdr:cxnSp macro="">
        <xdr:nvCxnSpPr>
          <xdr:cNvPr id="30" name="Straight Connector 29">
            <a:extLst>
              <a:ext uri="{FF2B5EF4-FFF2-40B4-BE49-F238E27FC236}">
                <a16:creationId xmlns:a16="http://schemas.microsoft.com/office/drawing/2014/main" id="{00000000-0008-0000-0700-00001E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00000000-0008-0000-0700-00001F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171450</xdr:colOff>
      <xdr:row>26</xdr:row>
      <xdr:rowOff>180975</xdr:rowOff>
    </xdr:from>
    <xdr:to>
      <xdr:col>34</xdr:col>
      <xdr:colOff>152400</xdr:colOff>
      <xdr:row>27</xdr:row>
      <xdr:rowOff>180975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GrpSpPr/>
      </xdr:nvGrpSpPr>
      <xdr:grpSpPr>
        <a:xfrm>
          <a:off x="6366510" y="4166235"/>
          <a:ext cx="163830" cy="198120"/>
          <a:chOff x="6572250" y="1895475"/>
          <a:chExt cx="161925" cy="200025"/>
        </a:xfrm>
      </xdr:grpSpPr>
      <xdr:cxnSp macro="">
        <xdr:nvCxnSpPr>
          <xdr:cNvPr id="33" name="Straight Connector 32">
            <a:extLst>
              <a:ext uri="{FF2B5EF4-FFF2-40B4-BE49-F238E27FC236}">
                <a16:creationId xmlns:a16="http://schemas.microsoft.com/office/drawing/2014/main" id="{00000000-0008-0000-0700-000021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Straight Connector 33">
            <a:extLst>
              <a:ext uri="{FF2B5EF4-FFF2-40B4-BE49-F238E27FC236}">
                <a16:creationId xmlns:a16="http://schemas.microsoft.com/office/drawing/2014/main" id="{00000000-0008-0000-0700-000022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9525</xdr:colOff>
      <xdr:row>27</xdr:row>
      <xdr:rowOff>171450</xdr:rowOff>
    </xdr:from>
    <xdr:to>
      <xdr:col>34</xdr:col>
      <xdr:colOff>171450</xdr:colOff>
      <xdr:row>28</xdr:row>
      <xdr:rowOff>171450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GrpSpPr/>
      </xdr:nvGrpSpPr>
      <xdr:grpSpPr>
        <a:xfrm>
          <a:off x="6387465" y="4354830"/>
          <a:ext cx="161925" cy="198120"/>
          <a:chOff x="6572250" y="1895475"/>
          <a:chExt cx="161925" cy="200025"/>
        </a:xfrm>
      </xdr:grpSpPr>
      <xdr:cxnSp macro="">
        <xdr:nvCxnSpPr>
          <xdr:cNvPr id="36" name="Straight Connector 35">
            <a:extLst>
              <a:ext uri="{FF2B5EF4-FFF2-40B4-BE49-F238E27FC236}">
                <a16:creationId xmlns:a16="http://schemas.microsoft.com/office/drawing/2014/main" id="{00000000-0008-0000-0700-000024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" name="Straight Connector 36">
            <a:extLst>
              <a:ext uri="{FF2B5EF4-FFF2-40B4-BE49-F238E27FC236}">
                <a16:creationId xmlns:a16="http://schemas.microsoft.com/office/drawing/2014/main" id="{00000000-0008-0000-0700-000025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171450</xdr:colOff>
      <xdr:row>30</xdr:row>
      <xdr:rowOff>190500</xdr:rowOff>
    </xdr:from>
    <xdr:to>
      <xdr:col>34</xdr:col>
      <xdr:colOff>152400</xdr:colOff>
      <xdr:row>31</xdr:row>
      <xdr:rowOff>0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GrpSpPr/>
      </xdr:nvGrpSpPr>
      <xdr:grpSpPr>
        <a:xfrm>
          <a:off x="6366510" y="4968240"/>
          <a:ext cx="163830" cy="7620"/>
          <a:chOff x="6572250" y="1895475"/>
          <a:chExt cx="161925" cy="200025"/>
        </a:xfrm>
      </xdr:grpSpPr>
      <xdr:cxnSp macro="">
        <xdr:nvCxnSpPr>
          <xdr:cNvPr id="39" name="Straight Connector 38">
            <a:extLst>
              <a:ext uri="{FF2B5EF4-FFF2-40B4-BE49-F238E27FC236}">
                <a16:creationId xmlns:a16="http://schemas.microsoft.com/office/drawing/2014/main" id="{00000000-0008-0000-0700-000027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Straight Connector 39">
            <a:extLst>
              <a:ext uri="{FF2B5EF4-FFF2-40B4-BE49-F238E27FC236}">
                <a16:creationId xmlns:a16="http://schemas.microsoft.com/office/drawing/2014/main" id="{00000000-0008-0000-0700-000028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28575</xdr:colOff>
      <xdr:row>30</xdr:row>
      <xdr:rowOff>190500</xdr:rowOff>
    </xdr:from>
    <xdr:to>
      <xdr:col>41</xdr:col>
      <xdr:colOff>9525</xdr:colOff>
      <xdr:row>31</xdr:row>
      <xdr:rowOff>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GrpSpPr/>
      </xdr:nvGrpSpPr>
      <xdr:grpSpPr>
        <a:xfrm>
          <a:off x="7503795" y="4968240"/>
          <a:ext cx="163830" cy="7620"/>
          <a:chOff x="6572250" y="1895475"/>
          <a:chExt cx="161925" cy="200025"/>
        </a:xfrm>
      </xdr:grpSpPr>
      <xdr:cxnSp macro="">
        <xdr:nvCxnSpPr>
          <xdr:cNvPr id="42" name="Straight Connector 41">
            <a:extLst>
              <a:ext uri="{FF2B5EF4-FFF2-40B4-BE49-F238E27FC236}">
                <a16:creationId xmlns:a16="http://schemas.microsoft.com/office/drawing/2014/main" id="{00000000-0008-0000-0700-00002A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Connector 42">
            <a:extLst>
              <a:ext uri="{FF2B5EF4-FFF2-40B4-BE49-F238E27FC236}">
                <a16:creationId xmlns:a16="http://schemas.microsoft.com/office/drawing/2014/main" id="{00000000-0008-0000-0700-00002B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28575</xdr:colOff>
      <xdr:row>27</xdr:row>
      <xdr:rowOff>142875</xdr:rowOff>
    </xdr:from>
    <xdr:to>
      <xdr:col>41</xdr:col>
      <xdr:colOff>9525</xdr:colOff>
      <xdr:row>28</xdr:row>
      <xdr:rowOff>142875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GrpSpPr/>
      </xdr:nvGrpSpPr>
      <xdr:grpSpPr>
        <a:xfrm>
          <a:off x="7503795" y="4326255"/>
          <a:ext cx="163830" cy="198120"/>
          <a:chOff x="6572250" y="1895475"/>
          <a:chExt cx="161925" cy="200025"/>
        </a:xfrm>
      </xdr:grpSpPr>
      <xdr:cxnSp macro="">
        <xdr:nvCxnSpPr>
          <xdr:cNvPr id="45" name="Straight Connector 44">
            <a:extLst>
              <a:ext uri="{FF2B5EF4-FFF2-40B4-BE49-F238E27FC236}">
                <a16:creationId xmlns:a16="http://schemas.microsoft.com/office/drawing/2014/main" id="{00000000-0008-0000-0700-00002D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Connector 45">
            <a:extLst>
              <a:ext uri="{FF2B5EF4-FFF2-40B4-BE49-F238E27FC236}">
                <a16:creationId xmlns:a16="http://schemas.microsoft.com/office/drawing/2014/main" id="{00000000-0008-0000-0700-00002E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39</xdr:col>
      <xdr:colOff>161925</xdr:colOff>
      <xdr:row>26</xdr:row>
      <xdr:rowOff>171450</xdr:rowOff>
    </xdr:from>
    <xdr:to>
      <xdr:col>40</xdr:col>
      <xdr:colOff>142875</xdr:colOff>
      <xdr:row>27</xdr:row>
      <xdr:rowOff>171450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GrpSpPr/>
      </xdr:nvGrpSpPr>
      <xdr:grpSpPr>
        <a:xfrm>
          <a:off x="7454265" y="4156710"/>
          <a:ext cx="163830" cy="198120"/>
          <a:chOff x="6572250" y="1895475"/>
          <a:chExt cx="161925" cy="200025"/>
        </a:xfrm>
      </xdr:grpSpPr>
      <xdr:cxnSp macro="">
        <xdr:nvCxnSpPr>
          <xdr:cNvPr id="48" name="Straight Connector 47">
            <a:extLst>
              <a:ext uri="{FF2B5EF4-FFF2-40B4-BE49-F238E27FC236}">
                <a16:creationId xmlns:a16="http://schemas.microsoft.com/office/drawing/2014/main" id="{00000000-0008-0000-0700-000030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Connector 48">
            <a:extLst>
              <a:ext uri="{FF2B5EF4-FFF2-40B4-BE49-F238E27FC236}">
                <a16:creationId xmlns:a16="http://schemas.microsoft.com/office/drawing/2014/main" id="{00000000-0008-0000-0700-000031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9526</xdr:colOff>
      <xdr:row>18</xdr:row>
      <xdr:rowOff>142875</xdr:rowOff>
    </xdr:from>
    <xdr:to>
      <xdr:col>34</xdr:col>
      <xdr:colOff>161926</xdr:colOff>
      <xdr:row>19</xdr:row>
      <xdr:rowOff>180975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GrpSpPr/>
      </xdr:nvGrpSpPr>
      <xdr:grpSpPr>
        <a:xfrm>
          <a:off x="6387466" y="2543175"/>
          <a:ext cx="152400" cy="236220"/>
          <a:chOff x="6572250" y="1895475"/>
          <a:chExt cx="161925" cy="200025"/>
        </a:xfrm>
      </xdr:grpSpPr>
      <xdr:cxnSp macro="">
        <xdr:nvCxnSpPr>
          <xdr:cNvPr id="51" name="Straight Connector 50">
            <a:extLst>
              <a:ext uri="{FF2B5EF4-FFF2-40B4-BE49-F238E27FC236}">
                <a16:creationId xmlns:a16="http://schemas.microsoft.com/office/drawing/2014/main" id="{00000000-0008-0000-0700-000033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Straight Connector 51">
            <a:extLst>
              <a:ext uri="{FF2B5EF4-FFF2-40B4-BE49-F238E27FC236}">
                <a16:creationId xmlns:a16="http://schemas.microsoft.com/office/drawing/2014/main" id="{00000000-0008-0000-0700-000034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39</xdr:col>
      <xdr:colOff>171451</xdr:colOff>
      <xdr:row>17</xdr:row>
      <xdr:rowOff>123825</xdr:rowOff>
    </xdr:from>
    <xdr:to>
      <xdr:col>40</xdr:col>
      <xdr:colOff>142876</xdr:colOff>
      <xdr:row>18</xdr:row>
      <xdr:rowOff>161925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GrpSpPr/>
      </xdr:nvGrpSpPr>
      <xdr:grpSpPr>
        <a:xfrm>
          <a:off x="7463791" y="2326005"/>
          <a:ext cx="154305" cy="236220"/>
          <a:chOff x="6572250" y="1895475"/>
          <a:chExt cx="161925" cy="200025"/>
        </a:xfrm>
      </xdr:grpSpPr>
      <xdr:cxnSp macro="">
        <xdr:nvCxnSpPr>
          <xdr:cNvPr id="54" name="Straight Connector 53">
            <a:extLst>
              <a:ext uri="{FF2B5EF4-FFF2-40B4-BE49-F238E27FC236}">
                <a16:creationId xmlns:a16="http://schemas.microsoft.com/office/drawing/2014/main" id="{00000000-0008-0000-0700-000036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Straight Connector 54">
            <a:extLst>
              <a:ext uri="{FF2B5EF4-FFF2-40B4-BE49-F238E27FC236}">
                <a16:creationId xmlns:a16="http://schemas.microsoft.com/office/drawing/2014/main" id="{00000000-0008-0000-0700-000037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28576</xdr:colOff>
      <xdr:row>18</xdr:row>
      <xdr:rowOff>95250</xdr:rowOff>
    </xdr:from>
    <xdr:to>
      <xdr:col>41</xdr:col>
      <xdr:colOff>1</xdr:colOff>
      <xdr:row>19</xdr:row>
      <xdr:rowOff>133350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GrpSpPr/>
      </xdr:nvGrpSpPr>
      <xdr:grpSpPr>
        <a:xfrm>
          <a:off x="7503796" y="2495550"/>
          <a:ext cx="154305" cy="236220"/>
          <a:chOff x="6572250" y="1895475"/>
          <a:chExt cx="161925" cy="200025"/>
        </a:xfrm>
      </xdr:grpSpPr>
      <xdr:cxnSp macro="">
        <xdr:nvCxnSpPr>
          <xdr:cNvPr id="57" name="Straight Connector 56">
            <a:extLst>
              <a:ext uri="{FF2B5EF4-FFF2-40B4-BE49-F238E27FC236}">
                <a16:creationId xmlns:a16="http://schemas.microsoft.com/office/drawing/2014/main" id="{00000000-0008-0000-0700-000039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Straight Connector 57">
            <a:extLst>
              <a:ext uri="{FF2B5EF4-FFF2-40B4-BE49-F238E27FC236}">
                <a16:creationId xmlns:a16="http://schemas.microsoft.com/office/drawing/2014/main" id="{00000000-0008-0000-0700-00003A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171450</xdr:colOff>
      <xdr:row>23</xdr:row>
      <xdr:rowOff>180975</xdr:rowOff>
    </xdr:from>
    <xdr:to>
      <xdr:col>34</xdr:col>
      <xdr:colOff>152400</xdr:colOff>
      <xdr:row>24</xdr:row>
      <xdr:rowOff>180975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GrpSpPr/>
      </xdr:nvGrpSpPr>
      <xdr:grpSpPr>
        <a:xfrm>
          <a:off x="6366510" y="3571875"/>
          <a:ext cx="163830" cy="198120"/>
          <a:chOff x="6572250" y="1895475"/>
          <a:chExt cx="161925" cy="200025"/>
        </a:xfrm>
      </xdr:grpSpPr>
      <xdr:cxnSp macro="">
        <xdr:nvCxnSpPr>
          <xdr:cNvPr id="60" name="Straight Connector 59">
            <a:extLst>
              <a:ext uri="{FF2B5EF4-FFF2-40B4-BE49-F238E27FC236}">
                <a16:creationId xmlns:a16="http://schemas.microsoft.com/office/drawing/2014/main" id="{00000000-0008-0000-0700-00003C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Straight Connector 60">
            <a:extLst>
              <a:ext uri="{FF2B5EF4-FFF2-40B4-BE49-F238E27FC236}">
                <a16:creationId xmlns:a16="http://schemas.microsoft.com/office/drawing/2014/main" id="{00000000-0008-0000-0700-00003D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39</xdr:col>
      <xdr:colOff>161925</xdr:colOff>
      <xdr:row>23</xdr:row>
      <xdr:rowOff>171450</xdr:rowOff>
    </xdr:from>
    <xdr:to>
      <xdr:col>40</xdr:col>
      <xdr:colOff>142875</xdr:colOff>
      <xdr:row>24</xdr:row>
      <xdr:rowOff>171450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GrpSpPr/>
      </xdr:nvGrpSpPr>
      <xdr:grpSpPr>
        <a:xfrm>
          <a:off x="7454265" y="3562350"/>
          <a:ext cx="163830" cy="198120"/>
          <a:chOff x="6572250" y="1895475"/>
          <a:chExt cx="161925" cy="200025"/>
        </a:xfrm>
      </xdr:grpSpPr>
      <xdr:cxnSp macro="">
        <xdr:nvCxnSpPr>
          <xdr:cNvPr id="63" name="Straight Connector 62">
            <a:extLst>
              <a:ext uri="{FF2B5EF4-FFF2-40B4-BE49-F238E27FC236}">
                <a16:creationId xmlns:a16="http://schemas.microsoft.com/office/drawing/2014/main" id="{00000000-0008-0000-0700-00003F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Straight Connector 63">
            <a:extLst>
              <a:ext uri="{FF2B5EF4-FFF2-40B4-BE49-F238E27FC236}">
                <a16:creationId xmlns:a16="http://schemas.microsoft.com/office/drawing/2014/main" id="{00000000-0008-0000-0700-000040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0</xdr:colOff>
      <xdr:row>22</xdr:row>
      <xdr:rowOff>161925</xdr:rowOff>
    </xdr:from>
    <xdr:to>
      <xdr:col>34</xdr:col>
      <xdr:colOff>161925</xdr:colOff>
      <xdr:row>23</xdr:row>
      <xdr:rowOff>161925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6377940" y="3354705"/>
          <a:ext cx="161925" cy="198120"/>
          <a:chOff x="6572250" y="1895475"/>
          <a:chExt cx="161925" cy="200025"/>
        </a:xfrm>
      </xdr:grpSpPr>
      <xdr:cxnSp macro="">
        <xdr:nvCxnSpPr>
          <xdr:cNvPr id="66" name="Straight Connector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Straight Connector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39</xdr:col>
      <xdr:colOff>161925</xdr:colOff>
      <xdr:row>22</xdr:row>
      <xdr:rowOff>171450</xdr:rowOff>
    </xdr:from>
    <xdr:to>
      <xdr:col>40</xdr:col>
      <xdr:colOff>142875</xdr:colOff>
      <xdr:row>23</xdr:row>
      <xdr:rowOff>171450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00000000-0008-0000-0700-000044000000}"/>
            </a:ext>
          </a:extLst>
        </xdr:cNvPr>
        <xdr:cNvGrpSpPr/>
      </xdr:nvGrpSpPr>
      <xdr:grpSpPr>
        <a:xfrm>
          <a:off x="7454265" y="3364230"/>
          <a:ext cx="163830" cy="198120"/>
          <a:chOff x="6572250" y="1895475"/>
          <a:chExt cx="161925" cy="200025"/>
        </a:xfrm>
      </xdr:grpSpPr>
      <xdr:cxnSp macro="">
        <xdr:nvCxnSpPr>
          <xdr:cNvPr id="69" name="Straight Connector 68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Straight Connector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9525</xdr:colOff>
      <xdr:row>29</xdr:row>
      <xdr:rowOff>171450</xdr:rowOff>
    </xdr:from>
    <xdr:to>
      <xdr:col>34</xdr:col>
      <xdr:colOff>171450</xdr:colOff>
      <xdr:row>30</xdr:row>
      <xdr:rowOff>171450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00000000-0008-0000-0700-00004D000000}"/>
            </a:ext>
          </a:extLst>
        </xdr:cNvPr>
        <xdr:cNvGrpSpPr/>
      </xdr:nvGrpSpPr>
      <xdr:grpSpPr>
        <a:xfrm>
          <a:off x="6387465" y="4751070"/>
          <a:ext cx="161925" cy="198120"/>
          <a:chOff x="6572250" y="1895475"/>
          <a:chExt cx="161925" cy="200025"/>
        </a:xfrm>
      </xdr:grpSpPr>
      <xdr:cxnSp macro="">
        <xdr:nvCxnSpPr>
          <xdr:cNvPr id="78" name="Straight Connector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Straight Connector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28575</xdr:colOff>
      <xdr:row>29</xdr:row>
      <xdr:rowOff>142875</xdr:rowOff>
    </xdr:from>
    <xdr:to>
      <xdr:col>41</xdr:col>
      <xdr:colOff>9525</xdr:colOff>
      <xdr:row>30</xdr:row>
      <xdr:rowOff>142875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00000000-0008-0000-0700-000050000000}"/>
            </a:ext>
          </a:extLst>
        </xdr:cNvPr>
        <xdr:cNvGrpSpPr/>
      </xdr:nvGrpSpPr>
      <xdr:grpSpPr>
        <a:xfrm>
          <a:off x="7503795" y="4722495"/>
          <a:ext cx="163830" cy="198120"/>
          <a:chOff x="6572250" y="1895475"/>
          <a:chExt cx="161925" cy="200025"/>
        </a:xfrm>
      </xdr:grpSpPr>
      <xdr:cxnSp macro="">
        <xdr:nvCxnSpPr>
          <xdr:cNvPr id="81" name="Straight Connector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CxnSpPr/>
        </xdr:nvCxnSpPr>
        <xdr:spPr>
          <a:xfrm>
            <a:off x="6572250" y="2000250"/>
            <a:ext cx="66675" cy="5715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Straight Connector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CxnSpPr/>
        </xdr:nvCxnSpPr>
        <xdr:spPr>
          <a:xfrm flipV="1">
            <a:off x="6648450" y="1895475"/>
            <a:ext cx="85725" cy="2000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57150</xdr:colOff>
      <xdr:row>53</xdr:row>
      <xdr:rowOff>1</xdr:rowOff>
    </xdr:from>
    <xdr:to>
      <xdr:col>29</xdr:col>
      <xdr:colOff>156552</xdr:colOff>
      <xdr:row>54</xdr:row>
      <xdr:rowOff>76200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24450" y="15944851"/>
          <a:ext cx="280377" cy="266699"/>
        </a:xfrm>
        <a:prstGeom prst="rect">
          <a:avLst/>
        </a:prstGeom>
        <a:noFill/>
      </xdr:spPr>
    </xdr:pic>
    <xdr:clientData/>
  </xdr:twoCellAnchor>
  <xdr:twoCellAnchor editAs="oneCell">
    <xdr:from>
      <xdr:col>37</xdr:col>
      <xdr:colOff>28575</xdr:colOff>
      <xdr:row>85</xdr:row>
      <xdr:rowOff>66676</xdr:rowOff>
    </xdr:from>
    <xdr:to>
      <xdr:col>38</xdr:col>
      <xdr:colOff>127977</xdr:colOff>
      <xdr:row>86</xdr:row>
      <xdr:rowOff>152400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24650" y="22107526"/>
          <a:ext cx="280377" cy="276224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57150</xdr:colOff>
      <xdr:row>101</xdr:row>
      <xdr:rowOff>1</xdr:rowOff>
    </xdr:from>
    <xdr:to>
      <xdr:col>29</xdr:col>
      <xdr:colOff>156552</xdr:colOff>
      <xdr:row>102</xdr:row>
      <xdr:rowOff>76200</xdr:rowOff>
    </xdr:to>
    <xdr:pic>
      <xdr:nvPicPr>
        <xdr:cNvPr id="10" name="Picture 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124450" y="9705976"/>
          <a:ext cx="280377" cy="266699"/>
        </a:xfrm>
        <a:prstGeom prst="rect">
          <a:avLst/>
        </a:prstGeom>
        <a:noFill/>
      </xdr:spPr>
    </xdr:pic>
    <xdr:clientData/>
  </xdr:twoCellAnchor>
  <xdr:twoCellAnchor editAs="oneCell">
    <xdr:from>
      <xdr:col>37</xdr:col>
      <xdr:colOff>28575</xdr:colOff>
      <xdr:row>133</xdr:row>
      <xdr:rowOff>66676</xdr:rowOff>
    </xdr:from>
    <xdr:to>
      <xdr:col>38</xdr:col>
      <xdr:colOff>127977</xdr:colOff>
      <xdr:row>134</xdr:row>
      <xdr:rowOff>152400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24650" y="14154151"/>
          <a:ext cx="280377" cy="276224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RPS%20Consultancy/Bill/Bill%20Follow%20Up_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 F Up"/>
      <sheetName val="Kabir ledger"/>
      <sheetName val="Sheet1"/>
    </sheetNames>
    <sheetDataSet>
      <sheetData sheetId="0"/>
      <sheetData sheetId="1" refreshError="1"/>
      <sheetData sheetId="2">
        <row r="4">
          <cell r="D4" t="str">
            <v>10 Persons</v>
          </cell>
        </row>
        <row r="5">
          <cell r="D5" t="str">
            <v>11 person</v>
          </cell>
          <cell r="E5" t="str">
            <v>Lagen</v>
          </cell>
        </row>
        <row r="6">
          <cell r="B6" t="str">
            <v>E-Visa Recon</v>
          </cell>
          <cell r="D6" t="str">
            <v>14 person</v>
          </cell>
          <cell r="E6" t="str">
            <v>Feed Mill</v>
          </cell>
        </row>
        <row r="7">
          <cell r="B7" t="str">
            <v>New WP</v>
          </cell>
          <cell r="D7" t="str">
            <v>15 Persons</v>
          </cell>
          <cell r="E7" t="str">
            <v>Agrotech</v>
          </cell>
        </row>
        <row r="8">
          <cell r="B8" t="str">
            <v>BD Jobs Ad.</v>
          </cell>
          <cell r="D8" t="str">
            <v>18 Persons</v>
          </cell>
        </row>
        <row r="9">
          <cell r="B9" t="str">
            <v>WP Renewal</v>
          </cell>
          <cell r="D9" t="str">
            <v>29 Persons</v>
          </cell>
          <cell r="E9" t="str">
            <v>Farms</v>
          </cell>
        </row>
        <row r="10">
          <cell r="D10" t="str">
            <v>3 Persons</v>
          </cell>
        </row>
        <row r="11">
          <cell r="D11" t="str">
            <v>45 Persons</v>
          </cell>
        </row>
        <row r="12">
          <cell r="B12" t="str">
            <v>WP Amendment</v>
          </cell>
          <cell r="D12" t="str">
            <v>5 person</v>
          </cell>
          <cell r="E12" t="str">
            <v>Tongwei</v>
          </cell>
        </row>
        <row r="13">
          <cell r="D13" t="str">
            <v>72 Persons</v>
          </cell>
          <cell r="E13" t="str">
            <v>Sojen</v>
          </cell>
        </row>
        <row r="14">
          <cell r="B14" t="str">
            <v>WP Cancellation</v>
          </cell>
          <cell r="D14" t="str">
            <v>Agrotech</v>
          </cell>
          <cell r="E14" t="str">
            <v>Projen</v>
          </cell>
        </row>
        <row r="15">
          <cell r="B15" t="str">
            <v>P-Visa</v>
          </cell>
          <cell r="D15" t="str">
            <v>Attila</v>
          </cell>
          <cell r="E15" t="str">
            <v>England</v>
          </cell>
        </row>
        <row r="16">
          <cell r="B16" t="str">
            <v>advertise / BD Jobs</v>
          </cell>
          <cell r="D16" t="str">
            <v>Bai Haiwen</v>
          </cell>
          <cell r="E16" t="str">
            <v>Sarowar Boss</v>
          </cell>
        </row>
        <row r="17">
          <cell r="D17" t="str">
            <v>Barishal Elec.</v>
          </cell>
          <cell r="E17" t="str">
            <v>Julia</v>
          </cell>
        </row>
        <row r="18">
          <cell r="D18" t="str">
            <v>BH Int.</v>
          </cell>
          <cell r="E18" t="str">
            <v>Top Int.</v>
          </cell>
        </row>
        <row r="19">
          <cell r="B19" t="str">
            <v>Exit-Visa</v>
          </cell>
          <cell r="D19" t="str">
            <v>Bie Yuping</v>
          </cell>
          <cell r="E19" t="str">
            <v>T-Garments</v>
          </cell>
        </row>
        <row r="20">
          <cell r="B20" t="str">
            <v xml:space="preserve">E-Visa </v>
          </cell>
          <cell r="D20" t="str">
            <v>Bori Garment</v>
          </cell>
          <cell r="E20" t="str">
            <v>Chengdu</v>
          </cell>
        </row>
        <row r="21">
          <cell r="B21" t="str">
            <v xml:space="preserve">B-Visa </v>
          </cell>
          <cell r="D21" t="str">
            <v>Breeder Unit-01</v>
          </cell>
          <cell r="E21" t="str">
            <v>Bori</v>
          </cell>
        </row>
        <row r="22">
          <cell r="B22" t="str">
            <v>PI-Visa</v>
          </cell>
          <cell r="D22" t="str">
            <v>Breeder Unit-02</v>
          </cell>
          <cell r="E22" t="str">
            <v>Jinghua</v>
          </cell>
        </row>
        <row r="23">
          <cell r="B23" t="str">
            <v>FE-Visa</v>
          </cell>
          <cell r="D23" t="str">
            <v>Breeder Unit-03</v>
          </cell>
          <cell r="E23" t="str">
            <v>Zhangwei</v>
          </cell>
        </row>
        <row r="24">
          <cell r="B24" t="str">
            <v xml:space="preserve">T-Visa </v>
          </cell>
          <cell r="D24" t="str">
            <v>Breeder Unit-04</v>
          </cell>
          <cell r="E24" t="str">
            <v>Forme</v>
          </cell>
        </row>
        <row r="25">
          <cell r="D25" t="str">
            <v>Breeder-05</v>
          </cell>
          <cell r="E25" t="str">
            <v>IPL Int.</v>
          </cell>
        </row>
        <row r="26">
          <cell r="D26" t="str">
            <v>Broun Milton</v>
          </cell>
          <cell r="E26" t="str">
            <v>Oggro</v>
          </cell>
        </row>
        <row r="27">
          <cell r="B27" t="str">
            <v>FS-Viasa</v>
          </cell>
          <cell r="D27" t="str">
            <v>Cai Jingjing</v>
          </cell>
          <cell r="E27" t="str">
            <v>Attila</v>
          </cell>
        </row>
        <row r="28">
          <cell r="B28" t="str">
            <v>S-Visa</v>
          </cell>
          <cell r="D28" t="str">
            <v>Cai Jingjing</v>
          </cell>
          <cell r="E28" t="str">
            <v>Railway</v>
          </cell>
        </row>
        <row r="29">
          <cell r="B29" t="str">
            <v>Security E-Visa</v>
          </cell>
          <cell r="D29" t="str">
            <v>Cai Shujun</v>
          </cell>
          <cell r="E29" t="str">
            <v>Other</v>
          </cell>
        </row>
        <row r="30">
          <cell r="D30" t="str">
            <v>Cao Lin</v>
          </cell>
        </row>
        <row r="31">
          <cell r="B31" t="str">
            <v>Security B-Visa</v>
          </cell>
          <cell r="D31" t="str">
            <v>Cao Peidong</v>
          </cell>
          <cell r="E31" t="str">
            <v>HKDG</v>
          </cell>
        </row>
        <row r="32">
          <cell r="D32" t="str">
            <v>Chai Panfei</v>
          </cell>
        </row>
        <row r="33">
          <cell r="B33" t="str">
            <v>Security PI-Visa</v>
          </cell>
          <cell r="D33" t="str">
            <v>Chang Qingchang</v>
          </cell>
          <cell r="E33" t="str">
            <v>Apps</v>
          </cell>
        </row>
        <row r="34">
          <cell r="B34" t="str">
            <v>Security  FE-Visa</v>
          </cell>
          <cell r="D34" t="str">
            <v>Chang Xing Liu</v>
          </cell>
          <cell r="E34" t="str">
            <v>City</v>
          </cell>
        </row>
        <row r="35">
          <cell r="D35" t="str">
            <v>Chen ji</v>
          </cell>
          <cell r="E35" t="str">
            <v>Zhi Fangji Friend</v>
          </cell>
        </row>
        <row r="36">
          <cell r="B36" t="str">
            <v>Security T-Visa</v>
          </cell>
          <cell r="D36" t="str">
            <v>Chen Jianfeng</v>
          </cell>
          <cell r="E36" t="str">
            <v>Evergreen</v>
          </cell>
        </row>
        <row r="37">
          <cell r="B37" t="str">
            <v>Security for VOA</v>
          </cell>
          <cell r="D37" t="str">
            <v>Chen Jianfeng</v>
          </cell>
          <cell r="E37" t="str">
            <v>Hebei</v>
          </cell>
        </row>
        <row r="38">
          <cell r="D38" t="str">
            <v>CHEN JIANWEI</v>
          </cell>
          <cell r="E38" t="str">
            <v>Samania</v>
          </cell>
        </row>
        <row r="39">
          <cell r="D39" t="str">
            <v>Chen Jianwei</v>
          </cell>
          <cell r="E39" t="str">
            <v>Zoje</v>
          </cell>
        </row>
        <row r="40">
          <cell r="B40" t="str">
            <v>T/L City Cor</v>
          </cell>
          <cell r="D40" t="str">
            <v>Chen Jiaxing</v>
          </cell>
          <cell r="E40" t="str">
            <v>Silkroad</v>
          </cell>
        </row>
        <row r="41">
          <cell r="D41" t="str">
            <v>Chen Jiaxing</v>
          </cell>
          <cell r="E41" t="str">
            <v>Oshima</v>
          </cell>
        </row>
        <row r="42">
          <cell r="B42" t="str">
            <v>T/L UP</v>
          </cell>
          <cell r="D42" t="str">
            <v>Chen Mingwu</v>
          </cell>
          <cell r="E42" t="str">
            <v>Sinohydro</v>
          </cell>
        </row>
        <row r="43">
          <cell r="D43" t="str">
            <v>Chen Xianbing</v>
          </cell>
          <cell r="E43" t="str">
            <v>Executive</v>
          </cell>
        </row>
        <row r="44">
          <cell r="B44" t="str">
            <v>T/L Mnicipal</v>
          </cell>
          <cell r="D44" t="str">
            <v>chen Xianbing</v>
          </cell>
          <cell r="E44" t="str">
            <v>Testy</v>
          </cell>
        </row>
        <row r="45">
          <cell r="D45" t="str">
            <v>Chen Xiaotong</v>
          </cell>
          <cell r="E45" t="str">
            <v>BH Int.</v>
          </cell>
        </row>
        <row r="46">
          <cell r="D46" t="str">
            <v>Chencho Gyeltshen</v>
          </cell>
          <cell r="E46" t="str">
            <v>SinoAqua</v>
          </cell>
        </row>
        <row r="47">
          <cell r="D47" t="str">
            <v>Cheng Chunwang</v>
          </cell>
        </row>
        <row r="48">
          <cell r="D48" t="str">
            <v>Cheng Qingqing</v>
          </cell>
        </row>
        <row r="49">
          <cell r="B49" t="str">
            <v>NOC City Cor</v>
          </cell>
          <cell r="D49" t="str">
            <v>Chenk Gencay</v>
          </cell>
          <cell r="E49" t="str">
            <v>Xiaman</v>
          </cell>
        </row>
        <row r="50">
          <cell r="D50" t="str">
            <v>Chiang Kuo-Hsien</v>
          </cell>
          <cell r="E50" t="str">
            <v>Barishal</v>
          </cell>
        </row>
        <row r="51">
          <cell r="B51" t="str">
            <v>NOC UP</v>
          </cell>
          <cell r="D51" t="str">
            <v>Cityknow</v>
          </cell>
          <cell r="E51" t="str">
            <v>Hurean</v>
          </cell>
        </row>
        <row r="52">
          <cell r="B52" t="str">
            <v>NOC Municipal</v>
          </cell>
          <cell r="D52" t="str">
            <v>CR-25G</v>
          </cell>
          <cell r="E52" t="str">
            <v>Union</v>
          </cell>
        </row>
        <row r="53">
          <cell r="D53" t="str">
            <v>Cui Yunfan</v>
          </cell>
          <cell r="E53" t="str">
            <v>Maxon</v>
          </cell>
        </row>
        <row r="54">
          <cell r="B54" t="str">
            <v>New TIN</v>
          </cell>
          <cell r="D54" t="str">
            <v>Deng Degao</v>
          </cell>
          <cell r="E54" t="str">
            <v>Hua An</v>
          </cell>
        </row>
        <row r="55">
          <cell r="B55" t="str">
            <v>Tax certificate</v>
          </cell>
          <cell r="D55" t="str">
            <v>Deng Zhengping</v>
          </cell>
          <cell r="E55" t="str">
            <v>Resoc</v>
          </cell>
        </row>
        <row r="56">
          <cell r="D56" t="str">
            <v>Deng Zhengping</v>
          </cell>
          <cell r="E56" t="str">
            <v>AQ Sunny</v>
          </cell>
        </row>
        <row r="57">
          <cell r="B57" t="str">
            <v>Tax assessment</v>
          </cell>
          <cell r="D57" t="str">
            <v>Director</v>
          </cell>
          <cell r="E57" t="str">
            <v>Other</v>
          </cell>
        </row>
        <row r="58">
          <cell r="B58" t="str">
            <v>Tax file closing</v>
          </cell>
          <cell r="D58" t="str">
            <v>Du Jianping</v>
          </cell>
          <cell r="E58" t="str">
            <v>CR-25G</v>
          </cell>
        </row>
        <row r="59">
          <cell r="B59" t="str">
            <v>Tax assessment Company</v>
          </cell>
          <cell r="D59" t="str">
            <v>Du Xinwu</v>
          </cell>
        </row>
        <row r="60">
          <cell r="D60" t="str">
            <v>El Jumpur Tarik</v>
          </cell>
        </row>
        <row r="61">
          <cell r="D61" t="str">
            <v>England Tech</v>
          </cell>
        </row>
        <row r="62">
          <cell r="B62" t="str">
            <v>Fire License</v>
          </cell>
          <cell r="D62" t="str">
            <v>Ever Green</v>
          </cell>
        </row>
        <row r="63">
          <cell r="D63" t="str">
            <v>Executive Attire</v>
          </cell>
        </row>
        <row r="64">
          <cell r="B64" t="str">
            <v>Fire License amendment</v>
          </cell>
          <cell r="D64" t="str">
            <v>Eyigon Safak</v>
          </cell>
        </row>
        <row r="65">
          <cell r="B65" t="str">
            <v>Fire Renewal</v>
          </cell>
          <cell r="D65" t="str">
            <v>Fan Dan</v>
          </cell>
        </row>
        <row r="66">
          <cell r="B66" t="str">
            <v>Lubricant use &amp; Stores</v>
          </cell>
          <cell r="D66" t="str">
            <v>Fan Songxiang</v>
          </cell>
        </row>
        <row r="67">
          <cell r="D67" t="str">
            <v>Farms</v>
          </cell>
        </row>
        <row r="68">
          <cell r="B68" t="str">
            <v>Drawing Making</v>
          </cell>
          <cell r="D68" t="str">
            <v>Feed Mill</v>
          </cell>
        </row>
        <row r="69">
          <cell r="D69" t="str">
            <v>Feng Fei</v>
          </cell>
        </row>
        <row r="70">
          <cell r="D70" t="str">
            <v>Forme</v>
          </cell>
        </row>
        <row r="71">
          <cell r="B71" t="str">
            <v>Drawing Approval from Labor office</v>
          </cell>
          <cell r="D71" t="str">
            <v>Fu Chao</v>
          </cell>
        </row>
        <row r="72">
          <cell r="D72" t="str">
            <v>Gao Jie</v>
          </cell>
        </row>
        <row r="73">
          <cell r="B73" t="str">
            <v>License from Labor Office</v>
          </cell>
          <cell r="D73" t="str">
            <v>Gleb Skopin</v>
          </cell>
        </row>
        <row r="74">
          <cell r="D74" t="str">
            <v>Glory</v>
          </cell>
        </row>
        <row r="75">
          <cell r="B75" t="str">
            <v>License renewal from Labor Office</v>
          </cell>
          <cell r="D75" t="str">
            <v>Gou Huayin</v>
          </cell>
        </row>
        <row r="76">
          <cell r="D76" t="str">
            <v>Gou Yuanlin</v>
          </cell>
        </row>
        <row r="77">
          <cell r="B77" t="str">
            <v>VAT-08 (Registration)</v>
          </cell>
          <cell r="D77" t="str">
            <v>Guo Youlin</v>
          </cell>
        </row>
        <row r="78">
          <cell r="D78" t="str">
            <v>Han Weizhou</v>
          </cell>
        </row>
        <row r="79">
          <cell r="B79" t="str">
            <v>VAT-07</v>
          </cell>
          <cell r="D79" t="str">
            <v>Han Xiaowei</v>
          </cell>
        </row>
        <row r="80">
          <cell r="D80" t="str">
            <v>Hatchery Unit-01</v>
          </cell>
        </row>
        <row r="81">
          <cell r="D81" t="str">
            <v>Hatchery Unit-02</v>
          </cell>
        </row>
        <row r="82">
          <cell r="B82" t="str">
            <v>BOI Registration</v>
          </cell>
          <cell r="D82" t="str">
            <v>He Hong</v>
          </cell>
        </row>
        <row r="83">
          <cell r="B83" t="str">
            <v>BOI  Amendment</v>
          </cell>
          <cell r="D83" t="str">
            <v>He Jian</v>
          </cell>
        </row>
        <row r="84">
          <cell r="D84" t="str">
            <v>He Jing</v>
          </cell>
        </row>
        <row r="85">
          <cell r="B85" t="str">
            <v>IRC Recommendation from BOI</v>
          </cell>
          <cell r="D85" t="str">
            <v>He Quanshi</v>
          </cell>
        </row>
        <row r="86">
          <cell r="B86" t="str">
            <v>Entitlement from BOI</v>
          </cell>
          <cell r="D86" t="str">
            <v>He Quanshi</v>
          </cell>
        </row>
        <row r="87">
          <cell r="D87" t="str">
            <v>He Zhengjun</v>
          </cell>
        </row>
        <row r="88">
          <cell r="D88" t="str">
            <v>He Zhengjun</v>
          </cell>
        </row>
        <row r="89">
          <cell r="B89" t="str">
            <v>IRC from CCI&amp;E</v>
          </cell>
          <cell r="D89" t="str">
            <v>Hebei</v>
          </cell>
        </row>
        <row r="90">
          <cell r="B90" t="str">
            <v>ERC from CCI&amp;E</v>
          </cell>
          <cell r="D90" t="str">
            <v>Hong Song</v>
          </cell>
        </row>
        <row r="91">
          <cell r="D91" t="str">
            <v>Hou Yumeng</v>
          </cell>
        </row>
        <row r="92">
          <cell r="D92" t="str">
            <v>Hou Yumeng</v>
          </cell>
        </row>
        <row r="93">
          <cell r="D93" t="str">
            <v>Hsu Ching-Hsiang</v>
          </cell>
        </row>
        <row r="94">
          <cell r="D94" t="str">
            <v>Hu Yong</v>
          </cell>
        </row>
        <row r="95">
          <cell r="B95" t="str">
            <v>Environmental Side Clearance</v>
          </cell>
          <cell r="D95" t="str">
            <v>Hua An</v>
          </cell>
        </row>
        <row r="96">
          <cell r="B96" t="str">
            <v>Environmental final Clearance</v>
          </cell>
          <cell r="D96" t="str">
            <v>Huang Jiyu</v>
          </cell>
        </row>
        <row r="97">
          <cell r="B97" t="str">
            <v>Environmental Clearance Renewal</v>
          </cell>
          <cell r="D97" t="str">
            <v>Huang Peng</v>
          </cell>
        </row>
        <row r="98">
          <cell r="D98" t="str">
            <v>Huang Yang</v>
          </cell>
        </row>
        <row r="99">
          <cell r="D99" t="str">
            <v>Huang Yutao</v>
          </cell>
        </row>
        <row r="100">
          <cell r="D100" t="str">
            <v>Hui Peng</v>
          </cell>
        </row>
        <row r="101">
          <cell r="B101" t="str">
            <v>Name Clearance from RJSC</v>
          </cell>
          <cell r="D101" t="str">
            <v>Hurean</v>
          </cell>
        </row>
        <row r="102">
          <cell r="B102" t="str">
            <v>AGM+S-10</v>
          </cell>
          <cell r="D102" t="str">
            <v>Hyo Jung Lim</v>
          </cell>
        </row>
        <row r="103">
          <cell r="B103" t="str">
            <v>MOA Closing</v>
          </cell>
          <cell r="D103" t="str">
            <v>Ilia</v>
          </cell>
        </row>
        <row r="104">
          <cell r="B104" t="str">
            <v>Director Change</v>
          </cell>
          <cell r="D104" t="str">
            <v>IPL</v>
          </cell>
        </row>
        <row r="105">
          <cell r="B105" t="str">
            <v>Incorporation from RJSC</v>
          </cell>
          <cell r="D105" t="str">
            <v>Jae Young Ryoo</v>
          </cell>
        </row>
        <row r="106">
          <cell r="B106" t="str">
            <v>Authorization Capital Increase</v>
          </cell>
          <cell r="D106" t="str">
            <v>Jevtic Milos</v>
          </cell>
        </row>
        <row r="107">
          <cell r="B107" t="str">
            <v>Paid Up Capital Increase</v>
          </cell>
          <cell r="D107" t="str">
            <v>Ji Gaofeng</v>
          </cell>
        </row>
        <row r="108">
          <cell r="B108" t="str">
            <v>Share Transfer</v>
          </cell>
          <cell r="D108" t="str">
            <v>Ji Yubin</v>
          </cell>
        </row>
        <row r="109">
          <cell r="B109" t="str">
            <v>Yearly Return Submit to RJSC</v>
          </cell>
          <cell r="D109" t="str">
            <v>Jia Huailiang</v>
          </cell>
        </row>
        <row r="110">
          <cell r="D110" t="str">
            <v>Jia Yonggang</v>
          </cell>
        </row>
        <row r="111">
          <cell r="B111" t="str">
            <v>DCCI</v>
          </cell>
          <cell r="D111" t="str">
            <v>Jiang Delong</v>
          </cell>
        </row>
        <row r="112">
          <cell r="B112" t="str">
            <v>BGEPMEA</v>
          </cell>
          <cell r="D112" t="str">
            <v>Jiang Kebin</v>
          </cell>
        </row>
        <row r="113">
          <cell r="D113" t="str">
            <v>Jiang Lin</v>
          </cell>
        </row>
        <row r="114">
          <cell r="B114" t="str">
            <v>BTRC License</v>
          </cell>
          <cell r="D114" t="str">
            <v>Jiang Lixia</v>
          </cell>
        </row>
        <row r="115">
          <cell r="D115" t="str">
            <v>JIANGSU LIANFA</v>
          </cell>
        </row>
        <row r="116">
          <cell r="D116" t="str">
            <v>Jiao Mingduan</v>
          </cell>
        </row>
        <row r="117">
          <cell r="D117" t="str">
            <v>Jin Like</v>
          </cell>
        </row>
        <row r="118">
          <cell r="B118" t="str">
            <v>MOA</v>
          </cell>
          <cell r="D118" t="str">
            <v>Kartal Can</v>
          </cell>
        </row>
        <row r="119">
          <cell r="D119" t="str">
            <v>Kavazovic Nikola</v>
          </cell>
        </row>
        <row r="120">
          <cell r="D120" t="str">
            <v>Keung Chi Keung</v>
          </cell>
        </row>
        <row r="121">
          <cell r="B121" t="str">
            <v>Legal Openion</v>
          </cell>
          <cell r="D121" t="str">
            <v>Kong Xiangzheng</v>
          </cell>
        </row>
        <row r="122">
          <cell r="D122" t="str">
            <v>Li Bin</v>
          </cell>
        </row>
        <row r="123">
          <cell r="D123" t="str">
            <v>Li Cheng</v>
          </cell>
        </row>
        <row r="124">
          <cell r="D124" t="str">
            <v>LI Chunbin</v>
          </cell>
        </row>
        <row r="125">
          <cell r="D125" t="str">
            <v>LI Feiyan</v>
          </cell>
        </row>
        <row r="126">
          <cell r="D126" t="str">
            <v>Li Fulai</v>
          </cell>
        </row>
        <row r="127">
          <cell r="D127" t="str">
            <v>Li Hequ</v>
          </cell>
        </row>
        <row r="128">
          <cell r="D128" t="str">
            <v>Li Hongpeng</v>
          </cell>
        </row>
        <row r="129">
          <cell r="D129" t="str">
            <v>Li Huan</v>
          </cell>
        </row>
        <row r="130">
          <cell r="D130" t="str">
            <v>Li Janguo</v>
          </cell>
        </row>
        <row r="131">
          <cell r="D131" t="str">
            <v>Li Jianping</v>
          </cell>
        </row>
        <row r="132">
          <cell r="D132" t="str">
            <v>Li Jinlin</v>
          </cell>
        </row>
        <row r="133">
          <cell r="D133" t="str">
            <v>Li Meng</v>
          </cell>
        </row>
        <row r="134">
          <cell r="D134" t="str">
            <v>Li Naichen</v>
          </cell>
        </row>
        <row r="135">
          <cell r="D135" t="str">
            <v>Li Pu</v>
          </cell>
        </row>
        <row r="136">
          <cell r="D136" t="str">
            <v>Li Qingsong</v>
          </cell>
        </row>
        <row r="137">
          <cell r="D137" t="str">
            <v>Li Qiuling</v>
          </cell>
        </row>
        <row r="138">
          <cell r="D138" t="str">
            <v>Li Shengjie</v>
          </cell>
        </row>
        <row r="139">
          <cell r="D139" t="str">
            <v>Li Shuangshuang</v>
          </cell>
        </row>
        <row r="140">
          <cell r="D140" t="str">
            <v>Li Shuntao</v>
          </cell>
        </row>
        <row r="141">
          <cell r="D141" t="str">
            <v>Li Suyi</v>
          </cell>
        </row>
        <row r="142">
          <cell r="D142" t="str">
            <v>Li Wei</v>
          </cell>
        </row>
        <row r="143">
          <cell r="D143" t="str">
            <v>Li Weijun</v>
          </cell>
        </row>
        <row r="144">
          <cell r="D144" t="str">
            <v>Li Xinping</v>
          </cell>
        </row>
        <row r="145">
          <cell r="D145" t="str">
            <v>Li Yingdong</v>
          </cell>
        </row>
        <row r="146">
          <cell r="D146" t="str">
            <v>Li Yingwen</v>
          </cell>
        </row>
        <row r="147">
          <cell r="D147" t="str">
            <v>Li Yong</v>
          </cell>
        </row>
        <row r="148">
          <cell r="D148" t="str">
            <v>Li Yong</v>
          </cell>
        </row>
        <row r="149">
          <cell r="D149" t="str">
            <v>Li Yong</v>
          </cell>
        </row>
        <row r="150">
          <cell r="D150" t="str">
            <v>LI Yongdong</v>
          </cell>
        </row>
        <row r="151">
          <cell r="D151" t="str">
            <v>Li Yu</v>
          </cell>
        </row>
        <row r="152">
          <cell r="D152" t="str">
            <v>Li Yue</v>
          </cell>
        </row>
        <row r="153">
          <cell r="D153" t="str">
            <v>Li Zhenjun</v>
          </cell>
        </row>
        <row r="154">
          <cell r="D154" t="str">
            <v>Li Zhongyang</v>
          </cell>
        </row>
        <row r="155">
          <cell r="D155" t="str">
            <v>Liang Shaowu</v>
          </cell>
        </row>
        <row r="156">
          <cell r="D156" t="str">
            <v>Liang Shaowu</v>
          </cell>
        </row>
        <row r="157">
          <cell r="D157" t="str">
            <v>Liu Changxing</v>
          </cell>
        </row>
        <row r="158">
          <cell r="D158" t="str">
            <v>Liu Cunguo</v>
          </cell>
        </row>
        <row r="159">
          <cell r="D159" t="str">
            <v>Liu Haixue</v>
          </cell>
        </row>
        <row r="160">
          <cell r="D160" t="str">
            <v>Liu Lei</v>
          </cell>
        </row>
        <row r="161">
          <cell r="D161" t="str">
            <v>Liu Meng</v>
          </cell>
        </row>
        <row r="162">
          <cell r="D162" t="str">
            <v>Liu Mingyang</v>
          </cell>
        </row>
        <row r="163">
          <cell r="D163" t="str">
            <v>Liu Tong</v>
          </cell>
        </row>
        <row r="164">
          <cell r="D164" t="str">
            <v>Liu Tong</v>
          </cell>
        </row>
        <row r="165">
          <cell r="D165" t="str">
            <v>Liu Xiaojun</v>
          </cell>
        </row>
        <row r="166">
          <cell r="D166" t="str">
            <v>Liu Yarong</v>
          </cell>
        </row>
        <row r="167">
          <cell r="D167" t="str">
            <v>Liu Yong</v>
          </cell>
        </row>
        <row r="168">
          <cell r="D168" t="str">
            <v>Liu Yu</v>
          </cell>
        </row>
        <row r="169">
          <cell r="D169" t="str">
            <v>Liu Yu-Chen</v>
          </cell>
        </row>
        <row r="170">
          <cell r="D170" t="str">
            <v>Liu Zefeng</v>
          </cell>
        </row>
        <row r="171">
          <cell r="D171" t="str">
            <v>Liu Zelin</v>
          </cell>
        </row>
        <row r="172">
          <cell r="D172" t="str">
            <v>Liu Zhixiang</v>
          </cell>
        </row>
        <row r="173">
          <cell r="D173" t="str">
            <v>Liu Zuguo</v>
          </cell>
        </row>
        <row r="174">
          <cell r="D174" t="str">
            <v>Long Jianmin</v>
          </cell>
        </row>
        <row r="175">
          <cell r="D175" t="str">
            <v>Lou Chengling</v>
          </cell>
        </row>
        <row r="176">
          <cell r="D176" t="str">
            <v>Lou Jie</v>
          </cell>
        </row>
        <row r="177">
          <cell r="D177" t="str">
            <v>Lu Jinlong</v>
          </cell>
        </row>
        <row r="178">
          <cell r="D178" t="str">
            <v>Lu Yuandong</v>
          </cell>
        </row>
        <row r="179">
          <cell r="D179" t="str">
            <v>Luo Futian</v>
          </cell>
        </row>
        <row r="180">
          <cell r="D180" t="str">
            <v>Luo Hongzheng</v>
          </cell>
        </row>
        <row r="181">
          <cell r="D181" t="str">
            <v>Lyu Bo</v>
          </cell>
        </row>
        <row r="182">
          <cell r="D182" t="str">
            <v>Ma Libin</v>
          </cell>
        </row>
        <row r="183">
          <cell r="D183" t="str">
            <v>Ma Lihui</v>
          </cell>
        </row>
        <row r="184">
          <cell r="D184" t="str">
            <v>Ma Weijian</v>
          </cell>
        </row>
        <row r="185">
          <cell r="D185" t="str">
            <v>Ma Weiliang</v>
          </cell>
        </row>
        <row r="186">
          <cell r="D186" t="str">
            <v>Ma Weiliang</v>
          </cell>
        </row>
        <row r="187">
          <cell r="D187" t="str">
            <v>Makar</v>
          </cell>
        </row>
        <row r="188">
          <cell r="D188" t="str">
            <v>Malibin</v>
          </cell>
        </row>
        <row r="189">
          <cell r="D189" t="str">
            <v>Mao Caiyue</v>
          </cell>
        </row>
        <row r="190">
          <cell r="D190" t="str">
            <v>Mao Guanxue</v>
          </cell>
        </row>
        <row r="191">
          <cell r="D191" t="str">
            <v>Mao Jianyi</v>
          </cell>
        </row>
        <row r="192">
          <cell r="D192" t="str">
            <v>Marcko Vliam</v>
          </cell>
        </row>
        <row r="193">
          <cell r="D193" t="str">
            <v>Mei Chengxiang</v>
          </cell>
        </row>
        <row r="194">
          <cell r="D194" t="str">
            <v>Mnkyeong Ryoo</v>
          </cell>
        </row>
        <row r="195">
          <cell r="D195" t="str">
            <v>Morgan Zhong</v>
          </cell>
        </row>
        <row r="196">
          <cell r="D196" t="str">
            <v>Peng Xianzhi</v>
          </cell>
        </row>
        <row r="197">
          <cell r="D197" t="str">
            <v>Pionear</v>
          </cell>
        </row>
        <row r="198">
          <cell r="D198" t="str">
            <v>Projen</v>
          </cell>
        </row>
        <row r="199">
          <cell r="D199" t="str">
            <v>Pro-Trading</v>
          </cell>
        </row>
        <row r="200">
          <cell r="D200" t="str">
            <v>Qian Taiping</v>
          </cell>
        </row>
        <row r="201">
          <cell r="D201" t="str">
            <v>Qiao Yufei</v>
          </cell>
        </row>
        <row r="202">
          <cell r="D202" t="str">
            <v>Qin Junchang</v>
          </cell>
        </row>
        <row r="203">
          <cell r="D203" t="str">
            <v>Qin Yang</v>
          </cell>
        </row>
        <row r="204">
          <cell r="D204" t="str">
            <v>Que Wei</v>
          </cell>
        </row>
        <row r="205">
          <cell r="D205" t="str">
            <v>Ren Xuemeng</v>
          </cell>
        </row>
        <row r="206">
          <cell r="D206" t="str">
            <v>Resoc</v>
          </cell>
        </row>
        <row r="207">
          <cell r="D207" t="str">
            <v>Resoc Lift</v>
          </cell>
        </row>
        <row r="208">
          <cell r="D208" t="str">
            <v>Resoc Shiping</v>
          </cell>
        </row>
        <row r="209">
          <cell r="D209" t="str">
            <v>Ruel Estrella Catan</v>
          </cell>
        </row>
        <row r="210">
          <cell r="D210" t="str">
            <v>Salibongcogon Rey</v>
          </cell>
        </row>
        <row r="211">
          <cell r="D211" t="str">
            <v xml:space="preserve">Samania </v>
          </cell>
        </row>
        <row r="212">
          <cell r="D212" t="str">
            <v>Shang Xiuli</v>
          </cell>
        </row>
        <row r="213">
          <cell r="D213" t="str">
            <v>Shao Wen</v>
          </cell>
        </row>
        <row r="214">
          <cell r="D214" t="str">
            <v>SilkRoad</v>
          </cell>
        </row>
        <row r="215">
          <cell r="D215" t="str">
            <v>Sojen Motors</v>
          </cell>
        </row>
        <row r="216">
          <cell r="D216" t="str">
            <v>Song Wenlong</v>
          </cell>
        </row>
        <row r="217">
          <cell r="D217" t="str">
            <v>Su Hao</v>
          </cell>
        </row>
        <row r="218">
          <cell r="D218" t="str">
            <v>Su Nan</v>
          </cell>
        </row>
        <row r="219">
          <cell r="D219" t="str">
            <v>Su Weilong</v>
          </cell>
        </row>
        <row r="220">
          <cell r="D220" t="str">
            <v>Sun Deding</v>
          </cell>
        </row>
        <row r="221">
          <cell r="D221" t="str">
            <v>Sun Mao</v>
          </cell>
        </row>
        <row r="222">
          <cell r="D222" t="str">
            <v>Tan Qingyun</v>
          </cell>
        </row>
        <row r="223">
          <cell r="D223" t="str">
            <v>Tan Qingyun</v>
          </cell>
        </row>
        <row r="224">
          <cell r="D224" t="str">
            <v>Tang Jiezhou</v>
          </cell>
        </row>
        <row r="225">
          <cell r="D225" t="str">
            <v>Tang Jun</v>
          </cell>
        </row>
        <row r="226">
          <cell r="D226" t="str">
            <v>Tang Xiushan</v>
          </cell>
        </row>
        <row r="227">
          <cell r="D227" t="str">
            <v>T-Garment</v>
          </cell>
        </row>
        <row r="228">
          <cell r="D228" t="str">
            <v>Tian Bing</v>
          </cell>
        </row>
        <row r="229">
          <cell r="D229" t="str">
            <v>Tian Huiqun</v>
          </cell>
        </row>
        <row r="230">
          <cell r="D230" t="str">
            <v>Tian Kaixing</v>
          </cell>
        </row>
        <row r="231">
          <cell r="D231" t="str">
            <v>Tian Kaixing</v>
          </cell>
        </row>
        <row r="232">
          <cell r="D232" t="str">
            <v>Tian Kaixing</v>
          </cell>
        </row>
        <row r="233">
          <cell r="D233" t="str">
            <v>Tian Mingqi</v>
          </cell>
        </row>
        <row r="234">
          <cell r="D234" t="str">
            <v>Tian Shuang</v>
          </cell>
        </row>
        <row r="235">
          <cell r="D235" t="str">
            <v>Tian Shyuang</v>
          </cell>
        </row>
        <row r="236">
          <cell r="D236" t="str">
            <v>Tongwei</v>
          </cell>
        </row>
        <row r="237">
          <cell r="D237" t="str">
            <v>Tongwei</v>
          </cell>
        </row>
        <row r="238">
          <cell r="D238" t="str">
            <v>Top Int.</v>
          </cell>
        </row>
        <row r="239">
          <cell r="D239" t="str">
            <v>Tu Xiaoping</v>
          </cell>
        </row>
        <row r="240">
          <cell r="D240" t="str">
            <v>Valeria</v>
          </cell>
        </row>
        <row r="241">
          <cell r="D241" t="str">
            <v>vivo</v>
          </cell>
        </row>
        <row r="242">
          <cell r="D242" t="str">
            <v>Vsiljevic Marko</v>
          </cell>
        </row>
        <row r="243">
          <cell r="D243" t="str">
            <v>Wan Qinghong</v>
          </cell>
        </row>
        <row r="244">
          <cell r="D244" t="str">
            <v>Wang Changjian</v>
          </cell>
        </row>
        <row r="245">
          <cell r="D245" t="str">
            <v>Wang Changjian</v>
          </cell>
        </row>
        <row r="246">
          <cell r="D246" t="str">
            <v>Wang Chong</v>
          </cell>
        </row>
        <row r="247">
          <cell r="D247" t="str">
            <v>Wang Chong</v>
          </cell>
        </row>
        <row r="248">
          <cell r="D248" t="str">
            <v>Wang Chong</v>
          </cell>
        </row>
        <row r="249">
          <cell r="D249" t="str">
            <v>Wang Daoquan</v>
          </cell>
        </row>
        <row r="250">
          <cell r="D250" t="str">
            <v>Wang Fengjun</v>
          </cell>
        </row>
        <row r="251">
          <cell r="D251" t="str">
            <v>Wang Hao</v>
          </cell>
        </row>
        <row r="252">
          <cell r="D252" t="str">
            <v>WANG JINFENG</v>
          </cell>
        </row>
        <row r="253">
          <cell r="D253" t="str">
            <v>Wang Jinmei</v>
          </cell>
        </row>
        <row r="254">
          <cell r="D254" t="str">
            <v>Wang Lei</v>
          </cell>
        </row>
        <row r="255">
          <cell r="D255" t="str">
            <v>Wang Lijun</v>
          </cell>
        </row>
        <row r="256">
          <cell r="D256" t="str">
            <v>Wang Miaofa</v>
          </cell>
        </row>
        <row r="257">
          <cell r="D257" t="str">
            <v>Wang Miaofa</v>
          </cell>
        </row>
        <row r="258">
          <cell r="D258" t="str">
            <v>Wang Mingyuan</v>
          </cell>
        </row>
        <row r="259">
          <cell r="D259" t="str">
            <v>Wang Mingyuan</v>
          </cell>
        </row>
        <row r="260">
          <cell r="D260" t="str">
            <v>Wang Pengfei</v>
          </cell>
        </row>
        <row r="261">
          <cell r="D261" t="str">
            <v>Wang Qian</v>
          </cell>
        </row>
        <row r="262">
          <cell r="D262" t="str">
            <v>Wang Qian</v>
          </cell>
        </row>
        <row r="263">
          <cell r="D263" t="str">
            <v>Wang Qiyu</v>
          </cell>
        </row>
        <row r="264">
          <cell r="D264" t="str">
            <v>Wang Ruisen</v>
          </cell>
        </row>
        <row r="265">
          <cell r="D265" t="str">
            <v>Wang Wei</v>
          </cell>
        </row>
        <row r="266">
          <cell r="D266" t="str">
            <v>Wang Yan</v>
          </cell>
        </row>
        <row r="267">
          <cell r="D267" t="str">
            <v>Wang Yichen</v>
          </cell>
        </row>
        <row r="268">
          <cell r="D268" t="str">
            <v>Wang Yichen</v>
          </cell>
        </row>
        <row r="269">
          <cell r="D269" t="str">
            <v>Wang Yiju</v>
          </cell>
        </row>
        <row r="270">
          <cell r="D270" t="str">
            <v>Wang Yong</v>
          </cell>
        </row>
        <row r="271">
          <cell r="D271" t="str">
            <v>Wang Yuxin</v>
          </cell>
        </row>
        <row r="272">
          <cell r="D272" t="str">
            <v>Wang Yuxin</v>
          </cell>
        </row>
        <row r="273">
          <cell r="D273" t="str">
            <v>Wellstone</v>
          </cell>
        </row>
        <row r="274">
          <cell r="D274" t="str">
            <v>Wen Jin</v>
          </cell>
        </row>
        <row r="275">
          <cell r="D275" t="str">
            <v>Wu Dalin</v>
          </cell>
        </row>
        <row r="276">
          <cell r="D276" t="str">
            <v>Wu Gang</v>
          </cell>
        </row>
        <row r="277">
          <cell r="D277" t="str">
            <v>Wu Gang</v>
          </cell>
        </row>
        <row r="278">
          <cell r="D278" t="str">
            <v>Wu Jianan</v>
          </cell>
        </row>
        <row r="279">
          <cell r="D279" t="str">
            <v>Wu Jun</v>
          </cell>
        </row>
        <row r="280">
          <cell r="D280" t="str">
            <v>Wu Lili</v>
          </cell>
        </row>
        <row r="281">
          <cell r="D281" t="str">
            <v>Wu Xiaochuan</v>
          </cell>
        </row>
        <row r="282">
          <cell r="D282" t="str">
            <v>Wu Yuanjian</v>
          </cell>
        </row>
        <row r="283">
          <cell r="D283" t="str">
            <v>Wu Zhanbiao</v>
          </cell>
        </row>
        <row r="284">
          <cell r="D284" t="str">
            <v>Xiamen</v>
          </cell>
        </row>
        <row r="285">
          <cell r="D285" t="str">
            <v>Xiang Feng</v>
          </cell>
        </row>
        <row r="286">
          <cell r="D286" t="str">
            <v>Xiang Hongtao</v>
          </cell>
        </row>
        <row r="287">
          <cell r="D287" t="str">
            <v>Xiang Lin</v>
          </cell>
        </row>
        <row r="288">
          <cell r="D288" t="str">
            <v>Xiang Siqian</v>
          </cell>
        </row>
        <row r="289">
          <cell r="D289" t="str">
            <v>Xiao Changjin</v>
          </cell>
        </row>
        <row r="290">
          <cell r="D290" t="str">
            <v>Xie Shanshan</v>
          </cell>
        </row>
        <row r="291">
          <cell r="D291" t="str">
            <v>Xin Chengguo</v>
          </cell>
        </row>
        <row r="292">
          <cell r="D292" t="str">
            <v>Xu Hongbin</v>
          </cell>
        </row>
        <row r="293">
          <cell r="D293" t="str">
            <v>Xu Hongbin</v>
          </cell>
        </row>
        <row r="294">
          <cell r="D294" t="str">
            <v>Xu Lang</v>
          </cell>
        </row>
        <row r="295">
          <cell r="D295" t="str">
            <v>Xu Sihua</v>
          </cell>
        </row>
        <row r="296">
          <cell r="D296" t="str">
            <v>Xu Weibing</v>
          </cell>
        </row>
        <row r="297">
          <cell r="D297" t="str">
            <v>Xu Zhen</v>
          </cell>
        </row>
        <row r="298">
          <cell r="D298" t="str">
            <v>Yan Peng</v>
          </cell>
        </row>
        <row r="299">
          <cell r="D299" t="str">
            <v>Yan Xiaofeng</v>
          </cell>
        </row>
        <row r="300">
          <cell r="D300" t="str">
            <v>Yang Bo</v>
          </cell>
        </row>
        <row r="301">
          <cell r="D301" t="str">
            <v>Yang Chunnan</v>
          </cell>
        </row>
        <row r="302">
          <cell r="D302" t="str">
            <v>Yang Fahe</v>
          </cell>
        </row>
        <row r="303">
          <cell r="D303" t="str">
            <v>Yang Haipeng</v>
          </cell>
        </row>
        <row r="304">
          <cell r="D304" t="str">
            <v>Yang Haipeng</v>
          </cell>
        </row>
        <row r="305">
          <cell r="D305" t="str">
            <v>Yang Jian</v>
          </cell>
        </row>
        <row r="306">
          <cell r="D306" t="str">
            <v>Yang Siqi</v>
          </cell>
        </row>
        <row r="307">
          <cell r="D307" t="str">
            <v>Yang Tao</v>
          </cell>
        </row>
        <row r="308">
          <cell r="D308" t="str">
            <v>Yang Wei</v>
          </cell>
        </row>
        <row r="309">
          <cell r="D309" t="str">
            <v>Yang Wenbing</v>
          </cell>
        </row>
        <row r="310">
          <cell r="D310" t="str">
            <v>Yang Xiaofen</v>
          </cell>
        </row>
        <row r="311">
          <cell r="D311" t="str">
            <v>Yang Xiaohu</v>
          </cell>
        </row>
        <row r="312">
          <cell r="D312" t="str">
            <v>Yang Yan</v>
          </cell>
        </row>
        <row r="313">
          <cell r="D313" t="str">
            <v>Yang Yan</v>
          </cell>
        </row>
        <row r="314">
          <cell r="D314" t="str">
            <v>Yang Yaoqing</v>
          </cell>
        </row>
        <row r="315">
          <cell r="D315" t="str">
            <v>Yao Shaoquan</v>
          </cell>
        </row>
        <row r="316">
          <cell r="D316" t="str">
            <v>Ye Menghai</v>
          </cell>
        </row>
        <row r="317">
          <cell r="D317" t="str">
            <v>Yin Chenggo</v>
          </cell>
        </row>
        <row r="318">
          <cell r="D318" t="str">
            <v>Yothin Jia-Uea</v>
          </cell>
        </row>
        <row r="319">
          <cell r="D319" t="str">
            <v>You Lishun</v>
          </cell>
        </row>
        <row r="320">
          <cell r="D320" t="str">
            <v>Yu Daifu</v>
          </cell>
        </row>
        <row r="321">
          <cell r="D321" t="str">
            <v>Yu Luo</v>
          </cell>
        </row>
        <row r="322">
          <cell r="D322" t="str">
            <v>Yu Yang</v>
          </cell>
        </row>
        <row r="323">
          <cell r="D323" t="str">
            <v>Zeng Mingfu</v>
          </cell>
        </row>
        <row r="324">
          <cell r="D324" t="str">
            <v>Zeng Wei</v>
          </cell>
        </row>
        <row r="325">
          <cell r="D325" t="str">
            <v>Zeng Wei</v>
          </cell>
        </row>
        <row r="326">
          <cell r="D326" t="str">
            <v>Zeng Yindong</v>
          </cell>
        </row>
        <row r="327">
          <cell r="D327" t="str">
            <v>Zeng Zhuo</v>
          </cell>
        </row>
        <row r="328">
          <cell r="D328" t="str">
            <v>Zengwei</v>
          </cell>
        </row>
        <row r="329">
          <cell r="D329" t="str">
            <v>Zhang  Yi</v>
          </cell>
        </row>
        <row r="330">
          <cell r="D330" t="str">
            <v>Zhang Anqi</v>
          </cell>
        </row>
        <row r="331">
          <cell r="D331" t="str">
            <v>Zhang Huajun</v>
          </cell>
        </row>
        <row r="332">
          <cell r="D332" t="str">
            <v>Zhang Jiatao</v>
          </cell>
        </row>
        <row r="333">
          <cell r="D333" t="str">
            <v>Zhang Jiatao</v>
          </cell>
        </row>
        <row r="334">
          <cell r="D334" t="str">
            <v>Zhang Jiatao</v>
          </cell>
        </row>
        <row r="335">
          <cell r="D335" t="str">
            <v>Zhang Jie</v>
          </cell>
        </row>
        <row r="336">
          <cell r="D336" t="str">
            <v>Zhang Lijun</v>
          </cell>
        </row>
        <row r="337">
          <cell r="D337" t="str">
            <v>Zhang Shiguo</v>
          </cell>
        </row>
        <row r="338">
          <cell r="D338" t="str">
            <v>Zhang Song</v>
          </cell>
        </row>
        <row r="339">
          <cell r="D339" t="str">
            <v>Zhang Weiqiang</v>
          </cell>
        </row>
        <row r="340">
          <cell r="D340" t="str">
            <v>Zhang Weiqiang</v>
          </cell>
        </row>
        <row r="341">
          <cell r="D341" t="str">
            <v>Zhang Wenxu</v>
          </cell>
        </row>
        <row r="342">
          <cell r="D342" t="str">
            <v>Zhang Xiaobo</v>
          </cell>
        </row>
        <row r="343">
          <cell r="D343" t="str">
            <v>Zhang Xueqiang</v>
          </cell>
        </row>
        <row r="344">
          <cell r="D344" t="str">
            <v>Zhang Xueqing</v>
          </cell>
        </row>
        <row r="345">
          <cell r="D345" t="str">
            <v>Zhang Yangjun</v>
          </cell>
        </row>
        <row r="346">
          <cell r="D346" t="str">
            <v>Zhang Yi</v>
          </cell>
        </row>
        <row r="347">
          <cell r="D347" t="str">
            <v>Zhang Ying</v>
          </cell>
        </row>
        <row r="348">
          <cell r="D348" t="str">
            <v>Zhang Yuewen</v>
          </cell>
        </row>
        <row r="349">
          <cell r="D349" t="str">
            <v>Zhang Yuewen</v>
          </cell>
        </row>
        <row r="350">
          <cell r="D350" t="str">
            <v>Zhang Yumin</v>
          </cell>
        </row>
        <row r="351">
          <cell r="D351" t="str">
            <v>Zhang Zhengyou</v>
          </cell>
        </row>
        <row r="352">
          <cell r="D352" t="str">
            <v>Zhang Zhihui</v>
          </cell>
        </row>
        <row r="353">
          <cell r="D353" t="str">
            <v>Zhang Zhuo</v>
          </cell>
        </row>
        <row r="354">
          <cell r="D354" t="str">
            <v>Zhang Zihan</v>
          </cell>
        </row>
        <row r="355">
          <cell r="D355" t="str">
            <v>Zhang Zikun</v>
          </cell>
        </row>
        <row r="356">
          <cell r="D356" t="str">
            <v>Zhao Chengkang</v>
          </cell>
        </row>
        <row r="357">
          <cell r="D357" t="str">
            <v>Zhao Faze</v>
          </cell>
        </row>
        <row r="358">
          <cell r="D358" t="str">
            <v>Zhao Faze</v>
          </cell>
        </row>
        <row r="359">
          <cell r="D359" t="str">
            <v>Zhao Guanglin</v>
          </cell>
        </row>
        <row r="360">
          <cell r="D360" t="str">
            <v>Zhao Haibo</v>
          </cell>
        </row>
        <row r="361">
          <cell r="D361" t="str">
            <v>Zhao Huihui</v>
          </cell>
        </row>
        <row r="362">
          <cell r="D362" t="str">
            <v>Zhao Kezhong</v>
          </cell>
        </row>
        <row r="363">
          <cell r="D363" t="str">
            <v>Zhao Kezhong</v>
          </cell>
        </row>
        <row r="364">
          <cell r="D364" t="str">
            <v>Zhao Liangxin</v>
          </cell>
        </row>
        <row r="365">
          <cell r="D365" t="str">
            <v>Zhao Lin</v>
          </cell>
        </row>
        <row r="366">
          <cell r="D366" t="str">
            <v>Zhao Xiaomei</v>
          </cell>
        </row>
        <row r="367">
          <cell r="D367" t="str">
            <v>Zhao Xu</v>
          </cell>
        </row>
        <row r="368">
          <cell r="D368" t="str">
            <v>Zhao Yi</v>
          </cell>
        </row>
        <row r="369">
          <cell r="D369" t="str">
            <v>Zhen Tao Liu</v>
          </cell>
        </row>
        <row r="370">
          <cell r="D370" t="str">
            <v>Zheng Chaojun</v>
          </cell>
        </row>
        <row r="371">
          <cell r="D371" t="str">
            <v>Zheng Liwei</v>
          </cell>
        </row>
        <row r="372">
          <cell r="D372" t="str">
            <v>Zheng Mingfu</v>
          </cell>
        </row>
        <row r="373">
          <cell r="D373" t="str">
            <v>Zheng Qi</v>
          </cell>
        </row>
        <row r="374">
          <cell r="D374" t="str">
            <v>Zheng Xiaobin</v>
          </cell>
        </row>
        <row r="375">
          <cell r="D375" t="str">
            <v>Zheng Yindong</v>
          </cell>
        </row>
        <row r="376">
          <cell r="D376" t="str">
            <v>Zhi Fangji</v>
          </cell>
        </row>
        <row r="377">
          <cell r="D377" t="str">
            <v>Zhong Lei</v>
          </cell>
        </row>
        <row r="378">
          <cell r="D378" t="str">
            <v>Zhong yumin</v>
          </cell>
        </row>
        <row r="379">
          <cell r="D379" t="str">
            <v>Zhong yumin</v>
          </cell>
        </row>
        <row r="380">
          <cell r="D380" t="str">
            <v>Zhou Dongming</v>
          </cell>
        </row>
        <row r="381">
          <cell r="D381" t="str">
            <v>Zhou Ermeng</v>
          </cell>
        </row>
        <row r="382">
          <cell r="D382" t="str">
            <v>Zhou Jiaxing</v>
          </cell>
        </row>
        <row r="383">
          <cell r="D383" t="str">
            <v>Zhou Jie</v>
          </cell>
        </row>
        <row r="384">
          <cell r="D384" t="str">
            <v>Zhou Jie</v>
          </cell>
        </row>
        <row r="385">
          <cell r="D385" t="str">
            <v>Zhou Jing</v>
          </cell>
        </row>
        <row r="386">
          <cell r="D386" t="str">
            <v>Zhou Kunpeng</v>
          </cell>
        </row>
        <row r="387">
          <cell r="D387" t="str">
            <v>Zhou Tao</v>
          </cell>
        </row>
        <row r="388">
          <cell r="D388" t="str">
            <v>ZHOU XIAOYAN</v>
          </cell>
        </row>
        <row r="389">
          <cell r="D389" t="str">
            <v>Zhou Youlan</v>
          </cell>
        </row>
        <row r="390">
          <cell r="D390" t="str">
            <v>ZhouYongsheng</v>
          </cell>
        </row>
        <row r="391">
          <cell r="D391" t="str">
            <v>Zhu Chuanliang</v>
          </cell>
        </row>
        <row r="392">
          <cell r="D392" t="str">
            <v>Zhu Dongcheng</v>
          </cell>
        </row>
        <row r="393">
          <cell r="D393" t="str">
            <v>Zhu Wenbing</v>
          </cell>
        </row>
        <row r="394">
          <cell r="D394" t="str">
            <v>Zhuang Qin</v>
          </cell>
        </row>
        <row r="395">
          <cell r="D395" t="str">
            <v>Zoje Bd.</v>
          </cell>
        </row>
        <row r="396">
          <cell r="D396" t="str">
            <v>Zou Gangqiang</v>
          </cell>
        </row>
        <row r="397">
          <cell r="D397" t="str">
            <v>Zou Xiandong</v>
          </cell>
        </row>
        <row r="398">
          <cell r="D398" t="str">
            <v>ZOU XIANDONG Baby</v>
          </cell>
        </row>
        <row r="399">
          <cell r="D399" t="str">
            <v>Zou Yue</v>
          </cell>
        </row>
        <row r="400">
          <cell r="D400" t="str">
            <v>SinoAquatech</v>
          </cell>
        </row>
        <row r="401">
          <cell r="D401" t="str">
            <v>He Zhiyang</v>
          </cell>
        </row>
        <row r="402">
          <cell r="D402" t="str">
            <v>Zhang Weibing</v>
          </cell>
        </row>
        <row r="403">
          <cell r="D403" t="str">
            <v>Oggro Dairy</v>
          </cell>
        </row>
        <row r="404">
          <cell r="D404" t="str">
            <v>Gou Guanghui</v>
          </cell>
        </row>
        <row r="405">
          <cell r="D405" t="str">
            <v>Zhang Mengli</v>
          </cell>
        </row>
        <row r="406">
          <cell r="D406" t="str">
            <v>Hu Hong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2"/>
  <sheetViews>
    <sheetView workbookViewId="0">
      <selection activeCell="A8" sqref="A8"/>
    </sheetView>
  </sheetViews>
  <sheetFormatPr defaultRowHeight="14.4"/>
  <cols>
    <col min="1" max="1" width="19" customWidth="1"/>
    <col min="4" max="8" width="5.33203125" customWidth="1"/>
    <col min="9" max="9" width="5.5546875" customWidth="1"/>
    <col min="13" max="13" width="5.21875" customWidth="1"/>
    <col min="16" max="16" width="5.77734375" customWidth="1"/>
    <col min="17" max="17" width="4.33203125" customWidth="1"/>
    <col min="18" max="18" width="2.33203125" customWidth="1"/>
    <col min="20" max="20" width="8.88671875" customWidth="1"/>
    <col min="21" max="21" width="6.5546875" customWidth="1"/>
    <col min="24" max="24" width="5.33203125" customWidth="1"/>
    <col min="25" max="25" width="2.44140625" customWidth="1"/>
  </cols>
  <sheetData>
    <row r="1" spans="2:35" ht="15" thickBot="1"/>
    <row r="2" spans="2:35" ht="22.5" customHeight="1" thickBot="1">
      <c r="B2" s="242" t="s">
        <v>886</v>
      </c>
      <c r="C2" s="243"/>
      <c r="D2" s="243"/>
      <c r="E2" s="243"/>
      <c r="F2" s="243"/>
      <c r="G2" s="243"/>
      <c r="H2" s="243"/>
      <c r="I2" s="243"/>
      <c r="J2" s="243"/>
      <c r="K2" s="243"/>
      <c r="L2" s="244"/>
      <c r="N2" s="242" t="s">
        <v>887</v>
      </c>
      <c r="O2" s="243"/>
      <c r="P2" s="243"/>
      <c r="Q2" s="243"/>
      <c r="R2" s="243"/>
      <c r="S2" s="243"/>
      <c r="T2" s="244"/>
      <c r="V2" s="242" t="s">
        <v>888</v>
      </c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4"/>
    </row>
  </sheetData>
  <mergeCells count="3">
    <mergeCell ref="B2:L2"/>
    <mergeCell ref="N2:T2"/>
    <mergeCell ref="V2:AI2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C2:AY76"/>
  <sheetViews>
    <sheetView showGridLines="0" topLeftCell="A67" workbookViewId="0">
      <selection activeCell="C94" sqref="C94"/>
    </sheetView>
  </sheetViews>
  <sheetFormatPr defaultColWidth="2.6640625" defaultRowHeight="14.4"/>
  <sheetData>
    <row r="2" spans="3:51" ht="15" customHeight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</row>
    <row r="3" spans="3:51" ht="15" customHeight="1">
      <c r="C3" s="239"/>
      <c r="D3" s="239"/>
      <c r="E3" s="239" t="s">
        <v>44</v>
      </c>
      <c r="F3" s="239"/>
      <c r="G3" s="239"/>
      <c r="H3" s="239"/>
      <c r="I3" s="240"/>
      <c r="J3" s="240"/>
      <c r="K3" s="240"/>
      <c r="L3" s="240"/>
      <c r="M3" s="240"/>
      <c r="N3" s="240"/>
      <c r="O3" s="240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239"/>
      <c r="AK3" s="239"/>
      <c r="AL3" s="239" t="s">
        <v>812</v>
      </c>
      <c r="AM3" s="239"/>
      <c r="AN3" s="239"/>
      <c r="AO3" s="239"/>
      <c r="AP3" s="240"/>
      <c r="AQ3" s="240"/>
      <c r="AR3" s="240"/>
      <c r="AS3" s="240"/>
      <c r="AT3" s="240"/>
      <c r="AU3" s="240"/>
      <c r="AV3" s="240"/>
      <c r="AW3" s="240"/>
      <c r="AX3" s="240"/>
      <c r="AY3" s="239"/>
    </row>
    <row r="4" spans="3:51" ht="22.5" customHeight="1">
      <c r="C4" s="245" t="s">
        <v>517</v>
      </c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5"/>
      <c r="AE4" s="245"/>
      <c r="AF4" s="245"/>
      <c r="AG4" s="245"/>
      <c r="AH4" s="245"/>
      <c r="AI4" s="245"/>
      <c r="AJ4" s="245"/>
      <c r="AK4" s="245"/>
      <c r="AL4" s="245"/>
      <c r="AM4" s="245"/>
      <c r="AN4" s="245"/>
      <c r="AO4" s="245"/>
      <c r="AP4" s="245"/>
      <c r="AQ4" s="245"/>
      <c r="AR4" s="245"/>
      <c r="AS4" s="245"/>
      <c r="AT4" s="245"/>
      <c r="AU4" s="245"/>
      <c r="AV4" s="245"/>
      <c r="AW4" s="245"/>
      <c r="AX4" s="245"/>
      <c r="AY4" s="245"/>
    </row>
    <row r="5" spans="3:51">
      <c r="C5" s="1"/>
      <c r="D5" s="1"/>
      <c r="E5" s="1" t="s">
        <v>139</v>
      </c>
      <c r="F5" s="1"/>
      <c r="G5" s="1"/>
      <c r="H5" s="1"/>
      <c r="I5" s="1"/>
      <c r="J5" s="1"/>
      <c r="K5" s="1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1"/>
    </row>
    <row r="6" spans="3:51" ht="3.75" customHeight="1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3:51">
      <c r="C7" s="1"/>
      <c r="D7" s="1"/>
      <c r="E7" s="1" t="s">
        <v>57</v>
      </c>
      <c r="F7" s="1"/>
      <c r="G7" s="1"/>
      <c r="H7" s="1"/>
      <c r="I7" s="1"/>
      <c r="J7" s="1"/>
      <c r="K7" s="1"/>
      <c r="L7" s="1"/>
      <c r="M7" s="1"/>
      <c r="N7" s="1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 t="s">
        <v>143</v>
      </c>
      <c r="AU7" s="2"/>
      <c r="AV7" s="2"/>
      <c r="AW7" s="2"/>
      <c r="AX7" s="2"/>
      <c r="AY7" s="1"/>
    </row>
    <row r="8" spans="3:51" ht="5.25" customHeight="1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3:51" ht="18" customHeight="1">
      <c r="C9" s="284" t="s">
        <v>836</v>
      </c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  <c r="P9" s="284"/>
      <c r="Q9" s="284"/>
      <c r="R9" s="284"/>
      <c r="S9" s="284"/>
      <c r="T9" s="284"/>
      <c r="U9" s="284"/>
      <c r="V9" s="284"/>
      <c r="W9" s="284"/>
      <c r="X9" s="284"/>
      <c r="Y9" s="284"/>
      <c r="Z9" s="284"/>
      <c r="AA9" s="284"/>
      <c r="AB9" s="284"/>
      <c r="AC9" s="284"/>
      <c r="AD9" s="284"/>
      <c r="AE9" s="284"/>
      <c r="AF9" s="284"/>
      <c r="AG9" s="284"/>
      <c r="AH9" s="284"/>
      <c r="AI9" s="284"/>
      <c r="AJ9" s="284"/>
      <c r="AK9" s="284"/>
      <c r="AL9" s="284"/>
      <c r="AM9" s="284"/>
      <c r="AN9" s="284"/>
      <c r="AO9" s="284"/>
      <c r="AP9" s="284"/>
      <c r="AQ9" s="284"/>
      <c r="AR9" s="284"/>
      <c r="AS9" s="284"/>
      <c r="AT9" s="284"/>
      <c r="AU9" s="284"/>
      <c r="AV9" s="284"/>
      <c r="AW9" s="284"/>
      <c r="AX9" s="284"/>
      <c r="AY9" s="284"/>
    </row>
    <row r="10" spans="3:51" ht="6" customHeight="1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3:51" ht="16.5" customHeight="1">
      <c r="C11" s="1"/>
      <c r="D11" s="1"/>
      <c r="E11" s="1" t="s">
        <v>87</v>
      </c>
      <c r="F11" s="1"/>
      <c r="G11" s="1"/>
      <c r="H11" s="1"/>
      <c r="I11" s="1"/>
      <c r="J11" s="1"/>
      <c r="K11" s="1"/>
      <c r="L11" s="1"/>
      <c r="M11" s="1"/>
      <c r="N11" s="1"/>
      <c r="O11" s="247" t="s">
        <v>64</v>
      </c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1"/>
      <c r="AE11" s="1" t="s">
        <v>40</v>
      </c>
      <c r="AF11" s="1"/>
      <c r="AG11" s="1"/>
      <c r="AH11" s="1"/>
      <c r="AI11" s="1"/>
      <c r="AJ11" s="1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1"/>
    </row>
    <row r="12" spans="3:51" ht="3" customHeight="1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3:51" ht="15.75" customHeight="1">
      <c r="C13" s="1"/>
      <c r="D13" s="1"/>
      <c r="E13" s="1" t="s">
        <v>191</v>
      </c>
      <c r="F13" s="1"/>
      <c r="G13" s="1"/>
      <c r="H13" s="1"/>
      <c r="I13" s="1"/>
      <c r="J13" s="1"/>
      <c r="K13" s="1"/>
      <c r="L13" s="1"/>
      <c r="M13" s="1"/>
      <c r="N13" s="1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1"/>
      <c r="AE13" s="1" t="s">
        <v>215</v>
      </c>
      <c r="AF13" s="1"/>
      <c r="AG13" s="1"/>
      <c r="AH13" s="1"/>
      <c r="AI13" s="1"/>
      <c r="AJ13" s="1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1"/>
    </row>
    <row r="14" spans="3:51" ht="3.75" customHeight="1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3:51" ht="2.25" customHeight="1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3:51" ht="18" customHeight="1">
      <c r="C16" s="284" t="s">
        <v>867</v>
      </c>
      <c r="D16" s="284"/>
      <c r="E16" s="284"/>
      <c r="F16" s="284"/>
      <c r="G16" s="284"/>
      <c r="H16" s="284"/>
      <c r="I16" s="284"/>
      <c r="J16" s="284"/>
      <c r="K16" s="284"/>
      <c r="L16" s="284"/>
      <c r="M16" s="284"/>
      <c r="N16" s="284"/>
      <c r="O16" s="284"/>
      <c r="P16" s="284"/>
      <c r="Q16" s="284"/>
      <c r="R16" s="284"/>
      <c r="S16" s="284"/>
      <c r="T16" s="284"/>
      <c r="U16" s="284"/>
      <c r="V16" s="284"/>
      <c r="W16" s="284"/>
      <c r="X16" s="284"/>
      <c r="Y16" s="284"/>
      <c r="Z16" s="284"/>
      <c r="AA16" s="284"/>
      <c r="AB16" s="284"/>
      <c r="AC16" s="284"/>
      <c r="AD16" s="284"/>
      <c r="AE16" s="284"/>
      <c r="AF16" s="284"/>
      <c r="AG16" s="284"/>
      <c r="AH16" s="284"/>
      <c r="AI16" s="284"/>
      <c r="AJ16" s="284"/>
      <c r="AK16" s="284"/>
      <c r="AL16" s="284"/>
      <c r="AM16" s="284"/>
      <c r="AN16" s="284"/>
      <c r="AO16" s="284"/>
      <c r="AP16" s="284"/>
      <c r="AQ16" s="284"/>
      <c r="AR16" s="284"/>
      <c r="AS16" s="284"/>
      <c r="AT16" s="284"/>
      <c r="AU16" s="284"/>
      <c r="AV16" s="284"/>
      <c r="AW16" s="284"/>
      <c r="AX16" s="284"/>
      <c r="AY16" s="284"/>
    </row>
    <row r="17" spans="3:51" ht="5.25" customHeight="1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3:51">
      <c r="C18" s="1"/>
      <c r="D18" s="1"/>
      <c r="E18" s="1" t="s">
        <v>819</v>
      </c>
      <c r="F18" s="1"/>
      <c r="G18" s="1"/>
      <c r="H18" s="1"/>
      <c r="I18" s="1"/>
      <c r="J18" s="1"/>
      <c r="K18" s="1"/>
      <c r="L18" s="1"/>
      <c r="M18" s="1"/>
      <c r="N18" s="1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1"/>
      <c r="AE18" s="1" t="s">
        <v>528</v>
      </c>
      <c r="AF18" s="1"/>
      <c r="AG18" s="1"/>
      <c r="AH18" s="1"/>
      <c r="AI18" s="1"/>
      <c r="AJ18" s="1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1"/>
    </row>
    <row r="19" spans="3:51" ht="4.5" customHeight="1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3:51">
      <c r="C20" s="1"/>
      <c r="D20" s="1"/>
      <c r="E20" s="1" t="s">
        <v>529</v>
      </c>
      <c r="F20" s="1"/>
      <c r="G20" s="1"/>
      <c r="H20" s="1"/>
      <c r="I20" s="1"/>
      <c r="J20" s="1"/>
      <c r="K20" s="1"/>
      <c r="L20" s="1"/>
      <c r="M20" s="1"/>
      <c r="N20" s="1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1"/>
      <c r="AE20" s="1" t="s">
        <v>274</v>
      </c>
      <c r="AF20" s="1"/>
      <c r="AG20" s="1"/>
      <c r="AH20" s="1"/>
      <c r="AI20" s="1"/>
      <c r="AJ20" s="1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1"/>
    </row>
    <row r="21" spans="3:51" ht="5.25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3:51" ht="5.25" customHeight="1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3:51" ht="15.75" customHeight="1">
      <c r="C23" s="1"/>
      <c r="D23" s="1"/>
      <c r="E23" s="1" t="s">
        <v>217</v>
      </c>
      <c r="F23" s="1"/>
      <c r="G23" s="1"/>
      <c r="H23" s="1"/>
      <c r="I23" s="1"/>
      <c r="J23" s="1"/>
      <c r="K23" s="1"/>
      <c r="L23" s="1"/>
      <c r="M23" s="1"/>
      <c r="N23" s="1"/>
      <c r="O23" s="2"/>
      <c r="P23" s="2"/>
      <c r="Q23" s="2"/>
      <c r="R23" s="2"/>
      <c r="S23" s="2"/>
      <c r="T23" s="2"/>
      <c r="U23" s="1" t="s">
        <v>218</v>
      </c>
      <c r="V23" s="1"/>
      <c r="W23" s="1"/>
      <c r="X23" s="1"/>
      <c r="Y23" s="2"/>
      <c r="Z23" s="2"/>
      <c r="AA23" s="2"/>
      <c r="AB23" s="2"/>
      <c r="AC23" s="2"/>
      <c r="AD23" s="1" t="s">
        <v>219</v>
      </c>
      <c r="AE23" s="1"/>
      <c r="AF23" s="1"/>
      <c r="AG23" s="1"/>
      <c r="AH23" s="2"/>
      <c r="AI23" s="2"/>
      <c r="AJ23" s="2"/>
      <c r="AK23" s="2"/>
      <c r="AL23" s="2"/>
      <c r="AM23" s="1" t="s">
        <v>220</v>
      </c>
      <c r="AN23" s="1"/>
      <c r="AO23" s="1"/>
      <c r="AP23" s="1"/>
      <c r="AQ23" s="2"/>
      <c r="AR23" s="2"/>
      <c r="AS23" s="2"/>
      <c r="AT23" s="2"/>
      <c r="AU23" s="2"/>
      <c r="AV23" s="2"/>
      <c r="AW23" s="2"/>
      <c r="AX23" s="2"/>
      <c r="AY23" s="1"/>
    </row>
    <row r="24" spans="3:51" ht="5.25" customHeight="1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3:51" ht="18" customHeight="1">
      <c r="C25" s="1"/>
      <c r="D25" s="1"/>
      <c r="E25" s="1" t="s">
        <v>221</v>
      </c>
      <c r="F25" s="1"/>
      <c r="G25" s="1"/>
      <c r="H25" s="1"/>
      <c r="I25" s="1"/>
      <c r="J25" s="1"/>
      <c r="K25" s="1"/>
      <c r="L25" s="1"/>
      <c r="M25" s="1"/>
      <c r="N25" s="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1"/>
    </row>
    <row r="26" spans="3:51" ht="5.25" customHeight="1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3:51">
      <c r="C27" s="1"/>
      <c r="D27" s="1"/>
      <c r="E27" s="1" t="s">
        <v>150</v>
      </c>
      <c r="F27" s="1"/>
      <c r="G27" s="1"/>
      <c r="H27" s="1"/>
      <c r="I27" s="1"/>
      <c r="J27" s="1"/>
      <c r="K27" s="1"/>
      <c r="L27" s="1"/>
      <c r="M27" s="1"/>
      <c r="N27" s="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1"/>
    </row>
    <row r="28" spans="3:51" ht="3.75" customHeight="1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3:51">
      <c r="C29" s="1"/>
      <c r="D29" s="1"/>
      <c r="E29" s="1" t="s">
        <v>518</v>
      </c>
      <c r="F29" s="1"/>
      <c r="G29" s="1"/>
      <c r="H29" s="1"/>
      <c r="I29" s="1"/>
      <c r="J29" s="1"/>
      <c r="K29" s="1"/>
      <c r="L29" s="1"/>
      <c r="M29" s="1"/>
      <c r="N29" s="1"/>
      <c r="O29" s="2" t="s">
        <v>228</v>
      </c>
      <c r="P29" s="2"/>
      <c r="Q29" s="2"/>
      <c r="R29" s="2"/>
      <c r="S29" s="2"/>
      <c r="T29" s="1" t="s">
        <v>530</v>
      </c>
      <c r="U29" s="1"/>
      <c r="V29" s="1"/>
      <c r="W29" s="1"/>
      <c r="X29" s="1"/>
      <c r="Y29" s="1"/>
      <c r="Z29" s="1"/>
      <c r="AA29" s="2"/>
      <c r="AB29" s="2"/>
      <c r="AC29" s="2"/>
      <c r="AD29" s="1"/>
      <c r="AE29" s="1" t="s">
        <v>820</v>
      </c>
      <c r="AF29" s="1"/>
      <c r="AG29" s="2"/>
      <c r="AH29" s="2"/>
      <c r="AI29" s="2" t="s">
        <v>822</v>
      </c>
      <c r="AJ29" s="2"/>
      <c r="AK29" s="2"/>
      <c r="AL29" s="2"/>
      <c r="AM29" s="2"/>
      <c r="AN29" s="1" t="s">
        <v>821</v>
      </c>
      <c r="AO29" s="1"/>
      <c r="AP29" s="1"/>
      <c r="AQ29" s="2"/>
      <c r="AR29" s="2"/>
      <c r="AS29" s="2"/>
      <c r="AT29" s="2" t="s">
        <v>822</v>
      </c>
      <c r="AU29" s="2"/>
      <c r="AV29" s="2"/>
      <c r="AW29" s="2"/>
      <c r="AX29" s="2"/>
      <c r="AY29" s="1"/>
    </row>
    <row r="30" spans="3:51" ht="4.5" customHeight="1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3:51" ht="18.75" customHeight="1">
      <c r="C31" s="284" t="s">
        <v>531</v>
      </c>
      <c r="D31" s="284"/>
      <c r="E31" s="284"/>
      <c r="F31" s="284"/>
      <c r="G31" s="284"/>
      <c r="H31" s="284"/>
      <c r="I31" s="284"/>
      <c r="J31" s="284"/>
      <c r="K31" s="284"/>
      <c r="L31" s="284"/>
      <c r="M31" s="284"/>
      <c r="N31" s="284"/>
      <c r="O31" s="284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84"/>
      <c r="AB31" s="284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84"/>
      <c r="AO31" s="284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</row>
    <row r="32" spans="3:51" ht="3" customHeight="1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3:51" ht="18.75" customHeight="1">
      <c r="C33" s="1"/>
      <c r="D33" s="1"/>
      <c r="E33" s="1" t="s">
        <v>223</v>
      </c>
      <c r="F33" s="1"/>
      <c r="G33" s="1"/>
      <c r="H33" s="1"/>
      <c r="I33" s="1"/>
      <c r="J33" s="1"/>
      <c r="K33" s="1"/>
      <c r="L33" s="1"/>
      <c r="M33" s="1"/>
      <c r="N33" s="1"/>
      <c r="O33" s="2"/>
      <c r="P33" s="2"/>
      <c r="Q33" s="2"/>
      <c r="R33" s="2"/>
      <c r="S33" s="2"/>
      <c r="T33" s="2"/>
      <c r="U33" s="1" t="s">
        <v>286</v>
      </c>
      <c r="V33" s="1"/>
      <c r="W33" s="1"/>
      <c r="X33" s="1"/>
      <c r="Y33" s="1"/>
      <c r="Z33" s="2"/>
      <c r="AA33" s="2"/>
      <c r="AB33" s="2" t="s">
        <v>143</v>
      </c>
      <c r="AC33" s="2"/>
      <c r="AD33" s="1"/>
      <c r="AE33" s="1" t="s">
        <v>215</v>
      </c>
      <c r="AF33" s="1"/>
      <c r="AG33" s="1"/>
      <c r="AH33" s="1"/>
      <c r="AI33" s="1"/>
      <c r="AJ33" s="1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1"/>
    </row>
    <row r="34" spans="3:51" ht="5.25" customHeight="1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3:51">
      <c r="C35" s="1"/>
      <c r="D35" s="1"/>
      <c r="E35" s="1" t="s">
        <v>532</v>
      </c>
      <c r="F35" s="1"/>
      <c r="G35" s="1"/>
      <c r="H35" s="1"/>
      <c r="I35" s="1"/>
      <c r="J35" s="1"/>
      <c r="K35" s="1"/>
      <c r="L35" s="1"/>
      <c r="M35" s="1"/>
      <c r="N35" s="1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1"/>
      <c r="AE35" s="1" t="s">
        <v>274</v>
      </c>
      <c r="AF35" s="1"/>
      <c r="AG35" s="1"/>
      <c r="AH35" s="1"/>
      <c r="AI35" s="1"/>
      <c r="AJ35" s="1"/>
      <c r="AK35" s="2"/>
      <c r="AL35" s="2"/>
      <c r="AM35" s="2"/>
      <c r="AN35" s="2"/>
      <c r="AO35" s="2"/>
      <c r="AP35" s="2"/>
      <c r="AQ35" s="2"/>
      <c r="AR35" s="2" t="s">
        <v>64</v>
      </c>
      <c r="AS35" s="2"/>
      <c r="AT35" s="2"/>
      <c r="AU35" s="2"/>
      <c r="AV35" s="2"/>
      <c r="AW35" s="2"/>
      <c r="AX35" s="2"/>
      <c r="AY35" s="1"/>
    </row>
    <row r="36" spans="3:51" ht="5.2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3:51" ht="18.75" customHeight="1">
      <c r="C37" s="1"/>
      <c r="D37" s="1"/>
      <c r="E37" s="1" t="s">
        <v>224</v>
      </c>
      <c r="F37" s="1"/>
      <c r="G37" s="1"/>
      <c r="H37" s="1"/>
      <c r="I37" s="1"/>
      <c r="J37" s="1"/>
      <c r="K37" s="1"/>
      <c r="L37" s="1"/>
      <c r="M37" s="1"/>
      <c r="N37" s="1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1"/>
      <c r="AE37" s="1" t="s">
        <v>823</v>
      </c>
      <c r="AF37" s="1"/>
      <c r="AG37" s="1"/>
      <c r="AH37" s="1"/>
      <c r="AI37" s="1"/>
      <c r="AJ37" s="1"/>
      <c r="AK37" s="35"/>
      <c r="AL37" s="35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1"/>
    </row>
    <row r="38" spans="3:51" ht="4.5" customHeight="1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3:51" ht="17.25" customHeight="1">
      <c r="C39" s="1"/>
      <c r="D39" s="1"/>
      <c r="E39" s="1" t="s">
        <v>150</v>
      </c>
      <c r="F39" s="1"/>
      <c r="G39" s="1"/>
      <c r="H39" s="1"/>
      <c r="I39" s="1"/>
      <c r="J39" s="1"/>
      <c r="K39" s="1"/>
      <c r="L39" s="1"/>
      <c r="M39" s="1"/>
      <c r="N39" s="1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1"/>
    </row>
    <row r="40" spans="3:51" ht="4.5" customHeight="1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3:51" ht="18.75" customHeight="1">
      <c r="C41" s="1"/>
      <c r="D41" s="1"/>
      <c r="E41" s="1" t="s">
        <v>518</v>
      </c>
      <c r="F41" s="1"/>
      <c r="G41" s="1"/>
      <c r="H41" s="1"/>
      <c r="I41" s="1"/>
      <c r="J41" s="1"/>
      <c r="K41" s="1"/>
      <c r="L41" s="1"/>
      <c r="M41" s="1"/>
      <c r="N41" s="1"/>
      <c r="O41" s="2" t="s">
        <v>228</v>
      </c>
      <c r="P41" s="2"/>
      <c r="Q41" s="2"/>
      <c r="R41" s="2"/>
      <c r="S41" s="2"/>
      <c r="T41" s="1" t="s">
        <v>530</v>
      </c>
      <c r="U41" s="1"/>
      <c r="V41" s="1"/>
      <c r="W41" s="1"/>
      <c r="X41" s="1"/>
      <c r="Y41" s="1"/>
      <c r="Z41" s="1"/>
      <c r="AA41" s="2"/>
      <c r="AB41" s="2"/>
      <c r="AC41" s="2"/>
      <c r="AD41" s="1"/>
      <c r="AE41" s="1" t="s">
        <v>820</v>
      </c>
      <c r="AF41" s="1"/>
      <c r="AG41" s="2"/>
      <c r="AH41" s="2"/>
      <c r="AI41" s="2" t="s">
        <v>822</v>
      </c>
      <c r="AJ41" s="2"/>
      <c r="AK41" s="2"/>
      <c r="AL41" s="2"/>
      <c r="AM41" s="2"/>
      <c r="AN41" s="1" t="s">
        <v>821</v>
      </c>
      <c r="AO41" s="1"/>
      <c r="AP41" s="1"/>
      <c r="AQ41" s="2"/>
      <c r="AR41" s="2"/>
      <c r="AS41" s="2"/>
      <c r="AT41" s="2" t="s">
        <v>822</v>
      </c>
      <c r="AU41" s="2"/>
      <c r="AV41" s="2"/>
      <c r="AW41" s="2"/>
      <c r="AX41" s="2"/>
      <c r="AY41" s="1"/>
    </row>
    <row r="42" spans="3:51" ht="5.25" customHeight="1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3:51" ht="16.5" customHeight="1">
      <c r="C43" s="284" t="s">
        <v>533</v>
      </c>
      <c r="D43" s="284"/>
      <c r="E43" s="284"/>
      <c r="F43" s="284"/>
      <c r="G43" s="284"/>
      <c r="H43" s="284"/>
      <c r="I43" s="284"/>
      <c r="J43" s="284"/>
      <c r="K43" s="284"/>
      <c r="L43" s="284"/>
      <c r="M43" s="284"/>
      <c r="N43" s="284"/>
      <c r="O43" s="284"/>
      <c r="P43" s="284"/>
      <c r="Q43" s="284"/>
      <c r="R43" s="284"/>
      <c r="S43" s="284"/>
      <c r="T43" s="284"/>
      <c r="U43" s="284"/>
      <c r="V43" s="284"/>
      <c r="W43" s="284"/>
      <c r="X43" s="284"/>
      <c r="Y43" s="284"/>
      <c r="Z43" s="284"/>
      <c r="AA43" s="284"/>
      <c r="AB43" s="284"/>
      <c r="AC43" s="284"/>
      <c r="AD43" s="284"/>
      <c r="AE43" s="284"/>
      <c r="AF43" s="284"/>
      <c r="AG43" s="284"/>
      <c r="AH43" s="284"/>
      <c r="AI43" s="284"/>
      <c r="AJ43" s="284"/>
      <c r="AK43" s="284"/>
      <c r="AL43" s="284"/>
      <c r="AM43" s="284"/>
      <c r="AN43" s="284"/>
      <c r="AO43" s="284"/>
      <c r="AP43" s="284"/>
      <c r="AQ43" s="284"/>
      <c r="AR43" s="284"/>
      <c r="AS43" s="284"/>
      <c r="AT43" s="284"/>
      <c r="AU43" s="284"/>
      <c r="AV43" s="284"/>
      <c r="AW43" s="284"/>
      <c r="AX43" s="284"/>
      <c r="AY43" s="284"/>
    </row>
    <row r="44" spans="3:51" ht="5.25" customHeight="1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3:51" ht="16.5" customHeight="1">
      <c r="C45" s="1"/>
      <c r="D45" s="1"/>
      <c r="E45" s="1" t="s">
        <v>225</v>
      </c>
      <c r="F45" s="1"/>
      <c r="G45" s="1"/>
      <c r="H45" s="1"/>
      <c r="I45" s="1"/>
      <c r="J45" s="1"/>
      <c r="K45" s="1"/>
      <c r="L45" s="1"/>
      <c r="M45" s="1"/>
      <c r="N45" s="1"/>
      <c r="O45" s="2"/>
      <c r="P45" s="2"/>
      <c r="Q45" s="2"/>
      <c r="R45" s="2"/>
      <c r="S45" s="2"/>
      <c r="T45" s="2"/>
      <c r="U45" s="2" t="s">
        <v>534</v>
      </c>
      <c r="V45" s="2"/>
      <c r="W45" s="2"/>
      <c r="X45" s="2"/>
      <c r="Y45" s="2"/>
      <c r="Z45" s="2"/>
      <c r="AA45" s="2"/>
      <c r="AB45" s="2"/>
      <c r="AC45" s="2"/>
      <c r="AD45" s="1"/>
      <c r="AE45" s="1" t="s">
        <v>226</v>
      </c>
      <c r="AF45" s="1"/>
      <c r="AG45" s="1"/>
      <c r="AH45" s="1"/>
      <c r="AI45" s="1"/>
      <c r="AJ45" s="1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1"/>
    </row>
    <row r="46" spans="3:51" ht="5.25" customHeight="1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3:51" ht="16.5" customHeight="1">
      <c r="C47" s="1"/>
      <c r="D47" s="1"/>
      <c r="E47" s="1" t="s">
        <v>227</v>
      </c>
      <c r="F47" s="1"/>
      <c r="G47" s="1"/>
      <c r="H47" s="1"/>
      <c r="I47" s="1"/>
      <c r="J47" s="1"/>
      <c r="K47" s="1"/>
      <c r="L47" s="1"/>
      <c r="M47" s="1"/>
      <c r="N47" s="1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1"/>
      <c r="AE47" s="1" t="s">
        <v>274</v>
      </c>
      <c r="AF47" s="1"/>
      <c r="AG47" s="1"/>
      <c r="AH47" s="1"/>
      <c r="AI47" s="1"/>
      <c r="AJ47" s="1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1"/>
    </row>
    <row r="48" spans="3:51" ht="3.75" customHeight="1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3:51" ht="17.25" customHeight="1">
      <c r="C49" s="1"/>
      <c r="D49" s="1"/>
      <c r="E49" s="1" t="s">
        <v>150</v>
      </c>
      <c r="F49" s="1"/>
      <c r="G49" s="1"/>
      <c r="H49" s="1"/>
      <c r="I49" s="1"/>
      <c r="J49" s="1"/>
      <c r="K49" s="1"/>
      <c r="L49" s="1"/>
      <c r="M49" s="1"/>
      <c r="N49" s="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1"/>
    </row>
    <row r="50" spans="3:51" ht="3.75" customHeight="1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3:51" ht="16.5" customHeight="1">
      <c r="C51" s="1"/>
      <c r="D51" s="1"/>
      <c r="E51" s="1" t="s">
        <v>518</v>
      </c>
      <c r="F51" s="1"/>
      <c r="G51" s="1"/>
      <c r="H51" s="1"/>
      <c r="I51" s="1"/>
      <c r="J51" s="1"/>
      <c r="K51" s="1"/>
      <c r="L51" s="1"/>
      <c r="M51" s="1"/>
      <c r="N51" s="1"/>
      <c r="O51" s="2" t="s">
        <v>228</v>
      </c>
      <c r="P51" s="2"/>
      <c r="Q51" s="2"/>
      <c r="R51" s="2"/>
      <c r="S51" s="2"/>
      <c r="T51" s="1" t="s">
        <v>530</v>
      </c>
      <c r="U51" s="1"/>
      <c r="V51" s="1"/>
      <c r="W51" s="1"/>
      <c r="X51" s="1"/>
      <c r="Y51" s="1"/>
      <c r="Z51" s="1"/>
      <c r="AA51" s="2"/>
      <c r="AB51" s="2"/>
      <c r="AC51" s="2"/>
      <c r="AD51" s="1"/>
      <c r="AE51" s="1" t="s">
        <v>820</v>
      </c>
      <c r="AF51" s="1"/>
      <c r="AG51" s="2"/>
      <c r="AH51" s="2"/>
      <c r="AI51" s="2" t="s">
        <v>822</v>
      </c>
      <c r="AJ51" s="2"/>
      <c r="AK51" s="2"/>
      <c r="AL51" s="2"/>
      <c r="AM51" s="2"/>
      <c r="AN51" s="1" t="s">
        <v>821</v>
      </c>
      <c r="AO51" s="1"/>
      <c r="AP51" s="1"/>
      <c r="AQ51" s="2"/>
      <c r="AR51" s="2"/>
      <c r="AS51" s="2"/>
      <c r="AT51" s="2" t="s">
        <v>822</v>
      </c>
      <c r="AU51" s="2"/>
      <c r="AV51" s="2"/>
      <c r="AW51" s="2"/>
      <c r="AX51" s="2"/>
      <c r="AY51" s="1"/>
    </row>
    <row r="52" spans="3:51" ht="3.75" customHeight="1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3:51" ht="21" customHeight="1">
      <c r="C53" s="284" t="s">
        <v>824</v>
      </c>
      <c r="D53" s="284"/>
      <c r="E53" s="284"/>
      <c r="F53" s="284"/>
      <c r="G53" s="284"/>
      <c r="H53" s="284"/>
      <c r="I53" s="284"/>
      <c r="J53" s="284"/>
      <c r="K53" s="284"/>
      <c r="L53" s="284"/>
      <c r="M53" s="284"/>
      <c r="N53" s="284"/>
      <c r="O53" s="284"/>
      <c r="P53" s="284"/>
      <c r="Q53" s="284"/>
      <c r="R53" s="284"/>
      <c r="S53" s="284"/>
      <c r="T53" s="284"/>
      <c r="U53" s="284"/>
      <c r="V53" s="284"/>
      <c r="W53" s="284"/>
      <c r="X53" s="284"/>
      <c r="Y53" s="284"/>
      <c r="Z53" s="284"/>
      <c r="AA53" s="284"/>
      <c r="AB53" s="284"/>
      <c r="AC53" s="284"/>
      <c r="AD53" s="284"/>
      <c r="AE53" s="284"/>
      <c r="AF53" s="284"/>
      <c r="AG53" s="284"/>
      <c r="AH53" s="284"/>
      <c r="AI53" s="284"/>
      <c r="AJ53" s="284"/>
      <c r="AK53" s="284"/>
      <c r="AL53" s="284"/>
      <c r="AM53" s="284"/>
      <c r="AN53" s="284"/>
      <c r="AO53" s="284"/>
      <c r="AP53" s="284"/>
      <c r="AQ53" s="284"/>
      <c r="AR53" s="284"/>
      <c r="AS53" s="284"/>
      <c r="AT53" s="284"/>
      <c r="AU53" s="284"/>
      <c r="AV53" s="284"/>
      <c r="AW53" s="284"/>
      <c r="AX53" s="284"/>
      <c r="AY53" s="284"/>
    </row>
    <row r="54" spans="3:51" ht="3.75" customHeight="1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3:51">
      <c r="C55" s="1"/>
      <c r="D55" s="1"/>
      <c r="E55" s="1" t="s">
        <v>828</v>
      </c>
      <c r="F55" s="1"/>
      <c r="G55" s="1"/>
      <c r="H55" s="1"/>
      <c r="I55" s="1"/>
      <c r="J55" s="1"/>
      <c r="K55" s="1"/>
      <c r="L55" s="1"/>
      <c r="M55" s="1"/>
      <c r="N55" s="1"/>
      <c r="O55" s="2"/>
      <c r="P55" s="2"/>
      <c r="Q55" s="2"/>
      <c r="R55" s="2"/>
      <c r="S55" s="2"/>
      <c r="T55" s="2"/>
      <c r="U55" s="2" t="s">
        <v>534</v>
      </c>
      <c r="V55" s="2"/>
      <c r="W55" s="2"/>
      <c r="X55" s="2"/>
      <c r="Y55" s="2"/>
      <c r="Z55" s="2"/>
      <c r="AA55" s="2"/>
      <c r="AB55" s="2"/>
      <c r="AC55" s="2"/>
      <c r="AD55" s="1"/>
      <c r="AE55" s="1" t="s">
        <v>825</v>
      </c>
      <c r="AF55" s="1"/>
      <c r="AG55" s="1"/>
      <c r="AH55" s="1"/>
      <c r="AI55" s="1"/>
      <c r="AJ55" s="1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1"/>
    </row>
    <row r="56" spans="3:51" ht="4.5" customHeight="1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3:51">
      <c r="C57" s="1"/>
      <c r="D57" s="1"/>
      <c r="E57" s="1" t="s">
        <v>826</v>
      </c>
      <c r="F57" s="1"/>
      <c r="G57" s="1"/>
      <c r="H57" s="1"/>
      <c r="I57" s="1"/>
      <c r="J57" s="1"/>
      <c r="K57" s="1"/>
      <c r="L57" s="1"/>
      <c r="M57" s="1"/>
      <c r="N57" s="1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1"/>
      <c r="AE57" s="1" t="s">
        <v>827</v>
      </c>
      <c r="AF57" s="1"/>
      <c r="AG57" s="1"/>
      <c r="AH57" s="1"/>
      <c r="AI57" s="1"/>
      <c r="AJ57" s="1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1"/>
    </row>
    <row r="58" spans="3:51" ht="3.75" customHeight="1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3:51" ht="18.75" customHeight="1">
      <c r="C59" s="1"/>
      <c r="D59" s="1"/>
      <c r="E59" s="1" t="s">
        <v>150</v>
      </c>
      <c r="F59" s="1"/>
      <c r="G59" s="1"/>
      <c r="H59" s="1"/>
      <c r="I59" s="1"/>
      <c r="J59" s="1"/>
      <c r="K59" s="1"/>
      <c r="L59" s="1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1"/>
    </row>
    <row r="60" spans="3:51" ht="3.75" customHeight="1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3:51">
      <c r="C61" s="1"/>
      <c r="D61" s="1"/>
      <c r="E61" s="1" t="s">
        <v>518</v>
      </c>
      <c r="F61" s="1"/>
      <c r="G61" s="1"/>
      <c r="H61" s="1"/>
      <c r="I61" s="1"/>
      <c r="J61" s="1"/>
      <c r="K61" s="1"/>
      <c r="L61" s="1"/>
      <c r="M61" s="1"/>
      <c r="N61" s="1"/>
      <c r="O61" s="2" t="s">
        <v>228</v>
      </c>
      <c r="P61" s="2"/>
      <c r="Q61" s="2"/>
      <c r="R61" s="2"/>
      <c r="S61" s="2"/>
      <c r="T61" s="1" t="s">
        <v>530</v>
      </c>
      <c r="U61" s="1"/>
      <c r="V61" s="1"/>
      <c r="W61" s="1"/>
      <c r="X61" s="1"/>
      <c r="Y61" s="1"/>
      <c r="Z61" s="1"/>
      <c r="AA61" s="2"/>
      <c r="AB61" s="2"/>
      <c r="AC61" s="2"/>
      <c r="AD61" s="1"/>
      <c r="AE61" s="1" t="s">
        <v>820</v>
      </c>
      <c r="AF61" s="1"/>
      <c r="AG61" s="2"/>
      <c r="AH61" s="2"/>
      <c r="AI61" s="2" t="s">
        <v>822</v>
      </c>
      <c r="AJ61" s="2"/>
      <c r="AK61" s="2"/>
      <c r="AL61" s="2"/>
      <c r="AM61" s="2"/>
      <c r="AN61" s="1" t="s">
        <v>821</v>
      </c>
      <c r="AO61" s="1"/>
      <c r="AP61" s="1"/>
      <c r="AQ61" s="2"/>
      <c r="AR61" s="2"/>
      <c r="AS61" s="2"/>
      <c r="AT61" s="2" t="s">
        <v>822</v>
      </c>
      <c r="AU61" s="2"/>
      <c r="AV61" s="2"/>
      <c r="AW61" s="2"/>
      <c r="AX61" s="2"/>
      <c r="AY61" s="1"/>
    </row>
    <row r="62" spans="3:51" ht="7.5" customHeight="1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3:51">
      <c r="C63" s="1"/>
      <c r="D63" s="1"/>
      <c r="E63" s="1"/>
      <c r="F63" s="1"/>
      <c r="G63" s="1"/>
      <c r="H63" s="1"/>
      <c r="I63" s="246" t="s">
        <v>153</v>
      </c>
      <c r="J63" s="246"/>
      <c r="K63" s="246"/>
      <c r="L63" s="1"/>
      <c r="M63" s="1"/>
      <c r="N63" s="246" t="s">
        <v>151</v>
      </c>
      <c r="O63" s="246"/>
      <c r="P63" s="246"/>
      <c r="Q63" s="246"/>
      <c r="R63" s="246"/>
      <c r="S63" s="1"/>
      <c r="T63" s="1"/>
      <c r="U63" s="246" t="s">
        <v>152</v>
      </c>
      <c r="V63" s="246"/>
      <c r="W63" s="246"/>
      <c r="X63" s="246"/>
      <c r="Y63" s="246"/>
      <c r="Z63" s="1"/>
      <c r="AA63" s="1"/>
      <c r="AB63" s="1"/>
      <c r="AC63" s="1"/>
      <c r="AD63" s="246" t="s">
        <v>92</v>
      </c>
      <c r="AE63" s="246"/>
      <c r="AF63" s="246"/>
      <c r="AG63" s="246"/>
      <c r="AH63" s="1"/>
      <c r="AI63" s="1"/>
      <c r="AJ63" s="1"/>
      <c r="AK63" s="246" t="s">
        <v>93</v>
      </c>
      <c r="AL63" s="246"/>
      <c r="AM63" s="246"/>
      <c r="AN63" s="246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3:51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3:51">
      <c r="C65" s="284" t="s">
        <v>868</v>
      </c>
      <c r="D65" s="284"/>
      <c r="E65" s="284"/>
      <c r="F65" s="284"/>
      <c r="G65" s="284"/>
      <c r="H65" s="284"/>
      <c r="I65" s="284"/>
      <c r="J65" s="284"/>
      <c r="K65" s="284"/>
      <c r="L65" s="284"/>
      <c r="M65" s="284"/>
      <c r="N65" s="284"/>
      <c r="O65" s="284"/>
      <c r="P65" s="284"/>
      <c r="Q65" s="284"/>
      <c r="R65" s="284"/>
      <c r="S65" s="284"/>
      <c r="T65" s="284"/>
      <c r="U65" s="284"/>
      <c r="V65" s="284"/>
      <c r="W65" s="284"/>
      <c r="X65" s="284"/>
      <c r="Y65" s="284"/>
      <c r="Z65" s="284"/>
      <c r="AA65" s="284"/>
      <c r="AB65" s="284"/>
      <c r="AC65" s="284"/>
      <c r="AD65" s="284"/>
      <c r="AE65" s="284"/>
      <c r="AF65" s="284"/>
      <c r="AG65" s="284"/>
      <c r="AH65" s="284"/>
      <c r="AI65" s="284"/>
      <c r="AJ65" s="284"/>
      <c r="AK65" s="284"/>
      <c r="AL65" s="284"/>
      <c r="AM65" s="284"/>
      <c r="AN65" s="284"/>
      <c r="AO65" s="284"/>
      <c r="AP65" s="284"/>
      <c r="AQ65" s="284"/>
      <c r="AR65" s="284"/>
      <c r="AS65" s="284"/>
      <c r="AT65" s="284"/>
      <c r="AU65" s="284"/>
      <c r="AV65" s="284"/>
      <c r="AW65" s="284"/>
      <c r="AX65" s="284"/>
      <c r="AY65" s="284"/>
    </row>
    <row r="66" spans="3:51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3:51">
      <c r="C67" s="1"/>
      <c r="D67" s="1"/>
      <c r="E67" s="1" t="s">
        <v>869</v>
      </c>
      <c r="F67" s="1"/>
      <c r="G67" s="1"/>
      <c r="H67" s="1"/>
      <c r="I67" s="1"/>
      <c r="J67" s="1"/>
      <c r="K67" s="1"/>
      <c r="L67" s="1"/>
      <c r="M67" s="1"/>
      <c r="N67" s="1"/>
      <c r="O67" s="2"/>
      <c r="P67" s="2"/>
      <c r="Q67" s="2"/>
      <c r="R67" s="2"/>
      <c r="S67" s="2"/>
      <c r="T67" s="2"/>
      <c r="U67" s="2" t="s">
        <v>534</v>
      </c>
      <c r="V67" s="2"/>
      <c r="W67" s="2"/>
      <c r="X67" s="2"/>
      <c r="Y67" s="2"/>
      <c r="Z67" s="2"/>
      <c r="AA67" s="2"/>
      <c r="AB67" s="2"/>
      <c r="AC67" s="2"/>
      <c r="AD67" s="1"/>
      <c r="AE67" s="1" t="s">
        <v>870</v>
      </c>
      <c r="AF67" s="1"/>
      <c r="AG67" s="1"/>
      <c r="AH67" s="1"/>
      <c r="AI67" s="1"/>
      <c r="AJ67" s="1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1"/>
    </row>
    <row r="68" spans="3:51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3:51">
      <c r="C69" s="1"/>
      <c r="D69" s="1"/>
      <c r="E69" s="1" t="s">
        <v>871</v>
      </c>
      <c r="F69" s="1"/>
      <c r="G69" s="1"/>
      <c r="H69" s="1"/>
      <c r="I69" s="1"/>
      <c r="J69" s="1"/>
      <c r="K69" s="1"/>
      <c r="L69" s="1"/>
      <c r="M69" s="1"/>
      <c r="N69" s="1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1"/>
      <c r="AE69" s="1" t="s">
        <v>872</v>
      </c>
      <c r="AF69" s="1"/>
      <c r="AG69" s="1"/>
      <c r="AH69" s="1"/>
      <c r="AI69" s="1"/>
      <c r="AJ69" s="1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1"/>
    </row>
    <row r="70" spans="3:51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3:51">
      <c r="C71" s="1"/>
      <c r="D71" s="1"/>
      <c r="E71" s="1" t="s">
        <v>150</v>
      </c>
      <c r="F71" s="1"/>
      <c r="G71" s="1"/>
      <c r="H71" s="1"/>
      <c r="I71" s="1"/>
      <c r="J71" s="1"/>
      <c r="K71" s="1"/>
      <c r="L71" s="1"/>
      <c r="M71" s="1"/>
      <c r="N71" s="1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1"/>
    </row>
    <row r="72" spans="3:51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3:51">
      <c r="C73" s="1"/>
      <c r="D73" s="1"/>
      <c r="E73" s="1" t="s">
        <v>518</v>
      </c>
      <c r="F73" s="1"/>
      <c r="G73" s="1"/>
      <c r="H73" s="1"/>
      <c r="I73" s="1"/>
      <c r="J73" s="1"/>
      <c r="K73" s="1"/>
      <c r="L73" s="1"/>
      <c r="M73" s="1"/>
      <c r="N73" s="1"/>
      <c r="O73" s="2" t="s">
        <v>228</v>
      </c>
      <c r="P73" s="2"/>
      <c r="Q73" s="2"/>
      <c r="R73" s="2"/>
      <c r="S73" s="2"/>
      <c r="T73" s="1" t="s">
        <v>530</v>
      </c>
      <c r="U73" s="1"/>
      <c r="V73" s="1"/>
      <c r="W73" s="1"/>
      <c r="X73" s="1"/>
      <c r="Y73" s="1"/>
      <c r="Z73" s="1"/>
      <c r="AA73" s="2"/>
      <c r="AB73" s="2"/>
      <c r="AC73" s="2"/>
      <c r="AD73" s="1"/>
      <c r="AE73" s="1" t="s">
        <v>820</v>
      </c>
      <c r="AF73" s="1"/>
      <c r="AG73" s="2"/>
      <c r="AH73" s="2"/>
      <c r="AI73" s="2" t="s">
        <v>822</v>
      </c>
      <c r="AJ73" s="2"/>
      <c r="AK73" s="2"/>
      <c r="AL73" s="2"/>
      <c r="AM73" s="2"/>
      <c r="AN73" s="1" t="s">
        <v>821</v>
      </c>
      <c r="AO73" s="1"/>
      <c r="AP73" s="1"/>
      <c r="AQ73" s="2"/>
      <c r="AR73" s="2"/>
      <c r="AS73" s="2"/>
      <c r="AT73" s="2" t="s">
        <v>822</v>
      </c>
      <c r="AU73" s="2"/>
      <c r="AV73" s="2"/>
      <c r="AW73" s="2"/>
      <c r="AX73" s="2"/>
      <c r="AY73" s="1"/>
    </row>
    <row r="74" spans="3:51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3:51">
      <c r="C75" s="1"/>
      <c r="D75" s="1"/>
      <c r="E75" s="1"/>
      <c r="F75" s="1"/>
      <c r="G75" s="1"/>
      <c r="H75" s="1"/>
      <c r="I75" s="246" t="s">
        <v>153</v>
      </c>
      <c r="J75" s="246"/>
      <c r="K75" s="246"/>
      <c r="L75" s="1"/>
      <c r="M75" s="1"/>
      <c r="N75" s="246" t="s">
        <v>151</v>
      </c>
      <c r="O75" s="246"/>
      <c r="P75" s="246"/>
      <c r="Q75" s="246"/>
      <c r="R75" s="246"/>
      <c r="S75" s="1"/>
      <c r="T75" s="1"/>
      <c r="U75" s="246" t="s">
        <v>152</v>
      </c>
      <c r="V75" s="246"/>
      <c r="W75" s="246"/>
      <c r="X75" s="246"/>
      <c r="Y75" s="246"/>
      <c r="Z75" s="1"/>
      <c r="AA75" s="1"/>
      <c r="AB75" s="1"/>
      <c r="AC75" s="1"/>
      <c r="AD75" s="246" t="s">
        <v>92</v>
      </c>
      <c r="AE75" s="246"/>
      <c r="AF75" s="246"/>
      <c r="AG75" s="246"/>
      <c r="AH75" s="1"/>
      <c r="AI75" s="1"/>
      <c r="AJ75" s="1"/>
      <c r="AK75" s="246" t="s">
        <v>93</v>
      </c>
      <c r="AL75" s="246"/>
      <c r="AM75" s="246"/>
      <c r="AN75" s="246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3:51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</sheetData>
  <mergeCells count="25">
    <mergeCell ref="AK63:AN63"/>
    <mergeCell ref="C53:AY53"/>
    <mergeCell ref="O57:AC57"/>
    <mergeCell ref="AK75:AN75"/>
    <mergeCell ref="O69:AC69"/>
    <mergeCell ref="I75:K75"/>
    <mergeCell ref="N75:R75"/>
    <mergeCell ref="U75:Y75"/>
    <mergeCell ref="AD75:AG75"/>
    <mergeCell ref="C9:AY9"/>
    <mergeCell ref="C16:AY16"/>
    <mergeCell ref="O18:AC18"/>
    <mergeCell ref="C4:AY4"/>
    <mergeCell ref="C65:AY65"/>
    <mergeCell ref="O20:AC20"/>
    <mergeCell ref="O35:AC35"/>
    <mergeCell ref="C31:AY31"/>
    <mergeCell ref="O11:AC11"/>
    <mergeCell ref="O13:AC13"/>
    <mergeCell ref="C43:AY43"/>
    <mergeCell ref="O47:AC47"/>
    <mergeCell ref="I63:K63"/>
    <mergeCell ref="N63:R63"/>
    <mergeCell ref="U63:Y63"/>
    <mergeCell ref="AD63:AG63"/>
  </mergeCells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C2:BV86"/>
  <sheetViews>
    <sheetView showGridLines="0" topLeftCell="J13" workbookViewId="0">
      <selection activeCell="Z13" sqref="Z13"/>
    </sheetView>
  </sheetViews>
  <sheetFormatPr defaultColWidth="2.6640625" defaultRowHeight="14.4"/>
  <cols>
    <col min="9" max="9" width="5.109375" customWidth="1"/>
    <col min="37" max="37" width="5" bestFit="1" customWidth="1"/>
    <col min="58" max="58" width="8.6640625" customWidth="1"/>
    <col min="60" max="60" width="1.88671875" customWidth="1"/>
  </cols>
  <sheetData>
    <row r="2" spans="3:74" ht="6.75" customHeight="1">
      <c r="C2" s="245" t="s">
        <v>7</v>
      </c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5"/>
      <c r="AZ2" s="245"/>
      <c r="BA2" s="245"/>
      <c r="BB2" s="245"/>
      <c r="BC2" s="245"/>
      <c r="BD2" s="245"/>
      <c r="BE2" s="245"/>
      <c r="BF2" s="245"/>
      <c r="BG2" s="245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</row>
    <row r="3" spans="3:74"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245"/>
      <c r="AH3" s="245"/>
      <c r="AI3" s="245"/>
      <c r="AJ3" s="245"/>
      <c r="AK3" s="245"/>
      <c r="AL3" s="245"/>
      <c r="AM3" s="245"/>
      <c r="AN3" s="245"/>
      <c r="AO3" s="245"/>
      <c r="AP3" s="245"/>
      <c r="AQ3" s="245"/>
      <c r="AR3" s="245"/>
      <c r="AS3" s="245"/>
      <c r="AT3" s="245"/>
      <c r="AU3" s="245"/>
      <c r="AV3" s="245"/>
      <c r="AW3" s="245"/>
      <c r="AX3" s="245"/>
      <c r="AY3" s="245"/>
      <c r="AZ3" s="245"/>
      <c r="BA3" s="245"/>
      <c r="BB3" s="245"/>
      <c r="BC3" s="245"/>
      <c r="BD3" s="245"/>
      <c r="BE3" s="245"/>
      <c r="BF3" s="245"/>
      <c r="BG3" s="245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</row>
    <row r="4" spans="3:74" ht="6" customHeight="1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</row>
    <row r="5" spans="3:74">
      <c r="C5" s="4"/>
      <c r="D5" s="4" t="s">
        <v>40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 t="s">
        <v>143</v>
      </c>
      <c r="AR5" s="6"/>
      <c r="AS5" s="6"/>
      <c r="AT5" s="4"/>
      <c r="AU5" s="4" t="s">
        <v>44</v>
      </c>
      <c r="AV5" s="4"/>
      <c r="AW5" s="4"/>
      <c r="AX5" s="4"/>
      <c r="AY5" s="4"/>
      <c r="AZ5" s="4"/>
      <c r="BA5" s="6"/>
      <c r="BB5" s="6"/>
      <c r="BC5" s="6"/>
      <c r="BD5" s="6" t="s">
        <v>192</v>
      </c>
      <c r="BE5" s="6"/>
      <c r="BF5" s="6"/>
      <c r="BG5" s="4"/>
      <c r="BI5" s="261" t="s">
        <v>837</v>
      </c>
      <c r="BJ5" s="261"/>
      <c r="BK5" s="261"/>
      <c r="BL5" s="261"/>
      <c r="BM5" s="261"/>
      <c r="BN5" s="261"/>
      <c r="BO5" s="261"/>
      <c r="BP5" s="261"/>
      <c r="BQ5" s="261"/>
      <c r="BR5" s="261"/>
      <c r="BS5" s="261"/>
      <c r="BT5" s="261"/>
      <c r="BU5" s="261"/>
      <c r="BV5" s="261"/>
    </row>
    <row r="6" spans="3:74" ht="3" customHeight="1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I6" s="261"/>
      <c r="BJ6" s="261"/>
      <c r="BK6" s="261"/>
      <c r="BL6" s="261"/>
      <c r="BM6" s="261"/>
      <c r="BN6" s="261"/>
      <c r="BO6" s="261"/>
      <c r="BP6" s="261"/>
      <c r="BQ6" s="261"/>
      <c r="BR6" s="261"/>
      <c r="BS6" s="261"/>
      <c r="BT6" s="261"/>
      <c r="BU6" s="261"/>
      <c r="BV6" s="261"/>
    </row>
    <row r="7" spans="3:74">
      <c r="C7" s="4"/>
      <c r="D7" s="4" t="s">
        <v>105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 t="s">
        <v>143</v>
      </c>
      <c r="AR7" s="6"/>
      <c r="AS7" s="6"/>
      <c r="AT7" s="4"/>
      <c r="AU7" s="4" t="s">
        <v>198</v>
      </c>
      <c r="AV7" s="4"/>
      <c r="AW7" s="4"/>
      <c r="AX7" s="4"/>
      <c r="AY7" s="4"/>
      <c r="AZ7" s="4"/>
      <c r="BA7" s="6"/>
      <c r="BB7" s="6"/>
      <c r="BC7" s="6" t="s">
        <v>64</v>
      </c>
      <c r="BD7" s="6"/>
      <c r="BE7" s="6"/>
      <c r="BF7" s="6"/>
      <c r="BG7" s="4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</row>
    <row r="8" spans="3:74" ht="3" customHeight="1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</row>
    <row r="9" spans="3:74">
      <c r="C9" s="4"/>
      <c r="D9" s="4" t="s">
        <v>176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6" t="s">
        <v>148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 t="s">
        <v>143</v>
      </c>
      <c r="AR9" s="6"/>
      <c r="AS9" s="6"/>
      <c r="AT9" s="4"/>
      <c r="AU9" s="4" t="s">
        <v>197</v>
      </c>
      <c r="AV9" s="4"/>
      <c r="AW9" s="4"/>
      <c r="AX9" s="4"/>
      <c r="AY9" s="4"/>
      <c r="AZ9" s="4"/>
      <c r="BA9" s="6"/>
      <c r="BB9" s="6"/>
      <c r="BC9" s="6"/>
      <c r="BD9" s="6" t="s">
        <v>192</v>
      </c>
      <c r="BE9" s="6"/>
      <c r="BF9" s="6"/>
      <c r="BG9" s="4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</row>
    <row r="10" spans="3:74" ht="2.25" customHeight="1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</row>
    <row r="11" spans="3:74" ht="3" customHeight="1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</row>
    <row r="12" spans="3:74" ht="7.5" customHeight="1">
      <c r="C12" s="3"/>
      <c r="D12" s="3"/>
      <c r="E12" s="3"/>
      <c r="F12" s="5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</row>
    <row r="13" spans="3:74" ht="6" customHeight="1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</row>
    <row r="14" spans="3:74" ht="15.9" customHeight="1">
      <c r="C14" s="1"/>
      <c r="D14" s="265" t="s">
        <v>199</v>
      </c>
      <c r="E14" s="266"/>
      <c r="F14" s="266"/>
      <c r="G14" s="267"/>
      <c r="H14" s="265" t="s">
        <v>191</v>
      </c>
      <c r="I14" s="266"/>
      <c r="J14" s="267"/>
      <c r="K14" s="265" t="s">
        <v>178</v>
      </c>
      <c r="L14" s="266"/>
      <c r="M14" s="266"/>
      <c r="N14" s="266"/>
      <c r="O14" s="266"/>
      <c r="P14" s="266"/>
      <c r="Q14" s="267"/>
      <c r="R14" s="265" t="s">
        <v>57</v>
      </c>
      <c r="S14" s="266"/>
      <c r="T14" s="266"/>
      <c r="U14" s="266"/>
      <c r="V14" s="266"/>
      <c r="W14" s="266"/>
      <c r="X14" s="267"/>
      <c r="Y14" s="7" t="s">
        <v>179</v>
      </c>
      <c r="Z14" s="8"/>
      <c r="AA14" s="9"/>
      <c r="AB14" s="9"/>
      <c r="AC14" s="9"/>
      <c r="AD14" s="10"/>
      <c r="AE14" s="7" t="s">
        <v>70</v>
      </c>
      <c r="AF14" s="8"/>
      <c r="AG14" s="9"/>
      <c r="AH14" s="9"/>
      <c r="AI14" s="9"/>
      <c r="AJ14" s="10"/>
      <c r="AK14" s="265" t="s">
        <v>69</v>
      </c>
      <c r="AL14" s="266"/>
      <c r="AM14" s="266"/>
      <c r="AN14" s="266"/>
      <c r="AO14" s="267"/>
      <c r="AP14" s="265" t="s">
        <v>180</v>
      </c>
      <c r="AQ14" s="266"/>
      <c r="AR14" s="266"/>
      <c r="AS14" s="266"/>
      <c r="AT14" s="266"/>
      <c r="AU14" s="267"/>
      <c r="AV14" s="265" t="s">
        <v>74</v>
      </c>
      <c r="AW14" s="266"/>
      <c r="AX14" s="266"/>
      <c r="AY14" s="266"/>
      <c r="AZ14" s="267"/>
      <c r="BA14" s="265" t="s">
        <v>66</v>
      </c>
      <c r="BB14" s="266"/>
      <c r="BC14" s="266"/>
      <c r="BD14" s="266"/>
      <c r="BE14" s="267"/>
      <c r="BF14" s="200"/>
      <c r="BG14" s="1"/>
      <c r="BI14" s="262" t="s">
        <v>200</v>
      </c>
      <c r="BJ14" s="263"/>
      <c r="BK14" s="263"/>
      <c r="BL14" s="263"/>
      <c r="BM14" s="263"/>
      <c r="BN14" s="263"/>
      <c r="BO14" s="264"/>
      <c r="BP14" s="262" t="s">
        <v>834</v>
      </c>
      <c r="BQ14" s="263"/>
      <c r="BR14" s="263"/>
      <c r="BS14" s="263"/>
      <c r="BT14" s="263"/>
      <c r="BU14" s="263"/>
      <c r="BV14" s="264"/>
    </row>
    <row r="15" spans="3:74" ht="15.9" customHeight="1">
      <c r="C15" s="1"/>
      <c r="D15" s="285" t="s">
        <v>143</v>
      </c>
      <c r="E15" s="286"/>
      <c r="F15" s="286"/>
      <c r="G15" s="287"/>
      <c r="H15" s="12" t="s">
        <v>64</v>
      </c>
      <c r="I15" s="12"/>
      <c r="J15" s="13"/>
      <c r="K15" s="11"/>
      <c r="L15" s="12"/>
      <c r="M15" s="12" t="s">
        <v>143</v>
      </c>
      <c r="N15" s="12"/>
      <c r="O15" s="12"/>
      <c r="P15" s="12"/>
      <c r="Q15" s="13"/>
      <c r="R15" s="11"/>
      <c r="S15" s="12" t="s">
        <v>106</v>
      </c>
      <c r="T15" s="12"/>
      <c r="U15" s="12"/>
      <c r="V15" s="12"/>
      <c r="W15" s="12"/>
      <c r="X15" s="13"/>
      <c r="Y15" s="11" t="s">
        <v>182</v>
      </c>
      <c r="Z15" s="12"/>
      <c r="AA15" s="12"/>
      <c r="AB15" s="12"/>
      <c r="AC15" s="12"/>
      <c r="AD15" s="13"/>
      <c r="AE15" s="11" t="s">
        <v>108</v>
      </c>
      <c r="AF15" s="12"/>
      <c r="AG15" s="12"/>
      <c r="AH15" s="12"/>
      <c r="AI15" s="12"/>
      <c r="AJ15" s="13"/>
      <c r="AK15" s="271">
        <v>5000</v>
      </c>
      <c r="AL15" s="272"/>
      <c r="AM15" s="272"/>
      <c r="AN15" s="272"/>
      <c r="AO15" s="273"/>
      <c r="AP15" s="17"/>
      <c r="AQ15" s="271"/>
      <c r="AR15" s="272"/>
      <c r="AS15" s="272"/>
      <c r="AT15" s="272"/>
      <c r="AU15" s="273"/>
      <c r="AV15" s="17"/>
      <c r="AW15" s="271"/>
      <c r="AX15" s="272"/>
      <c r="AY15" s="272"/>
      <c r="AZ15" s="273"/>
      <c r="BA15" s="271">
        <f>AK15+AQ15+AW15</f>
        <v>5000</v>
      </c>
      <c r="BB15" s="272"/>
      <c r="BC15" s="272"/>
      <c r="BD15" s="272"/>
      <c r="BE15" s="273"/>
      <c r="BF15" s="216"/>
      <c r="BG15" s="1"/>
      <c r="BI15" s="291" t="s">
        <v>71</v>
      </c>
      <c r="BJ15" s="292"/>
      <c r="BK15" s="292"/>
      <c r="BL15" s="293"/>
      <c r="BM15" s="291"/>
      <c r="BN15" s="292"/>
      <c r="BO15" s="293"/>
      <c r="BP15" s="291" t="s">
        <v>71</v>
      </c>
      <c r="BQ15" s="292"/>
      <c r="BR15" s="292"/>
      <c r="BS15" s="293"/>
      <c r="BT15" s="291"/>
      <c r="BU15" s="292"/>
      <c r="BV15" s="293"/>
    </row>
    <row r="16" spans="3:74" ht="15.9" customHeight="1">
      <c r="C16" s="1"/>
      <c r="D16" s="288"/>
      <c r="E16" s="289"/>
      <c r="F16" s="289"/>
      <c r="G16" s="290"/>
      <c r="H16" s="15"/>
      <c r="I16" s="15"/>
      <c r="J16" s="16"/>
      <c r="K16" s="15"/>
      <c r="L16" s="15"/>
      <c r="M16" s="15"/>
      <c r="N16" s="15"/>
      <c r="O16" s="15"/>
      <c r="P16" s="15"/>
      <c r="Q16" s="15"/>
      <c r="R16" s="14"/>
      <c r="S16" s="15"/>
      <c r="T16" s="15"/>
      <c r="U16" s="15"/>
      <c r="V16" s="15"/>
      <c r="W16" s="15"/>
      <c r="X16" s="16"/>
      <c r="Y16" s="14"/>
      <c r="Z16" s="15"/>
      <c r="AA16" s="15"/>
      <c r="AB16" s="15"/>
      <c r="AC16" s="15"/>
      <c r="AD16" s="16"/>
      <c r="AE16" s="14" t="s">
        <v>109</v>
      </c>
      <c r="AF16" s="15"/>
      <c r="AG16" s="15"/>
      <c r="AH16" s="15"/>
      <c r="AI16" s="15"/>
      <c r="AJ16" s="16"/>
      <c r="AK16" s="274">
        <v>600</v>
      </c>
      <c r="AL16" s="275"/>
      <c r="AM16" s="275"/>
      <c r="AN16" s="275"/>
      <c r="AO16" s="276"/>
      <c r="AP16" s="18"/>
      <c r="AQ16" s="274">
        <f>AK16*10%</f>
        <v>60</v>
      </c>
      <c r="AR16" s="275"/>
      <c r="AS16" s="275"/>
      <c r="AT16" s="275"/>
      <c r="AU16" s="276"/>
      <c r="AV16" s="18"/>
      <c r="AW16" s="274">
        <f>AK16*15%</f>
        <v>90</v>
      </c>
      <c r="AX16" s="275"/>
      <c r="AY16" s="275"/>
      <c r="AZ16" s="276"/>
      <c r="BA16" s="274">
        <f t="shared" ref="BA16:BA18" si="0">AK16+AQ16+AW16</f>
        <v>750</v>
      </c>
      <c r="BB16" s="275"/>
      <c r="BC16" s="275"/>
      <c r="BD16" s="275"/>
      <c r="BE16" s="276"/>
      <c r="BF16" s="217"/>
      <c r="BG16" s="1"/>
      <c r="BI16" s="291" t="s">
        <v>109</v>
      </c>
      <c r="BJ16" s="292"/>
      <c r="BK16" s="292"/>
      <c r="BL16" s="293"/>
      <c r="BM16" s="291"/>
      <c r="BN16" s="292"/>
      <c r="BO16" s="293"/>
      <c r="BP16" s="291" t="s">
        <v>109</v>
      </c>
      <c r="BQ16" s="292"/>
      <c r="BR16" s="292"/>
      <c r="BS16" s="293"/>
      <c r="BT16" s="291"/>
      <c r="BU16" s="292"/>
      <c r="BV16" s="293"/>
    </row>
    <row r="17" spans="3:74" ht="15.9" customHeight="1">
      <c r="C17" s="1"/>
      <c r="D17" s="285"/>
      <c r="E17" s="286"/>
      <c r="F17" s="286"/>
      <c r="G17" s="287"/>
      <c r="H17" s="12"/>
      <c r="I17" s="12"/>
      <c r="J17" s="13"/>
      <c r="K17" s="12"/>
      <c r="L17" s="12"/>
      <c r="M17" s="12"/>
      <c r="N17" s="12"/>
      <c r="O17" s="12"/>
      <c r="P17" s="12"/>
      <c r="Q17" s="12"/>
      <c r="R17" s="11"/>
      <c r="S17" s="12"/>
      <c r="T17" s="12"/>
      <c r="U17" s="12"/>
      <c r="V17" s="12"/>
      <c r="W17" s="12"/>
      <c r="X17" s="13"/>
      <c r="Y17" s="11"/>
      <c r="Z17" s="12"/>
      <c r="AA17" s="12"/>
      <c r="AB17" s="12"/>
      <c r="AC17" s="12"/>
      <c r="AD17" s="13"/>
      <c r="AE17" s="11" t="s">
        <v>111</v>
      </c>
      <c r="AF17" s="12"/>
      <c r="AG17" s="12"/>
      <c r="AH17" s="12"/>
      <c r="AI17" s="12"/>
      <c r="AJ17" s="13"/>
      <c r="AK17" s="271">
        <v>2500</v>
      </c>
      <c r="AL17" s="272"/>
      <c r="AM17" s="272"/>
      <c r="AN17" s="272"/>
      <c r="AO17" s="273"/>
      <c r="AP17" s="17"/>
      <c r="AQ17" s="271">
        <f>AK17*10%</f>
        <v>250</v>
      </c>
      <c r="AR17" s="272"/>
      <c r="AS17" s="272"/>
      <c r="AT17" s="272"/>
      <c r="AU17" s="273"/>
      <c r="AV17" s="17"/>
      <c r="AW17" s="271">
        <f>AK17*15%</f>
        <v>375</v>
      </c>
      <c r="AX17" s="272"/>
      <c r="AY17" s="272"/>
      <c r="AZ17" s="273"/>
      <c r="BA17" s="271">
        <f t="shared" si="0"/>
        <v>3125</v>
      </c>
      <c r="BB17" s="272"/>
      <c r="BC17" s="272"/>
      <c r="BD17" s="272"/>
      <c r="BE17" s="273"/>
      <c r="BF17" s="216"/>
      <c r="BG17" s="1"/>
      <c r="BI17" s="291"/>
      <c r="BJ17" s="292"/>
      <c r="BK17" s="292"/>
      <c r="BL17" s="293"/>
      <c r="BM17" s="291"/>
      <c r="BN17" s="292"/>
      <c r="BO17" s="293"/>
      <c r="BP17" s="291"/>
      <c r="BQ17" s="292"/>
      <c r="BR17" s="292"/>
      <c r="BS17" s="293"/>
      <c r="BT17" s="291"/>
      <c r="BU17" s="292"/>
      <c r="BV17" s="293"/>
    </row>
    <row r="18" spans="3:74" ht="15.9" customHeight="1">
      <c r="C18" s="1"/>
      <c r="D18" s="288"/>
      <c r="E18" s="289"/>
      <c r="F18" s="289"/>
      <c r="G18" s="290"/>
      <c r="H18" s="15"/>
      <c r="I18" s="15"/>
      <c r="J18" s="16"/>
      <c r="K18" s="15"/>
      <c r="L18" s="15"/>
      <c r="M18" s="15"/>
      <c r="N18" s="15"/>
      <c r="O18" s="15"/>
      <c r="P18" s="15"/>
      <c r="Q18" s="15"/>
      <c r="R18" s="14"/>
      <c r="S18" s="15"/>
      <c r="T18" s="15"/>
      <c r="U18" s="15"/>
      <c r="V18" s="15"/>
      <c r="W18" s="15"/>
      <c r="X18" s="16"/>
      <c r="Y18" s="14"/>
      <c r="Z18" s="15"/>
      <c r="AA18" s="15"/>
      <c r="AB18" s="15"/>
      <c r="AC18" s="15"/>
      <c r="AD18" s="16"/>
      <c r="AE18" s="14" t="s">
        <v>110</v>
      </c>
      <c r="AF18" s="15"/>
      <c r="AG18" s="15"/>
      <c r="AH18" s="15"/>
      <c r="AI18" s="15"/>
      <c r="AJ18" s="16"/>
      <c r="AK18" s="274">
        <v>58</v>
      </c>
      <c r="AL18" s="275"/>
      <c r="AM18" s="275"/>
      <c r="AN18" s="275"/>
      <c r="AO18" s="276"/>
      <c r="AP18" s="18"/>
      <c r="AQ18" s="274"/>
      <c r="AR18" s="275"/>
      <c r="AS18" s="275"/>
      <c r="AT18" s="275"/>
      <c r="AU18" s="276"/>
      <c r="AV18" s="18"/>
      <c r="AW18" s="274"/>
      <c r="AX18" s="275"/>
      <c r="AY18" s="275"/>
      <c r="AZ18" s="276"/>
      <c r="BA18" s="274">
        <f t="shared" si="0"/>
        <v>58</v>
      </c>
      <c r="BB18" s="275"/>
      <c r="BC18" s="275"/>
      <c r="BD18" s="275"/>
      <c r="BE18" s="276"/>
      <c r="BF18" s="217"/>
      <c r="BG18" s="1"/>
      <c r="BI18" s="291"/>
      <c r="BJ18" s="292"/>
      <c r="BK18" s="292"/>
      <c r="BL18" s="293"/>
      <c r="BM18" s="291"/>
      <c r="BN18" s="292"/>
      <c r="BO18" s="293"/>
      <c r="BP18" s="291"/>
      <c r="BQ18" s="292"/>
      <c r="BR18" s="292"/>
      <c r="BS18" s="293"/>
      <c r="BT18" s="291"/>
      <c r="BU18" s="292"/>
      <c r="BV18" s="293"/>
    </row>
    <row r="19" spans="3:74" ht="15.9" customHeight="1">
      <c r="C19" s="1"/>
      <c r="D19" s="285"/>
      <c r="E19" s="286"/>
      <c r="F19" s="286"/>
      <c r="G19" s="287"/>
      <c r="H19" s="12"/>
      <c r="I19" s="12"/>
      <c r="J19" s="13"/>
      <c r="K19" s="12"/>
      <c r="L19" s="12"/>
      <c r="M19" s="12"/>
      <c r="N19" s="12"/>
      <c r="O19" s="12"/>
      <c r="P19" s="12"/>
      <c r="Q19" s="12"/>
      <c r="R19" s="11"/>
      <c r="S19" s="12"/>
      <c r="T19" s="12"/>
      <c r="U19" s="12"/>
      <c r="V19" s="12"/>
      <c r="W19" s="12"/>
      <c r="X19" s="13"/>
      <c r="Y19" s="11"/>
      <c r="Z19" s="12"/>
      <c r="AA19" s="12"/>
      <c r="AB19" s="12"/>
      <c r="AC19" s="12"/>
      <c r="AD19" s="13"/>
      <c r="AE19" s="11" t="s">
        <v>183</v>
      </c>
      <c r="AF19" s="12"/>
      <c r="AG19" s="12"/>
      <c r="AH19" s="12"/>
      <c r="AI19" s="12"/>
      <c r="AJ19" s="13"/>
      <c r="AK19" s="271">
        <v>3000</v>
      </c>
      <c r="AL19" s="272"/>
      <c r="AM19" s="272"/>
      <c r="AN19" s="272"/>
      <c r="AO19" s="273"/>
      <c r="AP19" s="17"/>
      <c r="AQ19" s="271">
        <f>AK19*10%</f>
        <v>300</v>
      </c>
      <c r="AR19" s="272"/>
      <c r="AS19" s="272"/>
      <c r="AT19" s="272"/>
      <c r="AU19" s="273"/>
      <c r="AV19" s="17"/>
      <c r="AW19" s="271">
        <f>AK19*15%</f>
        <v>450</v>
      </c>
      <c r="AX19" s="272"/>
      <c r="AY19" s="272"/>
      <c r="AZ19" s="273"/>
      <c r="BA19" s="271">
        <f t="shared" ref="BA19:BA20" si="1">AK19+AQ19+AW19</f>
        <v>3750</v>
      </c>
      <c r="BB19" s="272"/>
      <c r="BC19" s="272"/>
      <c r="BD19" s="272"/>
      <c r="BE19" s="273"/>
      <c r="BF19" s="216"/>
      <c r="BG19" s="1"/>
      <c r="BI19" s="291"/>
      <c r="BJ19" s="292"/>
      <c r="BK19" s="292"/>
      <c r="BL19" s="293"/>
      <c r="BM19" s="291"/>
      <c r="BN19" s="292"/>
      <c r="BO19" s="293"/>
      <c r="BP19" s="291"/>
      <c r="BQ19" s="292"/>
      <c r="BR19" s="292"/>
      <c r="BS19" s="293"/>
      <c r="BT19" s="291"/>
      <c r="BU19" s="292"/>
      <c r="BV19" s="293"/>
    </row>
    <row r="20" spans="3:74" ht="15.9" customHeight="1">
      <c r="C20" s="1"/>
      <c r="D20" s="288"/>
      <c r="E20" s="289"/>
      <c r="F20" s="289"/>
      <c r="G20" s="290"/>
      <c r="H20" s="15"/>
      <c r="I20" s="15"/>
      <c r="J20" s="16"/>
      <c r="K20" s="15"/>
      <c r="L20" s="15"/>
      <c r="M20" s="15"/>
      <c r="N20" s="15"/>
      <c r="O20" s="15"/>
      <c r="P20" s="15"/>
      <c r="Q20" s="15"/>
      <c r="R20" s="14"/>
      <c r="S20" s="15"/>
      <c r="T20" s="15"/>
      <c r="U20" s="15"/>
      <c r="V20" s="15"/>
      <c r="W20" s="15"/>
      <c r="X20" s="16"/>
      <c r="Y20" s="14"/>
      <c r="Z20" s="15"/>
      <c r="AA20" s="15"/>
      <c r="AB20" s="15"/>
      <c r="AC20" s="15"/>
      <c r="AD20" s="16"/>
      <c r="AE20" s="14" t="s">
        <v>72</v>
      </c>
      <c r="AF20" s="15"/>
      <c r="AG20" s="15"/>
      <c r="AH20" s="15"/>
      <c r="AI20" s="15"/>
      <c r="AJ20" s="16"/>
      <c r="AK20" s="274">
        <v>3000</v>
      </c>
      <c r="AL20" s="275"/>
      <c r="AM20" s="275"/>
      <c r="AN20" s="275"/>
      <c r="AO20" s="276"/>
      <c r="AP20" s="18"/>
      <c r="AQ20" s="274">
        <f>AK20*10%</f>
        <v>300</v>
      </c>
      <c r="AR20" s="275"/>
      <c r="AS20" s="275"/>
      <c r="AT20" s="275"/>
      <c r="AU20" s="276"/>
      <c r="AV20" s="18"/>
      <c r="AW20" s="274">
        <f>AK20*15%</f>
        <v>450</v>
      </c>
      <c r="AX20" s="275"/>
      <c r="AY20" s="275"/>
      <c r="AZ20" s="276"/>
      <c r="BA20" s="274">
        <f t="shared" si="1"/>
        <v>3750</v>
      </c>
      <c r="BB20" s="275"/>
      <c r="BC20" s="275"/>
      <c r="BD20" s="275"/>
      <c r="BE20" s="276"/>
      <c r="BF20" s="217"/>
      <c r="BG20" s="1"/>
      <c r="BI20" s="291"/>
      <c r="BJ20" s="292"/>
      <c r="BK20" s="292"/>
      <c r="BL20" s="293"/>
      <c r="BM20" s="291"/>
      <c r="BN20" s="292"/>
      <c r="BO20" s="293"/>
      <c r="BP20" s="291"/>
      <c r="BQ20" s="292"/>
      <c r="BR20" s="292"/>
      <c r="BS20" s="293"/>
      <c r="BT20" s="291"/>
      <c r="BU20" s="292"/>
      <c r="BV20" s="293"/>
    </row>
    <row r="21" spans="3:74" ht="15.9" customHeight="1">
      <c r="C21" s="1"/>
      <c r="D21" s="268" t="s">
        <v>73</v>
      </c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9"/>
      <c r="AB21" s="269"/>
      <c r="AC21" s="269"/>
      <c r="AD21" s="269"/>
      <c r="AE21" s="269"/>
      <c r="AF21" s="269"/>
      <c r="AG21" s="269"/>
      <c r="AH21" s="269"/>
      <c r="AI21" s="269"/>
      <c r="AJ21" s="270"/>
      <c r="AK21" s="277">
        <f>SUM(AK15:AO20)</f>
        <v>14158</v>
      </c>
      <c r="AL21" s="278"/>
      <c r="AM21" s="278"/>
      <c r="AN21" s="278"/>
      <c r="AO21" s="279"/>
      <c r="AP21" s="19"/>
      <c r="AQ21" s="277">
        <f>SUM(AQ15:AU20)</f>
        <v>910</v>
      </c>
      <c r="AR21" s="278"/>
      <c r="AS21" s="278"/>
      <c r="AT21" s="278"/>
      <c r="AU21" s="279"/>
      <c r="AV21" s="19"/>
      <c r="AW21" s="277">
        <f>SUM(AW15:AZ20)</f>
        <v>1365</v>
      </c>
      <c r="AX21" s="278"/>
      <c r="AY21" s="278"/>
      <c r="AZ21" s="279"/>
      <c r="BA21" s="277">
        <f>SUM(BA15:BE20)</f>
        <v>16433</v>
      </c>
      <c r="BB21" s="278"/>
      <c r="BC21" s="278"/>
      <c r="BD21" s="278"/>
      <c r="BE21" s="279"/>
      <c r="BF21" s="218"/>
      <c r="BG21" s="1"/>
      <c r="BI21" s="294"/>
      <c r="BJ21" s="295"/>
      <c r="BK21" s="295"/>
      <c r="BL21" s="296"/>
      <c r="BM21" s="294"/>
      <c r="BN21" s="295"/>
      <c r="BO21" s="296"/>
      <c r="BP21" s="294"/>
      <c r="BQ21" s="295"/>
      <c r="BR21" s="295"/>
      <c r="BS21" s="296"/>
      <c r="BT21" s="294"/>
      <c r="BU21" s="295"/>
      <c r="BV21" s="296"/>
    </row>
    <row r="22" spans="3:74" ht="15.9" customHeight="1">
      <c r="C22" s="1"/>
      <c r="D22" s="285" t="s">
        <v>143</v>
      </c>
      <c r="E22" s="286"/>
      <c r="F22" s="286"/>
      <c r="G22" s="287"/>
      <c r="H22" s="12" t="s">
        <v>64</v>
      </c>
      <c r="I22" s="12"/>
      <c r="J22" s="13"/>
      <c r="K22" s="11"/>
      <c r="L22" s="12"/>
      <c r="M22" s="12" t="s">
        <v>143</v>
      </c>
      <c r="N22" s="12"/>
      <c r="O22" s="12"/>
      <c r="P22" s="12"/>
      <c r="Q22" s="13"/>
      <c r="R22" s="11"/>
      <c r="S22" s="12" t="s">
        <v>184</v>
      </c>
      <c r="T22" s="12"/>
      <c r="U22" s="12"/>
      <c r="V22" s="12"/>
      <c r="W22" s="12"/>
      <c r="X22" s="13"/>
      <c r="Y22" s="11" t="s">
        <v>185</v>
      </c>
      <c r="Z22" s="12"/>
      <c r="AA22" s="12"/>
      <c r="AB22" s="12"/>
      <c r="AC22" s="12"/>
      <c r="AD22" s="13"/>
      <c r="AE22" s="11" t="s">
        <v>108</v>
      </c>
      <c r="AF22" s="12"/>
      <c r="AG22" s="12"/>
      <c r="AH22" s="12"/>
      <c r="AI22" s="12"/>
      <c r="AJ22" s="13"/>
      <c r="AK22" s="271">
        <v>8156</v>
      </c>
      <c r="AL22" s="272"/>
      <c r="AM22" s="272"/>
      <c r="AN22" s="272"/>
      <c r="AO22" s="273"/>
      <c r="AP22" s="17"/>
      <c r="AQ22" s="271"/>
      <c r="AR22" s="272"/>
      <c r="AS22" s="272"/>
      <c r="AT22" s="272"/>
      <c r="AU22" s="273"/>
      <c r="AV22" s="17"/>
      <c r="AW22" s="271"/>
      <c r="AX22" s="272"/>
      <c r="AY22" s="272"/>
      <c r="AZ22" s="273"/>
      <c r="BA22" s="271">
        <f>AK22+AQ22+AW22</f>
        <v>8156</v>
      </c>
      <c r="BB22" s="272"/>
      <c r="BC22" s="272"/>
      <c r="BD22" s="272"/>
      <c r="BE22" s="273"/>
      <c r="BF22" s="216"/>
      <c r="BG22" s="1"/>
      <c r="BI22" s="291"/>
      <c r="BJ22" s="292"/>
      <c r="BK22" s="292"/>
      <c r="BL22" s="293"/>
      <c r="BM22" s="291"/>
      <c r="BN22" s="292"/>
      <c r="BO22" s="293"/>
      <c r="BP22" s="291"/>
      <c r="BQ22" s="292"/>
      <c r="BR22" s="292"/>
      <c r="BS22" s="293"/>
      <c r="BT22" s="291"/>
      <c r="BU22" s="292"/>
      <c r="BV22" s="293"/>
    </row>
    <row r="23" spans="3:74" ht="15.9" customHeight="1">
      <c r="C23" s="1"/>
      <c r="D23" s="288"/>
      <c r="E23" s="289"/>
      <c r="F23" s="289"/>
      <c r="G23" s="290"/>
      <c r="H23" s="15"/>
      <c r="I23" s="15"/>
      <c r="J23" s="16"/>
      <c r="K23" s="15"/>
      <c r="L23" s="15"/>
      <c r="M23" s="15"/>
      <c r="N23" s="15"/>
      <c r="O23" s="15"/>
      <c r="P23" s="15"/>
      <c r="Q23" s="15"/>
      <c r="R23" s="14"/>
      <c r="S23" s="15"/>
      <c r="T23" s="15"/>
      <c r="U23" s="15"/>
      <c r="V23" s="15"/>
      <c r="W23" s="15"/>
      <c r="X23" s="16"/>
      <c r="Y23" s="14"/>
      <c r="Z23" s="15"/>
      <c r="AA23" s="15"/>
      <c r="AB23" s="15"/>
      <c r="AC23" s="15"/>
      <c r="AD23" s="16"/>
      <c r="AE23" s="14" t="s">
        <v>109</v>
      </c>
      <c r="AF23" s="15"/>
      <c r="AG23" s="15"/>
      <c r="AH23" s="15"/>
      <c r="AI23" s="15"/>
      <c r="AJ23" s="16"/>
      <c r="AK23" s="274">
        <v>1100</v>
      </c>
      <c r="AL23" s="275"/>
      <c r="AM23" s="275"/>
      <c r="AN23" s="275"/>
      <c r="AO23" s="276"/>
      <c r="AP23" s="18"/>
      <c r="AQ23" s="274">
        <f>AK23*10%</f>
        <v>110</v>
      </c>
      <c r="AR23" s="275"/>
      <c r="AS23" s="275"/>
      <c r="AT23" s="275"/>
      <c r="AU23" s="276"/>
      <c r="AV23" s="18"/>
      <c r="AW23" s="274">
        <f>AK23*15%</f>
        <v>165</v>
      </c>
      <c r="AX23" s="275"/>
      <c r="AY23" s="275"/>
      <c r="AZ23" s="276"/>
      <c r="BA23" s="274">
        <f t="shared" ref="BA23" si="2">AK23+AQ23+AW23</f>
        <v>1375</v>
      </c>
      <c r="BB23" s="275"/>
      <c r="BC23" s="275"/>
      <c r="BD23" s="275"/>
      <c r="BE23" s="276"/>
      <c r="BF23" s="217"/>
      <c r="BG23" s="1"/>
      <c r="BI23" s="291"/>
      <c r="BJ23" s="292"/>
      <c r="BK23" s="292"/>
      <c r="BL23" s="293"/>
      <c r="BM23" s="291"/>
      <c r="BN23" s="292"/>
      <c r="BO23" s="293"/>
      <c r="BP23" s="291"/>
      <c r="BQ23" s="292"/>
      <c r="BR23" s="292"/>
      <c r="BS23" s="293"/>
      <c r="BT23" s="291"/>
      <c r="BU23" s="292"/>
      <c r="BV23" s="293"/>
    </row>
    <row r="24" spans="3:74" ht="15.9" customHeight="1">
      <c r="C24" s="1"/>
      <c r="D24" s="285"/>
      <c r="E24" s="286"/>
      <c r="F24" s="286"/>
      <c r="G24" s="287"/>
      <c r="H24" s="12"/>
      <c r="I24" s="12"/>
      <c r="J24" s="13"/>
      <c r="K24" s="12"/>
      <c r="L24" s="12"/>
      <c r="M24" s="12"/>
      <c r="N24" s="12"/>
      <c r="O24" s="12"/>
      <c r="P24" s="12"/>
      <c r="Q24" s="12"/>
      <c r="R24" s="11"/>
      <c r="S24" s="12"/>
      <c r="T24" s="12"/>
      <c r="U24" s="12"/>
      <c r="V24" s="12"/>
      <c r="W24" s="12"/>
      <c r="X24" s="13"/>
      <c r="Y24" s="11"/>
      <c r="Z24" s="12"/>
      <c r="AA24" s="12"/>
      <c r="AB24" s="12"/>
      <c r="AC24" s="12"/>
      <c r="AD24" s="13"/>
      <c r="AE24" s="11" t="s">
        <v>111</v>
      </c>
      <c r="AF24" s="12"/>
      <c r="AG24" s="12"/>
      <c r="AH24" s="12"/>
      <c r="AI24" s="12"/>
      <c r="AJ24" s="13"/>
      <c r="AK24" s="271">
        <v>2700</v>
      </c>
      <c r="AL24" s="272"/>
      <c r="AM24" s="272"/>
      <c r="AN24" s="272"/>
      <c r="AO24" s="273"/>
      <c r="AP24" s="17"/>
      <c r="AQ24" s="271">
        <f>AK24*10%</f>
        <v>270</v>
      </c>
      <c r="AR24" s="272"/>
      <c r="AS24" s="272"/>
      <c r="AT24" s="272"/>
      <c r="AU24" s="273"/>
      <c r="AV24" s="17"/>
      <c r="AW24" s="271">
        <f>AK24*15%</f>
        <v>405</v>
      </c>
      <c r="AX24" s="272"/>
      <c r="AY24" s="272"/>
      <c r="AZ24" s="273"/>
      <c r="BA24" s="271">
        <f t="shared" ref="BA24:BA25" si="3">AK24+AQ24+AW24</f>
        <v>3375</v>
      </c>
      <c r="BB24" s="272"/>
      <c r="BC24" s="272"/>
      <c r="BD24" s="272"/>
      <c r="BE24" s="273"/>
      <c r="BF24" s="216"/>
      <c r="BG24" s="1"/>
      <c r="BI24" s="291"/>
      <c r="BJ24" s="292"/>
      <c r="BK24" s="292"/>
      <c r="BL24" s="293"/>
      <c r="BM24" s="291"/>
      <c r="BN24" s="292"/>
      <c r="BO24" s="293"/>
      <c r="BP24" s="291"/>
      <c r="BQ24" s="292"/>
      <c r="BR24" s="292"/>
      <c r="BS24" s="293"/>
      <c r="BT24" s="291"/>
      <c r="BU24" s="292"/>
      <c r="BV24" s="293"/>
    </row>
    <row r="25" spans="3:74" ht="15.9" customHeight="1">
      <c r="C25" s="1"/>
      <c r="D25" s="288"/>
      <c r="E25" s="289"/>
      <c r="F25" s="289"/>
      <c r="G25" s="290"/>
      <c r="H25" s="15"/>
      <c r="I25" s="15"/>
      <c r="J25" s="16"/>
      <c r="K25" s="15"/>
      <c r="L25" s="15"/>
      <c r="M25" s="15"/>
      <c r="N25" s="15"/>
      <c r="O25" s="15"/>
      <c r="P25" s="15"/>
      <c r="Q25" s="15"/>
      <c r="R25" s="14"/>
      <c r="S25" s="15"/>
      <c r="T25" s="15"/>
      <c r="U25" s="15"/>
      <c r="V25" s="15"/>
      <c r="W25" s="15"/>
      <c r="X25" s="16"/>
      <c r="Y25" s="14"/>
      <c r="Z25" s="15"/>
      <c r="AA25" s="15"/>
      <c r="AB25" s="15"/>
      <c r="AC25" s="15"/>
      <c r="AD25" s="16"/>
      <c r="AE25" s="14" t="s">
        <v>72</v>
      </c>
      <c r="AF25" s="15"/>
      <c r="AG25" s="15"/>
      <c r="AH25" s="15"/>
      <c r="AI25" s="15"/>
      <c r="AJ25" s="16"/>
      <c r="AK25" s="274">
        <v>2500</v>
      </c>
      <c r="AL25" s="275"/>
      <c r="AM25" s="275"/>
      <c r="AN25" s="275"/>
      <c r="AO25" s="276"/>
      <c r="AP25" s="18"/>
      <c r="AQ25" s="274">
        <f>AK25*10%</f>
        <v>250</v>
      </c>
      <c r="AR25" s="275"/>
      <c r="AS25" s="275"/>
      <c r="AT25" s="275"/>
      <c r="AU25" s="276"/>
      <c r="AV25" s="18"/>
      <c r="AW25" s="274">
        <f>AK25*15%</f>
        <v>375</v>
      </c>
      <c r="AX25" s="275"/>
      <c r="AY25" s="275"/>
      <c r="AZ25" s="276"/>
      <c r="BA25" s="274">
        <f t="shared" si="3"/>
        <v>3125</v>
      </c>
      <c r="BB25" s="275"/>
      <c r="BC25" s="275"/>
      <c r="BD25" s="275"/>
      <c r="BE25" s="276"/>
      <c r="BF25" s="217"/>
      <c r="BG25" s="1"/>
      <c r="BI25" s="291"/>
      <c r="BJ25" s="292"/>
      <c r="BK25" s="292"/>
      <c r="BL25" s="293"/>
      <c r="BM25" s="291"/>
      <c r="BN25" s="292"/>
      <c r="BO25" s="293"/>
      <c r="BP25" s="291"/>
      <c r="BQ25" s="292"/>
      <c r="BR25" s="292"/>
      <c r="BS25" s="293"/>
      <c r="BT25" s="291"/>
      <c r="BU25" s="292"/>
      <c r="BV25" s="293"/>
    </row>
    <row r="26" spans="3:74" ht="15.9" customHeight="1">
      <c r="C26" s="1"/>
      <c r="D26" s="268" t="s">
        <v>73</v>
      </c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  <c r="AB26" s="269"/>
      <c r="AC26" s="269"/>
      <c r="AD26" s="269"/>
      <c r="AE26" s="269"/>
      <c r="AF26" s="269"/>
      <c r="AG26" s="269"/>
      <c r="AH26" s="269"/>
      <c r="AI26" s="269"/>
      <c r="AJ26" s="270"/>
      <c r="AK26" s="277">
        <f>SUM(AK22:AO25)</f>
        <v>14456</v>
      </c>
      <c r="AL26" s="278"/>
      <c r="AM26" s="278"/>
      <c r="AN26" s="278"/>
      <c r="AO26" s="279"/>
      <c r="AP26" s="19"/>
      <c r="AQ26" s="277">
        <f>SUM(AQ22:AU25)</f>
        <v>630</v>
      </c>
      <c r="AR26" s="278"/>
      <c r="AS26" s="278"/>
      <c r="AT26" s="278"/>
      <c r="AU26" s="279"/>
      <c r="AV26" s="19"/>
      <c r="AW26" s="277">
        <f>SUM(AW22:AZ25)</f>
        <v>945</v>
      </c>
      <c r="AX26" s="278"/>
      <c r="AY26" s="278"/>
      <c r="AZ26" s="279"/>
      <c r="BA26" s="277">
        <f>SUM(BA22:BE25)</f>
        <v>16031</v>
      </c>
      <c r="BB26" s="278"/>
      <c r="BC26" s="278"/>
      <c r="BD26" s="278"/>
      <c r="BE26" s="279"/>
      <c r="BF26" s="218"/>
      <c r="BG26" s="1"/>
      <c r="BI26" s="294"/>
      <c r="BJ26" s="295"/>
      <c r="BK26" s="295"/>
      <c r="BL26" s="296"/>
      <c r="BM26" s="294"/>
      <c r="BN26" s="295"/>
      <c r="BO26" s="296"/>
      <c r="BP26" s="294"/>
      <c r="BQ26" s="295"/>
      <c r="BR26" s="295"/>
      <c r="BS26" s="296"/>
      <c r="BT26" s="294"/>
      <c r="BU26" s="295"/>
      <c r="BV26" s="296"/>
    </row>
    <row r="27" spans="3:74" ht="15.9" customHeight="1">
      <c r="C27" s="1"/>
      <c r="D27" s="285" t="s">
        <v>143</v>
      </c>
      <c r="E27" s="286"/>
      <c r="F27" s="286"/>
      <c r="G27" s="287"/>
      <c r="H27" s="12" t="s">
        <v>64</v>
      </c>
      <c r="I27" s="12"/>
      <c r="J27" s="13"/>
      <c r="K27" s="11"/>
      <c r="L27" s="12"/>
      <c r="M27" s="12" t="s">
        <v>143</v>
      </c>
      <c r="N27" s="12"/>
      <c r="O27" s="12"/>
      <c r="P27" s="12"/>
      <c r="Q27" s="13"/>
      <c r="R27" s="11"/>
      <c r="S27" s="12" t="s">
        <v>186</v>
      </c>
      <c r="T27" s="12"/>
      <c r="U27" s="12"/>
      <c r="V27" s="12"/>
      <c r="W27" s="12"/>
      <c r="X27" s="13"/>
      <c r="Y27" s="11" t="s">
        <v>187</v>
      </c>
      <c r="Z27" s="12"/>
      <c r="AA27" s="12"/>
      <c r="AB27" s="12"/>
      <c r="AC27" s="12"/>
      <c r="AD27" s="13"/>
      <c r="AE27" s="11" t="s">
        <v>108</v>
      </c>
      <c r="AF27" s="12"/>
      <c r="AG27" s="12"/>
      <c r="AH27" s="12"/>
      <c r="AI27" s="12"/>
      <c r="AJ27" s="13"/>
      <c r="AK27" s="271">
        <v>34000</v>
      </c>
      <c r="AL27" s="272"/>
      <c r="AM27" s="272"/>
      <c r="AN27" s="272"/>
      <c r="AO27" s="273"/>
      <c r="AP27" s="17"/>
      <c r="AQ27" s="271"/>
      <c r="AR27" s="272"/>
      <c r="AS27" s="272"/>
      <c r="AT27" s="272"/>
      <c r="AU27" s="273"/>
      <c r="AV27" s="17"/>
      <c r="AW27" s="271"/>
      <c r="AX27" s="272"/>
      <c r="AY27" s="272"/>
      <c r="AZ27" s="273"/>
      <c r="BA27" s="271">
        <f>AK27+AQ27+AW27</f>
        <v>34000</v>
      </c>
      <c r="BB27" s="272"/>
      <c r="BC27" s="272"/>
      <c r="BD27" s="272"/>
      <c r="BE27" s="273"/>
      <c r="BF27" s="216"/>
      <c r="BG27" s="1"/>
      <c r="BI27" s="291"/>
      <c r="BJ27" s="292"/>
      <c r="BK27" s="292"/>
      <c r="BL27" s="293"/>
      <c r="BM27" s="291"/>
      <c r="BN27" s="292"/>
      <c r="BO27" s="293"/>
      <c r="BP27" s="291"/>
      <c r="BQ27" s="292"/>
      <c r="BR27" s="292"/>
      <c r="BS27" s="293"/>
      <c r="BT27" s="291"/>
      <c r="BU27" s="292"/>
      <c r="BV27" s="293"/>
    </row>
    <row r="28" spans="3:74" ht="15.9" customHeight="1">
      <c r="C28" s="1"/>
      <c r="D28" s="288"/>
      <c r="E28" s="289"/>
      <c r="F28" s="289"/>
      <c r="G28" s="290"/>
      <c r="H28" s="15"/>
      <c r="I28" s="15"/>
      <c r="J28" s="16"/>
      <c r="K28" s="15"/>
      <c r="L28" s="15"/>
      <c r="M28" s="15"/>
      <c r="N28" s="15"/>
      <c r="O28" s="15"/>
      <c r="P28" s="15"/>
      <c r="Q28" s="15"/>
      <c r="R28" s="14"/>
      <c r="S28" s="15"/>
      <c r="T28" s="15"/>
      <c r="U28" s="15"/>
      <c r="V28" s="15"/>
      <c r="W28" s="15"/>
      <c r="X28" s="16"/>
      <c r="Y28" s="14"/>
      <c r="Z28" s="15"/>
      <c r="AA28" s="15"/>
      <c r="AB28" s="15"/>
      <c r="AC28" s="15"/>
      <c r="AD28" s="16"/>
      <c r="AE28" s="14" t="s">
        <v>109</v>
      </c>
      <c r="AF28" s="15"/>
      <c r="AG28" s="15"/>
      <c r="AH28" s="15"/>
      <c r="AI28" s="15"/>
      <c r="AJ28" s="16"/>
      <c r="AK28" s="274">
        <v>500</v>
      </c>
      <c r="AL28" s="275"/>
      <c r="AM28" s="275"/>
      <c r="AN28" s="275"/>
      <c r="AO28" s="276"/>
      <c r="AP28" s="18"/>
      <c r="AQ28" s="274">
        <f>AK28*10%</f>
        <v>50</v>
      </c>
      <c r="AR28" s="275"/>
      <c r="AS28" s="275"/>
      <c r="AT28" s="275"/>
      <c r="AU28" s="276"/>
      <c r="AV28" s="18"/>
      <c r="AW28" s="274">
        <f>AK28*15%</f>
        <v>75</v>
      </c>
      <c r="AX28" s="275"/>
      <c r="AY28" s="275"/>
      <c r="AZ28" s="276"/>
      <c r="BA28" s="274">
        <f t="shared" ref="BA28:BA29" si="4">AK28+AQ28+AW28</f>
        <v>625</v>
      </c>
      <c r="BB28" s="275"/>
      <c r="BC28" s="275"/>
      <c r="BD28" s="275"/>
      <c r="BE28" s="276"/>
      <c r="BF28" s="217"/>
      <c r="BG28" s="1"/>
      <c r="BI28" s="291"/>
      <c r="BJ28" s="292"/>
      <c r="BK28" s="292"/>
      <c r="BL28" s="293"/>
      <c r="BM28" s="291"/>
      <c r="BN28" s="292"/>
      <c r="BO28" s="293"/>
      <c r="BP28" s="291"/>
      <c r="BQ28" s="292"/>
      <c r="BR28" s="292"/>
      <c r="BS28" s="293"/>
      <c r="BT28" s="291"/>
      <c r="BU28" s="292"/>
      <c r="BV28" s="293"/>
    </row>
    <row r="29" spans="3:74" ht="15.9" customHeight="1">
      <c r="C29" s="1"/>
      <c r="D29" s="285"/>
      <c r="E29" s="286"/>
      <c r="F29" s="286"/>
      <c r="G29" s="287"/>
      <c r="H29" s="12"/>
      <c r="I29" s="12"/>
      <c r="J29" s="13"/>
      <c r="K29" s="12"/>
      <c r="L29" s="12"/>
      <c r="M29" s="12"/>
      <c r="N29" s="12"/>
      <c r="O29" s="12"/>
      <c r="P29" s="12"/>
      <c r="Q29" s="12"/>
      <c r="R29" s="11"/>
      <c r="S29" s="12"/>
      <c r="T29" s="12"/>
      <c r="U29" s="12"/>
      <c r="V29" s="12"/>
      <c r="W29" s="12"/>
      <c r="X29" s="13"/>
      <c r="Y29" s="11"/>
      <c r="Z29" s="12"/>
      <c r="AA29" s="12"/>
      <c r="AB29" s="12"/>
      <c r="AC29" s="12"/>
      <c r="AD29" s="13"/>
      <c r="AE29" s="11" t="s">
        <v>111</v>
      </c>
      <c r="AF29" s="12"/>
      <c r="AG29" s="12"/>
      <c r="AH29" s="12"/>
      <c r="AI29" s="12"/>
      <c r="AJ29" s="13"/>
      <c r="AK29" s="271">
        <v>3500</v>
      </c>
      <c r="AL29" s="272"/>
      <c r="AM29" s="272"/>
      <c r="AN29" s="272"/>
      <c r="AO29" s="273"/>
      <c r="AP29" s="17"/>
      <c r="AQ29" s="271">
        <f>AK29*10%</f>
        <v>350</v>
      </c>
      <c r="AR29" s="272"/>
      <c r="AS29" s="272"/>
      <c r="AT29" s="272"/>
      <c r="AU29" s="273"/>
      <c r="AV29" s="17"/>
      <c r="AW29" s="271">
        <f>AK29*15%</f>
        <v>525</v>
      </c>
      <c r="AX29" s="272"/>
      <c r="AY29" s="272"/>
      <c r="AZ29" s="273"/>
      <c r="BA29" s="271">
        <f t="shared" si="4"/>
        <v>4375</v>
      </c>
      <c r="BB29" s="272"/>
      <c r="BC29" s="272"/>
      <c r="BD29" s="272"/>
      <c r="BE29" s="273"/>
      <c r="BF29" s="216"/>
      <c r="BG29" s="1"/>
      <c r="BI29" s="291"/>
      <c r="BJ29" s="292"/>
      <c r="BK29" s="292"/>
      <c r="BL29" s="293"/>
      <c r="BM29" s="291"/>
      <c r="BN29" s="292"/>
      <c r="BO29" s="293"/>
      <c r="BP29" s="291"/>
      <c r="BQ29" s="292"/>
      <c r="BR29" s="292"/>
      <c r="BS29" s="293"/>
      <c r="BT29" s="291"/>
      <c r="BU29" s="292"/>
      <c r="BV29" s="293"/>
    </row>
    <row r="30" spans="3:74" ht="15.9" customHeight="1">
      <c r="C30" s="1"/>
      <c r="D30" s="288"/>
      <c r="E30" s="289"/>
      <c r="F30" s="289"/>
      <c r="G30" s="290"/>
      <c r="H30" s="15"/>
      <c r="I30" s="15"/>
      <c r="J30" s="16"/>
      <c r="K30" s="15"/>
      <c r="L30" s="15"/>
      <c r="M30" s="15"/>
      <c r="N30" s="15"/>
      <c r="O30" s="15"/>
      <c r="P30" s="15"/>
      <c r="Q30" s="15"/>
      <c r="R30" s="14"/>
      <c r="S30" s="15"/>
      <c r="T30" s="15"/>
      <c r="U30" s="15"/>
      <c r="V30" s="15"/>
      <c r="W30" s="15"/>
      <c r="X30" s="16"/>
      <c r="Y30" s="14"/>
      <c r="Z30" s="15"/>
      <c r="AA30" s="15"/>
      <c r="AB30" s="15"/>
      <c r="AC30" s="15"/>
      <c r="AD30" s="16"/>
      <c r="AE30" s="14" t="s">
        <v>188</v>
      </c>
      <c r="AF30" s="15"/>
      <c r="AG30" s="15"/>
      <c r="AH30" s="15"/>
      <c r="AI30" s="15"/>
      <c r="AJ30" s="16"/>
      <c r="AK30" s="274">
        <v>1130</v>
      </c>
      <c r="AL30" s="275"/>
      <c r="AM30" s="275"/>
      <c r="AN30" s="275"/>
      <c r="AO30" s="276"/>
      <c r="AP30" s="18"/>
      <c r="AQ30" s="274"/>
      <c r="AR30" s="275"/>
      <c r="AS30" s="275"/>
      <c r="AT30" s="275"/>
      <c r="AU30" s="276"/>
      <c r="AV30" s="18"/>
      <c r="AW30" s="274"/>
      <c r="AX30" s="275"/>
      <c r="AY30" s="275"/>
      <c r="AZ30" s="276"/>
      <c r="BA30" s="274">
        <f t="shared" ref="BA30:BA31" si="5">AK30+AQ30+AW30</f>
        <v>1130</v>
      </c>
      <c r="BB30" s="275"/>
      <c r="BC30" s="275"/>
      <c r="BD30" s="275"/>
      <c r="BE30" s="276"/>
      <c r="BF30" s="217"/>
      <c r="BG30" s="1"/>
      <c r="BI30" s="291"/>
      <c r="BJ30" s="292"/>
      <c r="BK30" s="292"/>
      <c r="BL30" s="293"/>
      <c r="BM30" s="291"/>
      <c r="BN30" s="292"/>
      <c r="BO30" s="293"/>
      <c r="BP30" s="291"/>
      <c r="BQ30" s="292"/>
      <c r="BR30" s="292"/>
      <c r="BS30" s="293"/>
      <c r="BT30" s="291"/>
      <c r="BU30" s="292"/>
      <c r="BV30" s="293"/>
    </row>
    <row r="31" spans="3:74" ht="15.9" customHeight="1">
      <c r="C31" s="1"/>
      <c r="D31" s="285"/>
      <c r="E31" s="286"/>
      <c r="F31" s="286"/>
      <c r="G31" s="287"/>
      <c r="H31" s="12"/>
      <c r="I31" s="12"/>
      <c r="J31" s="13"/>
      <c r="K31" s="12"/>
      <c r="L31" s="12"/>
      <c r="M31" s="12"/>
      <c r="N31" s="12"/>
      <c r="O31" s="12"/>
      <c r="P31" s="12"/>
      <c r="Q31" s="12"/>
      <c r="R31" s="11"/>
      <c r="S31" s="12"/>
      <c r="T31" s="12"/>
      <c r="U31" s="12"/>
      <c r="V31" s="12"/>
      <c r="W31" s="12"/>
      <c r="X31" s="13"/>
      <c r="Y31" s="11"/>
      <c r="Z31" s="12"/>
      <c r="AA31" s="12"/>
      <c r="AB31" s="12"/>
      <c r="AC31" s="12"/>
      <c r="AD31" s="13"/>
      <c r="AE31" s="11" t="s">
        <v>72</v>
      </c>
      <c r="AF31" s="12"/>
      <c r="AG31" s="12"/>
      <c r="AH31" s="12"/>
      <c r="AI31" s="12"/>
      <c r="AJ31" s="13"/>
      <c r="AK31" s="271">
        <v>3000</v>
      </c>
      <c r="AL31" s="272"/>
      <c r="AM31" s="272"/>
      <c r="AN31" s="272"/>
      <c r="AO31" s="273"/>
      <c r="AP31" s="17"/>
      <c r="AQ31" s="271">
        <f>AK31*10%</f>
        <v>300</v>
      </c>
      <c r="AR31" s="272"/>
      <c r="AS31" s="272"/>
      <c r="AT31" s="272"/>
      <c r="AU31" s="273"/>
      <c r="AV31" s="17"/>
      <c r="AW31" s="271">
        <f>AK31*15%</f>
        <v>450</v>
      </c>
      <c r="AX31" s="272"/>
      <c r="AY31" s="272"/>
      <c r="AZ31" s="273"/>
      <c r="BA31" s="271">
        <f t="shared" si="5"/>
        <v>3750</v>
      </c>
      <c r="BB31" s="272"/>
      <c r="BC31" s="272"/>
      <c r="BD31" s="272"/>
      <c r="BE31" s="273"/>
      <c r="BF31" s="216"/>
      <c r="BG31" s="1"/>
      <c r="BI31" s="291"/>
      <c r="BJ31" s="292"/>
      <c r="BK31" s="292"/>
      <c r="BL31" s="293"/>
      <c r="BM31" s="291"/>
      <c r="BN31" s="292"/>
      <c r="BO31" s="293"/>
      <c r="BP31" s="291"/>
      <c r="BQ31" s="292"/>
      <c r="BR31" s="292"/>
      <c r="BS31" s="293"/>
      <c r="BT31" s="291"/>
      <c r="BU31" s="292"/>
      <c r="BV31" s="293"/>
    </row>
    <row r="32" spans="3:74" ht="15.9" customHeight="1">
      <c r="C32" s="1"/>
      <c r="D32" s="268" t="s">
        <v>73</v>
      </c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  <c r="AB32" s="269"/>
      <c r="AC32" s="269"/>
      <c r="AD32" s="269"/>
      <c r="AE32" s="269"/>
      <c r="AF32" s="269"/>
      <c r="AG32" s="269"/>
      <c r="AH32" s="269"/>
      <c r="AI32" s="269"/>
      <c r="AJ32" s="270"/>
      <c r="AK32" s="277">
        <f>SUM(AK27:AO31)</f>
        <v>42130</v>
      </c>
      <c r="AL32" s="278"/>
      <c r="AM32" s="278"/>
      <c r="AN32" s="278"/>
      <c r="AO32" s="279"/>
      <c r="AP32" s="19"/>
      <c r="AQ32" s="277">
        <f>SUM(AQ27:AU31)</f>
        <v>700</v>
      </c>
      <c r="AR32" s="278"/>
      <c r="AS32" s="278"/>
      <c r="AT32" s="278"/>
      <c r="AU32" s="279"/>
      <c r="AV32" s="19"/>
      <c r="AW32" s="277">
        <f>SUM(AW27:AZ31)</f>
        <v>1050</v>
      </c>
      <c r="AX32" s="278"/>
      <c r="AY32" s="278"/>
      <c r="AZ32" s="279"/>
      <c r="BA32" s="277">
        <f>SUM(BA27:BE31)</f>
        <v>43880</v>
      </c>
      <c r="BB32" s="278"/>
      <c r="BC32" s="278"/>
      <c r="BD32" s="278"/>
      <c r="BE32" s="279"/>
      <c r="BF32" s="218"/>
      <c r="BG32" s="1"/>
      <c r="BI32" s="294"/>
      <c r="BJ32" s="295"/>
      <c r="BK32" s="295"/>
      <c r="BL32" s="296"/>
      <c r="BM32" s="294"/>
      <c r="BN32" s="295"/>
      <c r="BO32" s="296"/>
      <c r="BP32" s="294"/>
      <c r="BQ32" s="295"/>
      <c r="BR32" s="295"/>
      <c r="BS32" s="296"/>
      <c r="BT32" s="294"/>
      <c r="BU32" s="295"/>
      <c r="BV32" s="296"/>
    </row>
    <row r="33" spans="3:74" ht="15.9" customHeight="1">
      <c r="C33" s="1"/>
      <c r="D33" s="280" t="s">
        <v>189</v>
      </c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/>
      <c r="AD33" s="281"/>
      <c r="AE33" s="281"/>
      <c r="AF33" s="281"/>
      <c r="AG33" s="281"/>
      <c r="AH33" s="281"/>
      <c r="AI33" s="281"/>
      <c r="AJ33" s="282"/>
      <c r="AK33" s="283">
        <f>AK32+AK26+AK21</f>
        <v>70744</v>
      </c>
      <c r="AL33" s="281"/>
      <c r="AM33" s="281"/>
      <c r="AN33" s="281"/>
      <c r="AO33" s="282"/>
      <c r="AP33" s="20"/>
      <c r="AQ33" s="283">
        <f>AQ32+AQ26+AQ21</f>
        <v>2240</v>
      </c>
      <c r="AR33" s="281"/>
      <c r="AS33" s="281"/>
      <c r="AT33" s="281"/>
      <c r="AU33" s="282"/>
      <c r="AV33" s="20"/>
      <c r="AW33" s="283">
        <f>AW32+AW26+AW21</f>
        <v>3360</v>
      </c>
      <c r="AX33" s="281"/>
      <c r="AY33" s="281"/>
      <c r="AZ33" s="282"/>
      <c r="BA33" s="283">
        <f>BA32+BA26+BA21</f>
        <v>76344</v>
      </c>
      <c r="BB33" s="281"/>
      <c r="BC33" s="281"/>
      <c r="BD33" s="281"/>
      <c r="BE33" s="282"/>
      <c r="BF33" s="219"/>
      <c r="BG33" s="1"/>
      <c r="BI33" s="297"/>
      <c r="BJ33" s="298"/>
      <c r="BK33" s="298"/>
      <c r="BL33" s="299"/>
      <c r="BM33" s="297"/>
      <c r="BN33" s="298"/>
      <c r="BO33" s="299"/>
      <c r="BP33" s="297"/>
      <c r="BQ33" s="298"/>
      <c r="BR33" s="298"/>
      <c r="BS33" s="299"/>
      <c r="BT33" s="297"/>
      <c r="BU33" s="298"/>
      <c r="BV33" s="299"/>
    </row>
    <row r="34" spans="3:74" ht="9.75" customHeight="1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</row>
    <row r="35" spans="3:74" ht="15" customHeight="1">
      <c r="C35" s="1"/>
      <c r="D35" s="1" t="s">
        <v>79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2"/>
      <c r="T35" s="2"/>
      <c r="U35" s="2" t="s">
        <v>195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1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</row>
    <row r="36" spans="3:74" ht="3.7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</row>
    <row r="37" spans="3:74" ht="3" customHeight="1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</row>
    <row r="38" spans="3:74" ht="15.75" customHeight="1">
      <c r="C38" s="1"/>
      <c r="D38" s="1" t="s">
        <v>97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"/>
      <c r="T38" s="2"/>
      <c r="U38" s="2" t="s">
        <v>195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1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</row>
    <row r="39" spans="3:74" ht="9.75" customHeight="1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</row>
    <row r="40" spans="3:74" ht="9.75" customHeight="1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</row>
    <row r="41" spans="3:74" ht="9.75" customHeight="1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</row>
    <row r="42" spans="3:74">
      <c r="C42" s="1"/>
      <c r="D42" s="1"/>
      <c r="E42" s="1"/>
      <c r="F42" s="1"/>
      <c r="G42" s="1"/>
      <c r="H42" s="1"/>
      <c r="I42" s="246" t="s">
        <v>153</v>
      </c>
      <c r="J42" s="246"/>
      <c r="K42" s="246"/>
      <c r="L42" s="246"/>
      <c r="M42" s="246"/>
      <c r="N42" s="246"/>
      <c r="O42" s="246"/>
      <c r="P42" s="246"/>
      <c r="Q42" s="246"/>
      <c r="R42" s="246"/>
      <c r="S42" s="1"/>
      <c r="T42" s="1"/>
      <c r="U42" s="246" t="s">
        <v>151</v>
      </c>
      <c r="V42" s="246"/>
      <c r="W42" s="246"/>
      <c r="X42" s="246"/>
      <c r="Y42" s="246"/>
      <c r="Z42" s="1"/>
      <c r="AA42" s="1"/>
      <c r="AB42" s="246" t="s">
        <v>152</v>
      </c>
      <c r="AC42" s="246"/>
      <c r="AD42" s="246"/>
      <c r="AE42" s="246"/>
      <c r="AF42" s="246"/>
      <c r="AG42" s="1"/>
      <c r="AH42" s="1"/>
      <c r="AI42" s="1"/>
      <c r="AJ42" s="1"/>
      <c r="AK42" s="246" t="s">
        <v>92</v>
      </c>
      <c r="AL42" s="246"/>
      <c r="AM42" s="246"/>
      <c r="AN42" s="246"/>
      <c r="AO42" s="1"/>
      <c r="AP42" s="1"/>
      <c r="AQ42" s="1"/>
      <c r="AR42" s="246" t="s">
        <v>93</v>
      </c>
      <c r="AS42" s="246"/>
      <c r="AT42" s="246"/>
      <c r="AU42" s="246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</row>
    <row r="43" spans="3:74" ht="7.5" customHeight="1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</row>
    <row r="45" spans="3:74" ht="8.25" customHeight="1">
      <c r="C45" s="245" t="s">
        <v>207</v>
      </c>
      <c r="D45" s="245"/>
      <c r="E45" s="245"/>
      <c r="F45" s="245"/>
      <c r="G45" s="245"/>
      <c r="H45" s="245"/>
      <c r="I45" s="245"/>
      <c r="J45" s="245"/>
      <c r="K45" s="245"/>
      <c r="L45" s="245"/>
      <c r="M45" s="245"/>
      <c r="N45" s="245"/>
      <c r="O45" s="245"/>
      <c r="P45" s="245"/>
      <c r="Q45" s="245"/>
      <c r="R45" s="245"/>
      <c r="S45" s="245"/>
      <c r="T45" s="245"/>
      <c r="U45" s="245"/>
      <c r="V45" s="245"/>
      <c r="W45" s="245"/>
      <c r="X45" s="245"/>
      <c r="Y45" s="245"/>
      <c r="Z45" s="245"/>
      <c r="AA45" s="245"/>
      <c r="AB45" s="245"/>
      <c r="AC45" s="245"/>
      <c r="AD45" s="245"/>
      <c r="AE45" s="245"/>
      <c r="AF45" s="245"/>
      <c r="AG45" s="245"/>
      <c r="AH45" s="245"/>
      <c r="AI45" s="245"/>
      <c r="AJ45" s="245"/>
      <c r="AK45" s="245"/>
      <c r="AL45" s="245"/>
      <c r="AM45" s="245"/>
      <c r="AN45" s="245"/>
      <c r="AO45" s="245"/>
      <c r="AP45" s="245"/>
      <c r="AQ45" s="245"/>
      <c r="AR45" s="245"/>
      <c r="AS45" s="245"/>
      <c r="AT45" s="245"/>
      <c r="AU45" s="245"/>
      <c r="AV45" s="245"/>
      <c r="AW45" s="245"/>
      <c r="AX45" s="245"/>
      <c r="AY45" s="245"/>
      <c r="AZ45" s="245"/>
      <c r="BA45" s="245"/>
      <c r="BB45" s="245"/>
      <c r="BC45" s="245"/>
      <c r="BD45" s="245"/>
      <c r="BE45" s="245"/>
      <c r="BF45" s="245"/>
      <c r="BG45" s="245"/>
    </row>
    <row r="46" spans="3:74">
      <c r="C46" s="245"/>
      <c r="D46" s="245"/>
      <c r="E46" s="245"/>
      <c r="F46" s="245"/>
      <c r="G46" s="245"/>
      <c r="H46" s="245"/>
      <c r="I46" s="245"/>
      <c r="J46" s="245"/>
      <c r="K46" s="245"/>
      <c r="L46" s="245"/>
      <c r="M46" s="245"/>
      <c r="N46" s="245"/>
      <c r="O46" s="245"/>
      <c r="P46" s="245"/>
      <c r="Q46" s="245"/>
      <c r="R46" s="245"/>
      <c r="S46" s="245"/>
      <c r="T46" s="245"/>
      <c r="U46" s="245"/>
      <c r="V46" s="245"/>
      <c r="W46" s="245"/>
      <c r="X46" s="245"/>
      <c r="Y46" s="245"/>
      <c r="Z46" s="245"/>
      <c r="AA46" s="245"/>
      <c r="AB46" s="245"/>
      <c r="AC46" s="245"/>
      <c r="AD46" s="245"/>
      <c r="AE46" s="245"/>
      <c r="AF46" s="245"/>
      <c r="AG46" s="245"/>
      <c r="AH46" s="245"/>
      <c r="AI46" s="245"/>
      <c r="AJ46" s="245"/>
      <c r="AK46" s="245"/>
      <c r="AL46" s="245"/>
      <c r="AM46" s="245"/>
      <c r="AN46" s="245"/>
      <c r="AO46" s="245"/>
      <c r="AP46" s="245"/>
      <c r="AQ46" s="245"/>
      <c r="AR46" s="245"/>
      <c r="AS46" s="245"/>
      <c r="AT46" s="245"/>
      <c r="AU46" s="245"/>
      <c r="AV46" s="245"/>
      <c r="AW46" s="245"/>
      <c r="AX46" s="245"/>
      <c r="AY46" s="245"/>
      <c r="AZ46" s="245"/>
      <c r="BA46" s="245"/>
      <c r="BB46" s="245"/>
      <c r="BC46" s="245"/>
      <c r="BD46" s="245"/>
      <c r="BE46" s="245"/>
      <c r="BF46" s="245"/>
      <c r="BG46" s="245"/>
    </row>
    <row r="47" spans="3:74" ht="6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</row>
    <row r="48" spans="3:74">
      <c r="C48" s="4"/>
      <c r="D48" s="4"/>
      <c r="E48" s="4" t="s">
        <v>208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6"/>
      <c r="S48" s="6"/>
      <c r="T48" s="6"/>
      <c r="U48" s="6"/>
      <c r="V48" s="6"/>
      <c r="W48" s="6"/>
      <c r="X48" s="6"/>
      <c r="Y48" s="6" t="s">
        <v>143</v>
      </c>
      <c r="Z48" s="6"/>
      <c r="AA48" s="6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</row>
    <row r="49" spans="3:59" ht="2.2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</row>
    <row r="50" spans="3:59">
      <c r="C50" s="4"/>
      <c r="D50" s="4" t="s">
        <v>40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 t="s">
        <v>64</v>
      </c>
      <c r="AP50" s="6"/>
      <c r="AQ50" s="6"/>
      <c r="AR50" s="6"/>
      <c r="AS50" s="6"/>
      <c r="AT50" s="4"/>
      <c r="AU50" s="4" t="s">
        <v>44</v>
      </c>
      <c r="AV50" s="4"/>
      <c r="AW50" s="4"/>
      <c r="AX50" s="4"/>
      <c r="AY50" s="4"/>
      <c r="AZ50" s="4"/>
      <c r="BA50" s="6"/>
      <c r="BB50" s="6"/>
      <c r="BC50" s="6"/>
      <c r="BD50" s="6" t="s">
        <v>192</v>
      </c>
      <c r="BE50" s="6"/>
      <c r="BF50" s="6"/>
      <c r="BG50" s="4"/>
    </row>
    <row r="51" spans="3:59" ht="3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</row>
    <row r="52" spans="3:59">
      <c r="C52" s="4"/>
      <c r="D52" s="4" t="s">
        <v>105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 t="s">
        <v>64</v>
      </c>
      <c r="AP52" s="6"/>
      <c r="AQ52" s="6"/>
      <c r="AR52" s="6"/>
      <c r="AS52" s="6"/>
      <c r="AT52" s="4"/>
      <c r="AU52" s="4" t="s">
        <v>209</v>
      </c>
      <c r="AV52" s="4"/>
      <c r="AW52" s="4"/>
      <c r="AX52" s="4"/>
      <c r="AY52" s="4"/>
      <c r="AZ52" s="4"/>
      <c r="BA52" s="6"/>
      <c r="BB52" s="6"/>
      <c r="BC52" s="6" t="s">
        <v>64</v>
      </c>
      <c r="BD52" s="6"/>
      <c r="BE52" s="6"/>
      <c r="BF52" s="6"/>
      <c r="BG52" s="4"/>
    </row>
    <row r="53" spans="3:59" ht="2.2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</row>
    <row r="54" spans="3:59" ht="3" customHeight="1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</row>
    <row r="55" spans="3:59">
      <c r="C55" s="32"/>
      <c r="D55" s="32"/>
      <c r="E55" s="32"/>
      <c r="F55" s="32"/>
      <c r="G55" s="32"/>
      <c r="H55" s="32" t="s">
        <v>210</v>
      </c>
      <c r="I55" s="32"/>
      <c r="J55" s="32"/>
      <c r="K55" s="32"/>
      <c r="L55" s="32"/>
      <c r="M55" s="32"/>
      <c r="N55" s="32"/>
      <c r="O55" s="32"/>
      <c r="P55" s="32" t="s">
        <v>211</v>
      </c>
      <c r="Q55" s="32"/>
      <c r="R55" s="32"/>
      <c r="S55" s="32"/>
      <c r="T55" s="32"/>
      <c r="U55" s="32"/>
      <c r="V55" s="32"/>
      <c r="W55" s="32" t="s">
        <v>212</v>
      </c>
      <c r="X55" s="32"/>
      <c r="Y55" s="32"/>
      <c r="Z55" s="32"/>
      <c r="AA55" s="32"/>
      <c r="AB55" s="32"/>
      <c r="AC55" s="32" t="s">
        <v>515</v>
      </c>
      <c r="AD55" s="32"/>
      <c r="AE55" s="32"/>
      <c r="AF55" s="32"/>
      <c r="AG55" s="191"/>
      <c r="AH55" s="191" t="s">
        <v>516</v>
      </c>
      <c r="AI55" s="190"/>
      <c r="AJ55" s="190"/>
      <c r="AK55" s="190"/>
      <c r="AL55" s="190"/>
      <c r="AM55" s="190"/>
      <c r="AN55" s="190" t="s">
        <v>136</v>
      </c>
      <c r="AO55" s="190"/>
      <c r="AP55" s="190"/>
      <c r="AQ55" s="190"/>
      <c r="AR55" s="190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</row>
    <row r="56" spans="3:59" ht="7.5" customHeight="1">
      <c r="C56" s="3"/>
      <c r="D56" s="3"/>
      <c r="E56" s="3"/>
      <c r="F56" s="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</row>
    <row r="57" spans="3:59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</row>
    <row r="58" spans="3:59">
      <c r="C58" s="1"/>
      <c r="D58" s="265" t="s">
        <v>199</v>
      </c>
      <c r="E58" s="266"/>
      <c r="F58" s="266"/>
      <c r="G58" s="267"/>
      <c r="H58" s="265" t="s">
        <v>191</v>
      </c>
      <c r="I58" s="266"/>
      <c r="J58" s="267"/>
      <c r="K58" s="265" t="s">
        <v>178</v>
      </c>
      <c r="L58" s="266"/>
      <c r="M58" s="266"/>
      <c r="N58" s="266"/>
      <c r="O58" s="266"/>
      <c r="P58" s="266"/>
      <c r="Q58" s="267"/>
      <c r="R58" s="265" t="s">
        <v>57</v>
      </c>
      <c r="S58" s="266"/>
      <c r="T58" s="266"/>
      <c r="U58" s="266"/>
      <c r="V58" s="266"/>
      <c r="W58" s="266"/>
      <c r="X58" s="267"/>
      <c r="Y58" s="7" t="s">
        <v>179</v>
      </c>
      <c r="Z58" s="8"/>
      <c r="AA58" s="9"/>
      <c r="AB58" s="9"/>
      <c r="AC58" s="9"/>
      <c r="AD58" s="10"/>
      <c r="AE58" s="7" t="s">
        <v>70</v>
      </c>
      <c r="AF58" s="8"/>
      <c r="AG58" s="9"/>
      <c r="AH58" s="9"/>
      <c r="AI58" s="9"/>
      <c r="AJ58" s="10"/>
      <c r="AK58" s="265" t="s">
        <v>69</v>
      </c>
      <c r="AL58" s="266"/>
      <c r="AM58" s="266"/>
      <c r="AN58" s="266"/>
      <c r="AO58" s="267"/>
      <c r="AP58" s="265" t="s">
        <v>180</v>
      </c>
      <c r="AQ58" s="266"/>
      <c r="AR58" s="266"/>
      <c r="AS58" s="266"/>
      <c r="AT58" s="266"/>
      <c r="AU58" s="267"/>
      <c r="AV58" s="265" t="s">
        <v>74</v>
      </c>
      <c r="AW58" s="266"/>
      <c r="AX58" s="266"/>
      <c r="AY58" s="266"/>
      <c r="AZ58" s="267"/>
      <c r="BA58" s="265" t="s">
        <v>66</v>
      </c>
      <c r="BB58" s="266"/>
      <c r="BC58" s="266"/>
      <c r="BD58" s="266"/>
      <c r="BE58" s="267"/>
      <c r="BF58" s="203" t="s">
        <v>800</v>
      </c>
      <c r="BG58" s="1"/>
    </row>
    <row r="59" spans="3:59">
      <c r="C59" s="1"/>
      <c r="D59" s="285" t="s">
        <v>143</v>
      </c>
      <c r="E59" s="286"/>
      <c r="F59" s="286"/>
      <c r="G59" s="287"/>
      <c r="H59" s="12" t="s">
        <v>143</v>
      </c>
      <c r="I59" s="12"/>
      <c r="J59" s="13"/>
      <c r="K59" s="11"/>
      <c r="L59" s="12"/>
      <c r="M59" s="12" t="s">
        <v>143</v>
      </c>
      <c r="N59" s="12"/>
      <c r="O59" s="12"/>
      <c r="P59" s="12"/>
      <c r="Q59" s="13"/>
      <c r="R59" s="11"/>
      <c r="S59" s="12" t="s">
        <v>106</v>
      </c>
      <c r="T59" s="12"/>
      <c r="U59" s="12"/>
      <c r="V59" s="12"/>
      <c r="W59" s="12"/>
      <c r="X59" s="13"/>
      <c r="Y59" s="11" t="s">
        <v>182</v>
      </c>
      <c r="Z59" s="12"/>
      <c r="AA59" s="12"/>
      <c r="AB59" s="12"/>
      <c r="AC59" s="12"/>
      <c r="AD59" s="13"/>
      <c r="AE59" s="11" t="s">
        <v>108</v>
      </c>
      <c r="AF59" s="12"/>
      <c r="AG59" s="12"/>
      <c r="AH59" s="12"/>
      <c r="AI59" s="12"/>
      <c r="AJ59" s="13"/>
      <c r="AK59" s="33"/>
      <c r="AL59" s="271">
        <v>5000</v>
      </c>
      <c r="AM59" s="272"/>
      <c r="AN59" s="272"/>
      <c r="AO59" s="273"/>
      <c r="AP59" s="17"/>
      <c r="AQ59" s="271"/>
      <c r="AR59" s="272"/>
      <c r="AS59" s="272"/>
      <c r="AT59" s="272"/>
      <c r="AU59" s="273"/>
      <c r="AV59" s="17"/>
      <c r="AW59" s="271"/>
      <c r="AX59" s="272"/>
      <c r="AY59" s="272"/>
      <c r="AZ59" s="273"/>
      <c r="BA59" s="271">
        <f t="shared" ref="BA59:BA64" si="6">AL59+AQ59+AW59</f>
        <v>5000</v>
      </c>
      <c r="BB59" s="272"/>
      <c r="BC59" s="272"/>
      <c r="BD59" s="272"/>
      <c r="BE59" s="273"/>
      <c r="BF59" s="220"/>
      <c r="BG59" s="1"/>
    </row>
    <row r="60" spans="3:59">
      <c r="C60" s="1"/>
      <c r="D60" s="288"/>
      <c r="E60" s="289"/>
      <c r="F60" s="289"/>
      <c r="G60" s="290"/>
      <c r="H60" s="15"/>
      <c r="I60" s="15"/>
      <c r="J60" s="16"/>
      <c r="K60" s="15"/>
      <c r="L60" s="15"/>
      <c r="M60" s="15"/>
      <c r="N60" s="15"/>
      <c r="O60" s="15"/>
      <c r="P60" s="15"/>
      <c r="Q60" s="15"/>
      <c r="R60" s="14"/>
      <c r="S60" s="15"/>
      <c r="T60" s="15"/>
      <c r="U60" s="15"/>
      <c r="V60" s="15"/>
      <c r="W60" s="15"/>
      <c r="X60" s="16"/>
      <c r="Y60" s="14"/>
      <c r="Z60" s="15"/>
      <c r="AA60" s="15"/>
      <c r="AB60" s="15"/>
      <c r="AC60" s="15"/>
      <c r="AD60" s="16"/>
      <c r="AE60" s="14" t="s">
        <v>109</v>
      </c>
      <c r="AF60" s="15"/>
      <c r="AG60" s="15"/>
      <c r="AH60" s="15"/>
      <c r="AI60" s="15"/>
      <c r="AJ60" s="16"/>
      <c r="AK60" s="34"/>
      <c r="AL60" s="274">
        <v>600</v>
      </c>
      <c r="AM60" s="275"/>
      <c r="AN60" s="275"/>
      <c r="AO60" s="276"/>
      <c r="AP60" s="18"/>
      <c r="AQ60" s="274">
        <f>AL60*10%</f>
        <v>60</v>
      </c>
      <c r="AR60" s="275"/>
      <c r="AS60" s="275"/>
      <c r="AT60" s="275"/>
      <c r="AU60" s="276"/>
      <c r="AV60" s="18"/>
      <c r="AW60" s="274">
        <f>AL60*15%</f>
        <v>90</v>
      </c>
      <c r="AX60" s="275"/>
      <c r="AY60" s="275"/>
      <c r="AZ60" s="276"/>
      <c r="BA60" s="274">
        <f t="shared" si="6"/>
        <v>750</v>
      </c>
      <c r="BB60" s="275"/>
      <c r="BC60" s="275"/>
      <c r="BD60" s="275"/>
      <c r="BE60" s="276"/>
      <c r="BF60" s="221"/>
      <c r="BG60" s="1"/>
    </row>
    <row r="61" spans="3:59">
      <c r="C61" s="1"/>
      <c r="D61" s="285"/>
      <c r="E61" s="286"/>
      <c r="F61" s="286"/>
      <c r="G61" s="287"/>
      <c r="H61" s="12"/>
      <c r="I61" s="12"/>
      <c r="J61" s="13"/>
      <c r="K61" s="12"/>
      <c r="L61" s="12"/>
      <c r="M61" s="12"/>
      <c r="N61" s="12"/>
      <c r="O61" s="12"/>
      <c r="P61" s="12"/>
      <c r="Q61" s="12"/>
      <c r="R61" s="11"/>
      <c r="S61" s="12"/>
      <c r="T61" s="12"/>
      <c r="U61" s="12"/>
      <c r="V61" s="12"/>
      <c r="W61" s="12"/>
      <c r="X61" s="13"/>
      <c r="Y61" s="11"/>
      <c r="Z61" s="12"/>
      <c r="AA61" s="12"/>
      <c r="AB61" s="12"/>
      <c r="AC61" s="12"/>
      <c r="AD61" s="13"/>
      <c r="AE61" s="11" t="s">
        <v>111</v>
      </c>
      <c r="AF61" s="12"/>
      <c r="AG61" s="12"/>
      <c r="AH61" s="12"/>
      <c r="AI61" s="12"/>
      <c r="AJ61" s="13"/>
      <c r="AK61" s="33"/>
      <c r="AL61" s="271">
        <v>2500</v>
      </c>
      <c r="AM61" s="272"/>
      <c r="AN61" s="272"/>
      <c r="AO61" s="273"/>
      <c r="AP61" s="17"/>
      <c r="AQ61" s="271">
        <f>AL61*10%</f>
        <v>250</v>
      </c>
      <c r="AR61" s="272"/>
      <c r="AS61" s="272"/>
      <c r="AT61" s="272"/>
      <c r="AU61" s="273"/>
      <c r="AV61" s="17"/>
      <c r="AW61" s="271">
        <f>AL61*15%</f>
        <v>375</v>
      </c>
      <c r="AX61" s="272"/>
      <c r="AY61" s="272"/>
      <c r="AZ61" s="273"/>
      <c r="BA61" s="271">
        <f t="shared" si="6"/>
        <v>3125</v>
      </c>
      <c r="BB61" s="272"/>
      <c r="BC61" s="272"/>
      <c r="BD61" s="272"/>
      <c r="BE61" s="273"/>
      <c r="BF61" s="220"/>
      <c r="BG61" s="1"/>
    </row>
    <row r="62" spans="3:59">
      <c r="C62" s="1"/>
      <c r="D62" s="288"/>
      <c r="E62" s="289"/>
      <c r="F62" s="289"/>
      <c r="G62" s="290"/>
      <c r="H62" s="15"/>
      <c r="I62" s="15"/>
      <c r="J62" s="16"/>
      <c r="K62" s="15"/>
      <c r="L62" s="15"/>
      <c r="M62" s="15"/>
      <c r="N62" s="15"/>
      <c r="O62" s="15"/>
      <c r="P62" s="15"/>
      <c r="Q62" s="15"/>
      <c r="R62" s="14"/>
      <c r="S62" s="15"/>
      <c r="T62" s="15"/>
      <c r="U62" s="15"/>
      <c r="V62" s="15"/>
      <c r="W62" s="15"/>
      <c r="X62" s="16"/>
      <c r="Y62" s="14"/>
      <c r="Z62" s="15"/>
      <c r="AA62" s="15"/>
      <c r="AB62" s="15"/>
      <c r="AC62" s="15"/>
      <c r="AD62" s="16"/>
      <c r="AE62" s="14" t="s">
        <v>110</v>
      </c>
      <c r="AF62" s="15"/>
      <c r="AG62" s="15"/>
      <c r="AH62" s="15"/>
      <c r="AI62" s="15"/>
      <c r="AJ62" s="16"/>
      <c r="AK62" s="34"/>
      <c r="AL62" s="274">
        <v>58</v>
      </c>
      <c r="AM62" s="275"/>
      <c r="AN62" s="275"/>
      <c r="AO62" s="276"/>
      <c r="AP62" s="18"/>
      <c r="AQ62" s="274"/>
      <c r="AR62" s="275"/>
      <c r="AS62" s="275"/>
      <c r="AT62" s="275"/>
      <c r="AU62" s="276"/>
      <c r="AV62" s="18"/>
      <c r="AW62" s="274"/>
      <c r="AX62" s="275"/>
      <c r="AY62" s="275"/>
      <c r="AZ62" s="276"/>
      <c r="BA62" s="274">
        <f t="shared" si="6"/>
        <v>58</v>
      </c>
      <c r="BB62" s="275"/>
      <c r="BC62" s="275"/>
      <c r="BD62" s="275"/>
      <c r="BE62" s="276"/>
      <c r="BF62" s="221"/>
      <c r="BG62" s="1"/>
    </row>
    <row r="63" spans="3:59">
      <c r="C63" s="1"/>
      <c r="D63" s="285"/>
      <c r="E63" s="286"/>
      <c r="F63" s="286"/>
      <c r="G63" s="287"/>
      <c r="H63" s="12"/>
      <c r="I63" s="12"/>
      <c r="J63" s="13"/>
      <c r="K63" s="12"/>
      <c r="L63" s="12"/>
      <c r="M63" s="12"/>
      <c r="N63" s="12"/>
      <c r="O63" s="12"/>
      <c r="P63" s="12"/>
      <c r="Q63" s="12"/>
      <c r="R63" s="11"/>
      <c r="S63" s="12"/>
      <c r="T63" s="12"/>
      <c r="U63" s="12"/>
      <c r="V63" s="12"/>
      <c r="W63" s="12"/>
      <c r="X63" s="13"/>
      <c r="Y63" s="11"/>
      <c r="Z63" s="12"/>
      <c r="AA63" s="12"/>
      <c r="AB63" s="12"/>
      <c r="AC63" s="12"/>
      <c r="AD63" s="13"/>
      <c r="AE63" s="11" t="s">
        <v>183</v>
      </c>
      <c r="AF63" s="12"/>
      <c r="AG63" s="12"/>
      <c r="AH63" s="12"/>
      <c r="AI63" s="12"/>
      <c r="AJ63" s="13"/>
      <c r="AK63" s="33"/>
      <c r="AL63" s="271">
        <v>3000</v>
      </c>
      <c r="AM63" s="272"/>
      <c r="AN63" s="272"/>
      <c r="AO63" s="273"/>
      <c r="AP63" s="17"/>
      <c r="AQ63" s="271">
        <f>AL63*10%</f>
        <v>300</v>
      </c>
      <c r="AR63" s="272"/>
      <c r="AS63" s="272"/>
      <c r="AT63" s="272"/>
      <c r="AU63" s="273"/>
      <c r="AV63" s="17"/>
      <c r="AW63" s="271">
        <f>AL63*15%</f>
        <v>450</v>
      </c>
      <c r="AX63" s="272"/>
      <c r="AY63" s="272"/>
      <c r="AZ63" s="273"/>
      <c r="BA63" s="271">
        <f t="shared" si="6"/>
        <v>3750</v>
      </c>
      <c r="BB63" s="272"/>
      <c r="BC63" s="272"/>
      <c r="BD63" s="272"/>
      <c r="BE63" s="273"/>
      <c r="BF63" s="220"/>
      <c r="BG63" s="1"/>
    </row>
    <row r="64" spans="3:59">
      <c r="C64" s="1"/>
      <c r="D64" s="288"/>
      <c r="E64" s="289"/>
      <c r="F64" s="289"/>
      <c r="G64" s="290"/>
      <c r="H64" s="15"/>
      <c r="I64" s="15"/>
      <c r="J64" s="16"/>
      <c r="K64" s="15"/>
      <c r="L64" s="15"/>
      <c r="M64" s="15"/>
      <c r="N64" s="15"/>
      <c r="O64" s="15"/>
      <c r="P64" s="15"/>
      <c r="Q64" s="15"/>
      <c r="R64" s="14"/>
      <c r="S64" s="15"/>
      <c r="T64" s="15"/>
      <c r="U64" s="15"/>
      <c r="V64" s="15"/>
      <c r="W64" s="15"/>
      <c r="X64" s="16"/>
      <c r="Y64" s="14"/>
      <c r="Z64" s="15"/>
      <c r="AA64" s="15"/>
      <c r="AB64" s="15"/>
      <c r="AC64" s="15"/>
      <c r="AD64" s="16"/>
      <c r="AE64" s="14" t="s">
        <v>72</v>
      </c>
      <c r="AF64" s="15"/>
      <c r="AG64" s="15"/>
      <c r="AH64" s="15"/>
      <c r="AI64" s="15"/>
      <c r="AJ64" s="16"/>
      <c r="AK64" s="34"/>
      <c r="AL64" s="274">
        <v>3000</v>
      </c>
      <c r="AM64" s="275"/>
      <c r="AN64" s="275"/>
      <c r="AO64" s="276"/>
      <c r="AP64" s="18"/>
      <c r="AQ64" s="274">
        <f>AL64*10%</f>
        <v>300</v>
      </c>
      <c r="AR64" s="275"/>
      <c r="AS64" s="275"/>
      <c r="AT64" s="275"/>
      <c r="AU64" s="276"/>
      <c r="AV64" s="18"/>
      <c r="AW64" s="274">
        <f>AL64*15%</f>
        <v>450</v>
      </c>
      <c r="AX64" s="275"/>
      <c r="AY64" s="275"/>
      <c r="AZ64" s="276"/>
      <c r="BA64" s="274">
        <f t="shared" si="6"/>
        <v>3750</v>
      </c>
      <c r="BB64" s="275"/>
      <c r="BC64" s="275"/>
      <c r="BD64" s="275"/>
      <c r="BE64" s="276"/>
      <c r="BF64" s="221"/>
      <c r="BG64" s="1"/>
    </row>
    <row r="65" spans="3:59">
      <c r="C65" s="1"/>
      <c r="D65" s="268" t="s">
        <v>73</v>
      </c>
      <c r="E65" s="269"/>
      <c r="F65" s="269"/>
      <c r="G65" s="269"/>
      <c r="H65" s="269"/>
      <c r="I65" s="269"/>
      <c r="J65" s="269"/>
      <c r="K65" s="269"/>
      <c r="L65" s="269"/>
      <c r="M65" s="269"/>
      <c r="N65" s="269"/>
      <c r="O65" s="269"/>
      <c r="P65" s="269"/>
      <c r="Q65" s="269"/>
      <c r="R65" s="269"/>
      <c r="S65" s="269"/>
      <c r="T65" s="269"/>
      <c r="U65" s="269"/>
      <c r="V65" s="269"/>
      <c r="W65" s="269"/>
      <c r="X65" s="269"/>
      <c r="Y65" s="269"/>
      <c r="Z65" s="269"/>
      <c r="AA65" s="269"/>
      <c r="AB65" s="269"/>
      <c r="AC65" s="269"/>
      <c r="AD65" s="269"/>
      <c r="AE65" s="269"/>
      <c r="AF65" s="269"/>
      <c r="AG65" s="269"/>
      <c r="AH65" s="269"/>
      <c r="AI65" s="269"/>
      <c r="AJ65" s="270"/>
      <c r="AK65" s="277">
        <f>SUM(AK59:AO64)</f>
        <v>14158</v>
      </c>
      <c r="AL65" s="278"/>
      <c r="AM65" s="278"/>
      <c r="AN65" s="278"/>
      <c r="AO65" s="279"/>
      <c r="AP65" s="19"/>
      <c r="AQ65" s="277">
        <f>SUM(AQ59:AU64)</f>
        <v>910</v>
      </c>
      <c r="AR65" s="278"/>
      <c r="AS65" s="278"/>
      <c r="AT65" s="278"/>
      <c r="AU65" s="279"/>
      <c r="AV65" s="19"/>
      <c r="AW65" s="277">
        <f>SUM(AW59:AZ64)</f>
        <v>1365</v>
      </c>
      <c r="AX65" s="278"/>
      <c r="AY65" s="278"/>
      <c r="AZ65" s="279"/>
      <c r="BA65" s="277">
        <f>SUM(BA59:BE64)</f>
        <v>16433</v>
      </c>
      <c r="BB65" s="278"/>
      <c r="BC65" s="278"/>
      <c r="BD65" s="278"/>
      <c r="BE65" s="279"/>
      <c r="BF65" s="222"/>
      <c r="BG65" s="1"/>
    </row>
    <row r="66" spans="3:59">
      <c r="C66" s="1"/>
      <c r="D66" s="285" t="s">
        <v>143</v>
      </c>
      <c r="E66" s="286"/>
      <c r="F66" s="286"/>
      <c r="G66" s="287"/>
      <c r="H66" s="12" t="s">
        <v>143</v>
      </c>
      <c r="I66" s="12"/>
      <c r="J66" s="13"/>
      <c r="K66" s="11"/>
      <c r="L66" s="12"/>
      <c r="M66" s="12" t="s">
        <v>143</v>
      </c>
      <c r="N66" s="12"/>
      <c r="O66" s="12"/>
      <c r="P66" s="12"/>
      <c r="Q66" s="13"/>
      <c r="R66" s="11"/>
      <c r="S66" s="12" t="s">
        <v>184</v>
      </c>
      <c r="T66" s="12"/>
      <c r="U66" s="12"/>
      <c r="V66" s="12"/>
      <c r="W66" s="12"/>
      <c r="X66" s="13"/>
      <c r="Y66" s="11" t="s">
        <v>185</v>
      </c>
      <c r="Z66" s="12"/>
      <c r="AA66" s="12"/>
      <c r="AB66" s="12"/>
      <c r="AC66" s="12"/>
      <c r="AD66" s="13"/>
      <c r="AE66" s="11" t="s">
        <v>108</v>
      </c>
      <c r="AF66" s="12"/>
      <c r="AG66" s="12"/>
      <c r="AH66" s="12"/>
      <c r="AI66" s="12"/>
      <c r="AJ66" s="13"/>
      <c r="AK66" s="33"/>
      <c r="AL66" s="271">
        <v>8156</v>
      </c>
      <c r="AM66" s="272"/>
      <c r="AN66" s="272"/>
      <c r="AO66" s="273"/>
      <c r="AP66" s="17"/>
      <c r="AQ66" s="271"/>
      <c r="AR66" s="272"/>
      <c r="AS66" s="272"/>
      <c r="AT66" s="272"/>
      <c r="AU66" s="273"/>
      <c r="AV66" s="17"/>
      <c r="AW66" s="271"/>
      <c r="AX66" s="272"/>
      <c r="AY66" s="272"/>
      <c r="AZ66" s="273"/>
      <c r="BA66" s="271">
        <f>AL66+AQ66+AW66</f>
        <v>8156</v>
      </c>
      <c r="BB66" s="272"/>
      <c r="BC66" s="272"/>
      <c r="BD66" s="272"/>
      <c r="BE66" s="273"/>
      <c r="BF66" s="220"/>
      <c r="BG66" s="1"/>
    </row>
    <row r="67" spans="3:59">
      <c r="C67" s="1"/>
      <c r="D67" s="288"/>
      <c r="E67" s="289"/>
      <c r="F67" s="289"/>
      <c r="G67" s="290"/>
      <c r="H67" s="15"/>
      <c r="I67" s="15"/>
      <c r="J67" s="16"/>
      <c r="K67" s="15"/>
      <c r="L67" s="15"/>
      <c r="M67" s="15"/>
      <c r="N67" s="15"/>
      <c r="O67" s="15"/>
      <c r="P67" s="15"/>
      <c r="Q67" s="15"/>
      <c r="R67" s="14"/>
      <c r="S67" s="15"/>
      <c r="T67" s="15"/>
      <c r="U67" s="15"/>
      <c r="V67" s="15"/>
      <c r="W67" s="15"/>
      <c r="X67" s="16"/>
      <c r="Y67" s="14"/>
      <c r="Z67" s="15"/>
      <c r="AA67" s="15"/>
      <c r="AB67" s="15"/>
      <c r="AC67" s="15"/>
      <c r="AD67" s="16"/>
      <c r="AE67" s="14" t="s">
        <v>109</v>
      </c>
      <c r="AF67" s="15"/>
      <c r="AG67" s="15"/>
      <c r="AH67" s="15"/>
      <c r="AI67" s="15"/>
      <c r="AJ67" s="16"/>
      <c r="AK67" s="34"/>
      <c r="AL67" s="274">
        <v>1100</v>
      </c>
      <c r="AM67" s="275"/>
      <c r="AN67" s="275"/>
      <c r="AO67" s="276"/>
      <c r="AP67" s="18"/>
      <c r="AQ67" s="274">
        <f>AL67*10%</f>
        <v>110</v>
      </c>
      <c r="AR67" s="275"/>
      <c r="AS67" s="275"/>
      <c r="AT67" s="275"/>
      <c r="AU67" s="276"/>
      <c r="AV67" s="18"/>
      <c r="AW67" s="274">
        <f>AL67*15%</f>
        <v>165</v>
      </c>
      <c r="AX67" s="275"/>
      <c r="AY67" s="275"/>
      <c r="AZ67" s="276"/>
      <c r="BA67" s="274">
        <f>AL67+AQ67+AW67</f>
        <v>1375</v>
      </c>
      <c r="BB67" s="275"/>
      <c r="BC67" s="275"/>
      <c r="BD67" s="275"/>
      <c r="BE67" s="276"/>
      <c r="BF67" s="221"/>
      <c r="BG67" s="1"/>
    </row>
    <row r="68" spans="3:59">
      <c r="C68" s="1"/>
      <c r="D68" s="285"/>
      <c r="E68" s="286"/>
      <c r="F68" s="286"/>
      <c r="G68" s="287"/>
      <c r="H68" s="12"/>
      <c r="I68" s="12"/>
      <c r="J68" s="13"/>
      <c r="K68" s="12"/>
      <c r="L68" s="12"/>
      <c r="M68" s="12"/>
      <c r="N68" s="12"/>
      <c r="O68" s="12"/>
      <c r="P68" s="12"/>
      <c r="Q68" s="12"/>
      <c r="R68" s="11"/>
      <c r="S68" s="12"/>
      <c r="T68" s="12"/>
      <c r="U68" s="12"/>
      <c r="V68" s="12"/>
      <c r="W68" s="12"/>
      <c r="X68" s="13"/>
      <c r="Y68" s="11"/>
      <c r="Z68" s="12"/>
      <c r="AA68" s="12"/>
      <c r="AB68" s="12"/>
      <c r="AC68" s="12"/>
      <c r="AD68" s="13"/>
      <c r="AE68" s="11" t="s">
        <v>111</v>
      </c>
      <c r="AF68" s="12"/>
      <c r="AG68" s="12"/>
      <c r="AH68" s="12"/>
      <c r="AI68" s="12"/>
      <c r="AJ68" s="13"/>
      <c r="AK68" s="33"/>
      <c r="AL68" s="271">
        <v>2700</v>
      </c>
      <c r="AM68" s="272"/>
      <c r="AN68" s="272"/>
      <c r="AO68" s="273"/>
      <c r="AP68" s="17"/>
      <c r="AQ68" s="271">
        <f>AL68*10%</f>
        <v>270</v>
      </c>
      <c r="AR68" s="272"/>
      <c r="AS68" s="272"/>
      <c r="AT68" s="272"/>
      <c r="AU68" s="273"/>
      <c r="AV68" s="17"/>
      <c r="AW68" s="271">
        <f>AL68*15%</f>
        <v>405</v>
      </c>
      <c r="AX68" s="272"/>
      <c r="AY68" s="272"/>
      <c r="AZ68" s="273"/>
      <c r="BA68" s="271">
        <f>AL68+AQ68+AW68</f>
        <v>3375</v>
      </c>
      <c r="BB68" s="272"/>
      <c r="BC68" s="272"/>
      <c r="BD68" s="272"/>
      <c r="BE68" s="273"/>
      <c r="BF68" s="220"/>
      <c r="BG68" s="1"/>
    </row>
    <row r="69" spans="3:59">
      <c r="C69" s="1"/>
      <c r="D69" s="288"/>
      <c r="E69" s="289"/>
      <c r="F69" s="289"/>
      <c r="G69" s="290"/>
      <c r="H69" s="15"/>
      <c r="I69" s="15"/>
      <c r="J69" s="16"/>
      <c r="K69" s="15"/>
      <c r="L69" s="15"/>
      <c r="M69" s="15"/>
      <c r="N69" s="15"/>
      <c r="O69" s="15"/>
      <c r="P69" s="15"/>
      <c r="Q69" s="15"/>
      <c r="R69" s="14"/>
      <c r="S69" s="15"/>
      <c r="T69" s="15"/>
      <c r="U69" s="15"/>
      <c r="V69" s="15"/>
      <c r="W69" s="15"/>
      <c r="X69" s="16"/>
      <c r="Y69" s="14"/>
      <c r="Z69" s="15"/>
      <c r="AA69" s="15"/>
      <c r="AB69" s="15"/>
      <c r="AC69" s="15"/>
      <c r="AD69" s="16"/>
      <c r="AE69" s="14" t="s">
        <v>72</v>
      </c>
      <c r="AF69" s="15"/>
      <c r="AG69" s="15"/>
      <c r="AH69" s="15"/>
      <c r="AI69" s="15"/>
      <c r="AJ69" s="16"/>
      <c r="AK69" s="34"/>
      <c r="AL69" s="274">
        <v>2500</v>
      </c>
      <c r="AM69" s="275"/>
      <c r="AN69" s="275"/>
      <c r="AO69" s="276"/>
      <c r="AP69" s="18"/>
      <c r="AQ69" s="274">
        <f>AL69*10%</f>
        <v>250</v>
      </c>
      <c r="AR69" s="275"/>
      <c r="AS69" s="275"/>
      <c r="AT69" s="275"/>
      <c r="AU69" s="276"/>
      <c r="AV69" s="18"/>
      <c r="AW69" s="274">
        <f>AL69*15%</f>
        <v>375</v>
      </c>
      <c r="AX69" s="275"/>
      <c r="AY69" s="275"/>
      <c r="AZ69" s="276"/>
      <c r="BA69" s="274">
        <f>AL69+AQ69+AW69</f>
        <v>3125</v>
      </c>
      <c r="BB69" s="275"/>
      <c r="BC69" s="275"/>
      <c r="BD69" s="275"/>
      <c r="BE69" s="276"/>
      <c r="BF69" s="221"/>
      <c r="BG69" s="1"/>
    </row>
    <row r="70" spans="3:59">
      <c r="C70" s="1"/>
      <c r="D70" s="268" t="s">
        <v>73</v>
      </c>
      <c r="E70" s="269"/>
      <c r="F70" s="269"/>
      <c r="G70" s="269"/>
      <c r="H70" s="269"/>
      <c r="I70" s="269"/>
      <c r="J70" s="269"/>
      <c r="K70" s="269"/>
      <c r="L70" s="269"/>
      <c r="M70" s="269"/>
      <c r="N70" s="269"/>
      <c r="O70" s="269"/>
      <c r="P70" s="269"/>
      <c r="Q70" s="269"/>
      <c r="R70" s="269"/>
      <c r="S70" s="269"/>
      <c r="T70" s="269"/>
      <c r="U70" s="269"/>
      <c r="V70" s="269"/>
      <c r="W70" s="269"/>
      <c r="X70" s="269"/>
      <c r="Y70" s="269"/>
      <c r="Z70" s="269"/>
      <c r="AA70" s="269"/>
      <c r="AB70" s="269"/>
      <c r="AC70" s="269"/>
      <c r="AD70" s="269"/>
      <c r="AE70" s="269"/>
      <c r="AF70" s="269"/>
      <c r="AG70" s="269"/>
      <c r="AH70" s="269"/>
      <c r="AI70" s="269"/>
      <c r="AJ70" s="270"/>
      <c r="AK70" s="277">
        <f>SUM(AK66:AO69)</f>
        <v>14456</v>
      </c>
      <c r="AL70" s="278"/>
      <c r="AM70" s="278"/>
      <c r="AN70" s="278"/>
      <c r="AO70" s="279"/>
      <c r="AP70" s="19"/>
      <c r="AQ70" s="277">
        <f>SUM(AQ66:AU69)</f>
        <v>630</v>
      </c>
      <c r="AR70" s="278"/>
      <c r="AS70" s="278"/>
      <c r="AT70" s="278"/>
      <c r="AU70" s="279"/>
      <c r="AV70" s="19"/>
      <c r="AW70" s="277">
        <f>SUM(AW66:AZ69)</f>
        <v>945</v>
      </c>
      <c r="AX70" s="278"/>
      <c r="AY70" s="278"/>
      <c r="AZ70" s="279"/>
      <c r="BA70" s="277">
        <f>SUM(BA66:BE69)</f>
        <v>16031</v>
      </c>
      <c r="BB70" s="278"/>
      <c r="BC70" s="278"/>
      <c r="BD70" s="278"/>
      <c r="BE70" s="279"/>
      <c r="BF70" s="222"/>
      <c r="BG70" s="1"/>
    </row>
    <row r="71" spans="3:59">
      <c r="C71" s="1"/>
      <c r="D71" s="285" t="s">
        <v>143</v>
      </c>
      <c r="E71" s="286"/>
      <c r="F71" s="286"/>
      <c r="G71" s="287"/>
      <c r="H71" s="12" t="s">
        <v>143</v>
      </c>
      <c r="I71" s="12"/>
      <c r="J71" s="13"/>
      <c r="K71" s="11"/>
      <c r="L71" s="12"/>
      <c r="M71" s="12" t="s">
        <v>143</v>
      </c>
      <c r="N71" s="12"/>
      <c r="O71" s="12"/>
      <c r="P71" s="12"/>
      <c r="Q71" s="13"/>
      <c r="R71" s="11"/>
      <c r="S71" s="12" t="s">
        <v>186</v>
      </c>
      <c r="T71" s="12"/>
      <c r="U71" s="12"/>
      <c r="V71" s="12"/>
      <c r="W71" s="12"/>
      <c r="X71" s="13"/>
      <c r="Y71" s="11" t="s">
        <v>187</v>
      </c>
      <c r="Z71" s="12"/>
      <c r="AA71" s="12"/>
      <c r="AB71" s="12"/>
      <c r="AC71" s="12"/>
      <c r="AD71" s="13"/>
      <c r="AE71" s="11" t="s">
        <v>108</v>
      </c>
      <c r="AF71" s="12"/>
      <c r="AG71" s="12"/>
      <c r="AH71" s="12"/>
      <c r="AI71" s="12"/>
      <c r="AJ71" s="13"/>
      <c r="AK71" s="33"/>
      <c r="AL71" s="271">
        <v>34000</v>
      </c>
      <c r="AM71" s="272"/>
      <c r="AN71" s="272"/>
      <c r="AO71" s="273"/>
      <c r="AP71" s="17"/>
      <c r="AQ71" s="271"/>
      <c r="AR71" s="272"/>
      <c r="AS71" s="272"/>
      <c r="AT71" s="272"/>
      <c r="AU71" s="273"/>
      <c r="AV71" s="17"/>
      <c r="AW71" s="271"/>
      <c r="AX71" s="272"/>
      <c r="AY71" s="272"/>
      <c r="AZ71" s="273"/>
      <c r="BA71" s="271">
        <f>AL71+AQ71+AW71</f>
        <v>34000</v>
      </c>
      <c r="BB71" s="272"/>
      <c r="BC71" s="272"/>
      <c r="BD71" s="272"/>
      <c r="BE71" s="273"/>
      <c r="BF71" s="220"/>
      <c r="BG71" s="1"/>
    </row>
    <row r="72" spans="3:59">
      <c r="C72" s="1"/>
      <c r="D72" s="288"/>
      <c r="E72" s="289"/>
      <c r="F72" s="289"/>
      <c r="G72" s="290"/>
      <c r="H72" s="15"/>
      <c r="I72" s="15"/>
      <c r="J72" s="16"/>
      <c r="K72" s="15"/>
      <c r="L72" s="15"/>
      <c r="M72" s="15"/>
      <c r="N72" s="15"/>
      <c r="O72" s="15"/>
      <c r="P72" s="15"/>
      <c r="Q72" s="15"/>
      <c r="R72" s="14"/>
      <c r="S72" s="15"/>
      <c r="T72" s="15"/>
      <c r="U72" s="15"/>
      <c r="V72" s="15"/>
      <c r="W72" s="15"/>
      <c r="X72" s="16"/>
      <c r="Y72" s="14"/>
      <c r="Z72" s="15"/>
      <c r="AA72" s="15"/>
      <c r="AB72" s="15"/>
      <c r="AC72" s="15"/>
      <c r="AD72" s="16"/>
      <c r="AE72" s="14" t="s">
        <v>109</v>
      </c>
      <c r="AF72" s="15"/>
      <c r="AG72" s="15"/>
      <c r="AH72" s="15"/>
      <c r="AI72" s="15"/>
      <c r="AJ72" s="16"/>
      <c r="AK72" s="34"/>
      <c r="AL72" s="274">
        <v>500</v>
      </c>
      <c r="AM72" s="275"/>
      <c r="AN72" s="275"/>
      <c r="AO72" s="276"/>
      <c r="AP72" s="18"/>
      <c r="AQ72" s="274">
        <f>AL72*10%</f>
        <v>50</v>
      </c>
      <c r="AR72" s="275"/>
      <c r="AS72" s="275"/>
      <c r="AT72" s="275"/>
      <c r="AU72" s="276"/>
      <c r="AV72" s="18"/>
      <c r="AW72" s="274">
        <f>AL72*15%</f>
        <v>75</v>
      </c>
      <c r="AX72" s="275"/>
      <c r="AY72" s="275"/>
      <c r="AZ72" s="276"/>
      <c r="BA72" s="274">
        <f>AL72+AQ72+AW72</f>
        <v>625</v>
      </c>
      <c r="BB72" s="275"/>
      <c r="BC72" s="275"/>
      <c r="BD72" s="275"/>
      <c r="BE72" s="276"/>
      <c r="BF72" s="221"/>
      <c r="BG72" s="1"/>
    </row>
    <row r="73" spans="3:59">
      <c r="C73" s="1"/>
      <c r="D73" s="285"/>
      <c r="E73" s="286"/>
      <c r="F73" s="286"/>
      <c r="G73" s="287"/>
      <c r="H73" s="12"/>
      <c r="I73" s="12"/>
      <c r="J73" s="13"/>
      <c r="K73" s="12"/>
      <c r="L73" s="12"/>
      <c r="M73" s="12"/>
      <c r="N73" s="12"/>
      <c r="O73" s="12"/>
      <c r="P73" s="12"/>
      <c r="Q73" s="12"/>
      <c r="R73" s="11"/>
      <c r="S73" s="12"/>
      <c r="T73" s="12"/>
      <c r="U73" s="12"/>
      <c r="V73" s="12"/>
      <c r="W73" s="12"/>
      <c r="X73" s="13"/>
      <c r="Y73" s="11"/>
      <c r="Z73" s="12"/>
      <c r="AA73" s="12"/>
      <c r="AB73" s="12"/>
      <c r="AC73" s="12"/>
      <c r="AD73" s="13"/>
      <c r="AE73" s="11" t="s">
        <v>111</v>
      </c>
      <c r="AF73" s="12"/>
      <c r="AG73" s="12"/>
      <c r="AH73" s="12"/>
      <c r="AI73" s="12"/>
      <c r="AJ73" s="13"/>
      <c r="AK73" s="33"/>
      <c r="AL73" s="271">
        <v>3500</v>
      </c>
      <c r="AM73" s="272"/>
      <c r="AN73" s="272"/>
      <c r="AO73" s="273"/>
      <c r="AP73" s="17"/>
      <c r="AQ73" s="271">
        <f>AL73*10%</f>
        <v>350</v>
      </c>
      <c r="AR73" s="272"/>
      <c r="AS73" s="272"/>
      <c r="AT73" s="272"/>
      <c r="AU73" s="273"/>
      <c r="AV73" s="17"/>
      <c r="AW73" s="271">
        <f>AL73*15%</f>
        <v>525</v>
      </c>
      <c r="AX73" s="272"/>
      <c r="AY73" s="272"/>
      <c r="AZ73" s="273"/>
      <c r="BA73" s="271">
        <f>AL73+AQ73+AW73</f>
        <v>4375</v>
      </c>
      <c r="BB73" s="272"/>
      <c r="BC73" s="272"/>
      <c r="BD73" s="272"/>
      <c r="BE73" s="273"/>
      <c r="BF73" s="220"/>
      <c r="BG73" s="1"/>
    </row>
    <row r="74" spans="3:59">
      <c r="C74" s="1"/>
      <c r="D74" s="288"/>
      <c r="E74" s="289"/>
      <c r="F74" s="289"/>
      <c r="G74" s="290"/>
      <c r="H74" s="15"/>
      <c r="I74" s="15"/>
      <c r="J74" s="16"/>
      <c r="K74" s="15"/>
      <c r="L74" s="15"/>
      <c r="M74" s="15"/>
      <c r="N74" s="15"/>
      <c r="O74" s="15"/>
      <c r="P74" s="15"/>
      <c r="Q74" s="15"/>
      <c r="R74" s="14"/>
      <c r="S74" s="15"/>
      <c r="T74" s="15"/>
      <c r="U74" s="15"/>
      <c r="V74" s="15"/>
      <c r="W74" s="15"/>
      <c r="X74" s="16"/>
      <c r="Y74" s="14"/>
      <c r="Z74" s="15"/>
      <c r="AA74" s="15"/>
      <c r="AB74" s="15"/>
      <c r="AC74" s="15"/>
      <c r="AD74" s="16"/>
      <c r="AE74" s="14" t="s">
        <v>188</v>
      </c>
      <c r="AF74" s="15"/>
      <c r="AG74" s="15"/>
      <c r="AH74" s="15"/>
      <c r="AI74" s="15"/>
      <c r="AJ74" s="16"/>
      <c r="AK74" s="34"/>
      <c r="AL74" s="274">
        <v>1130</v>
      </c>
      <c r="AM74" s="275"/>
      <c r="AN74" s="275"/>
      <c r="AO74" s="276"/>
      <c r="AP74" s="18"/>
      <c r="AQ74" s="274"/>
      <c r="AR74" s="275"/>
      <c r="AS74" s="275"/>
      <c r="AT74" s="275"/>
      <c r="AU74" s="276"/>
      <c r="AV74" s="18"/>
      <c r="AW74" s="274"/>
      <c r="AX74" s="275"/>
      <c r="AY74" s="275"/>
      <c r="AZ74" s="276"/>
      <c r="BA74" s="274">
        <f>AL74+AQ74+AW74</f>
        <v>1130</v>
      </c>
      <c r="BB74" s="275"/>
      <c r="BC74" s="275"/>
      <c r="BD74" s="275"/>
      <c r="BE74" s="276"/>
      <c r="BF74" s="221"/>
      <c r="BG74" s="1"/>
    </row>
    <row r="75" spans="3:59">
      <c r="C75" s="1"/>
      <c r="D75" s="285"/>
      <c r="E75" s="286"/>
      <c r="F75" s="286"/>
      <c r="G75" s="287"/>
      <c r="H75" s="12"/>
      <c r="I75" s="12"/>
      <c r="J75" s="13"/>
      <c r="K75" s="12"/>
      <c r="L75" s="12"/>
      <c r="M75" s="12"/>
      <c r="N75" s="12"/>
      <c r="O75" s="12"/>
      <c r="P75" s="12"/>
      <c r="Q75" s="12"/>
      <c r="R75" s="11"/>
      <c r="S75" s="12"/>
      <c r="T75" s="12"/>
      <c r="U75" s="12"/>
      <c r="V75" s="12"/>
      <c r="W75" s="12"/>
      <c r="X75" s="13"/>
      <c r="Y75" s="11"/>
      <c r="Z75" s="12"/>
      <c r="AA75" s="12"/>
      <c r="AB75" s="12"/>
      <c r="AC75" s="12"/>
      <c r="AD75" s="13"/>
      <c r="AE75" s="11" t="s">
        <v>72</v>
      </c>
      <c r="AF75" s="12"/>
      <c r="AG75" s="12"/>
      <c r="AH75" s="12"/>
      <c r="AI75" s="12"/>
      <c r="AJ75" s="13"/>
      <c r="AK75" s="33"/>
      <c r="AL75" s="271">
        <v>3000</v>
      </c>
      <c r="AM75" s="272"/>
      <c r="AN75" s="272"/>
      <c r="AO75" s="273"/>
      <c r="AP75" s="17"/>
      <c r="AQ75" s="271">
        <f>AL75*10%</f>
        <v>300</v>
      </c>
      <c r="AR75" s="272"/>
      <c r="AS75" s="272"/>
      <c r="AT75" s="272"/>
      <c r="AU75" s="273"/>
      <c r="AV75" s="17"/>
      <c r="AW75" s="271">
        <f>AL75*15%</f>
        <v>450</v>
      </c>
      <c r="AX75" s="272"/>
      <c r="AY75" s="272"/>
      <c r="AZ75" s="273"/>
      <c r="BA75" s="271">
        <f>AL75+AQ75+AW75</f>
        <v>3750</v>
      </c>
      <c r="BB75" s="272"/>
      <c r="BC75" s="272"/>
      <c r="BD75" s="272"/>
      <c r="BE75" s="273"/>
      <c r="BF75" s="220"/>
      <c r="BG75" s="1"/>
    </row>
    <row r="76" spans="3:59">
      <c r="C76" s="1"/>
      <c r="D76" s="268" t="s">
        <v>73</v>
      </c>
      <c r="E76" s="269"/>
      <c r="F76" s="269"/>
      <c r="G76" s="269"/>
      <c r="H76" s="269"/>
      <c r="I76" s="269"/>
      <c r="J76" s="269"/>
      <c r="K76" s="269"/>
      <c r="L76" s="269"/>
      <c r="M76" s="269"/>
      <c r="N76" s="269"/>
      <c r="O76" s="269"/>
      <c r="P76" s="269"/>
      <c r="Q76" s="269"/>
      <c r="R76" s="269"/>
      <c r="S76" s="269"/>
      <c r="T76" s="269"/>
      <c r="U76" s="269"/>
      <c r="V76" s="269"/>
      <c r="W76" s="269"/>
      <c r="X76" s="269"/>
      <c r="Y76" s="269"/>
      <c r="Z76" s="269"/>
      <c r="AA76" s="269"/>
      <c r="AB76" s="269"/>
      <c r="AC76" s="269"/>
      <c r="AD76" s="269"/>
      <c r="AE76" s="269"/>
      <c r="AF76" s="269"/>
      <c r="AG76" s="269"/>
      <c r="AH76" s="269"/>
      <c r="AI76" s="269"/>
      <c r="AJ76" s="270"/>
      <c r="AK76" s="277">
        <f>SUM(AK71:AO75)</f>
        <v>42130</v>
      </c>
      <c r="AL76" s="278"/>
      <c r="AM76" s="278"/>
      <c r="AN76" s="278"/>
      <c r="AO76" s="279"/>
      <c r="AP76" s="19"/>
      <c r="AQ76" s="277">
        <f>SUM(AQ71:AU75)</f>
        <v>700</v>
      </c>
      <c r="AR76" s="278"/>
      <c r="AS76" s="278"/>
      <c r="AT76" s="278"/>
      <c r="AU76" s="279"/>
      <c r="AV76" s="19"/>
      <c r="AW76" s="277">
        <f>SUM(AW71:AZ75)</f>
        <v>1050</v>
      </c>
      <c r="AX76" s="278"/>
      <c r="AY76" s="278"/>
      <c r="AZ76" s="279"/>
      <c r="BA76" s="277">
        <f>SUM(BA71:BE75)</f>
        <v>43880</v>
      </c>
      <c r="BB76" s="278"/>
      <c r="BC76" s="278"/>
      <c r="BD76" s="278"/>
      <c r="BE76" s="279"/>
      <c r="BF76" s="222"/>
      <c r="BG76" s="1"/>
    </row>
    <row r="77" spans="3:59">
      <c r="C77" s="1"/>
      <c r="D77" s="280" t="s">
        <v>189</v>
      </c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81"/>
      <c r="AB77" s="281"/>
      <c r="AC77" s="281"/>
      <c r="AD77" s="281"/>
      <c r="AE77" s="281"/>
      <c r="AF77" s="281"/>
      <c r="AG77" s="281"/>
      <c r="AH77" s="281"/>
      <c r="AI77" s="281"/>
      <c r="AJ77" s="282"/>
      <c r="AK77" s="283">
        <f>AK76+AK70+AK65</f>
        <v>70744</v>
      </c>
      <c r="AL77" s="281"/>
      <c r="AM77" s="281"/>
      <c r="AN77" s="281"/>
      <c r="AO77" s="282"/>
      <c r="AP77" s="20"/>
      <c r="AQ77" s="283">
        <f>AQ76+AQ70+AQ65</f>
        <v>2240</v>
      </c>
      <c r="AR77" s="281"/>
      <c r="AS77" s="281"/>
      <c r="AT77" s="281"/>
      <c r="AU77" s="282"/>
      <c r="AV77" s="20"/>
      <c r="AW77" s="283">
        <f>AW76+AW70+AW65</f>
        <v>3360</v>
      </c>
      <c r="AX77" s="281"/>
      <c r="AY77" s="281"/>
      <c r="AZ77" s="282"/>
      <c r="BA77" s="283">
        <f>BA76+BA70+BA65</f>
        <v>76344</v>
      </c>
      <c r="BB77" s="281"/>
      <c r="BC77" s="281"/>
      <c r="BD77" s="281"/>
      <c r="BE77" s="282"/>
      <c r="BF77" s="223"/>
      <c r="BG77" s="1"/>
    </row>
    <row r="78" spans="3:59" ht="4.5" customHeight="1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</row>
    <row r="79" spans="3:59">
      <c r="C79" s="1"/>
      <c r="D79" s="1" t="s">
        <v>213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1"/>
      <c r="AG79" s="1" t="s">
        <v>85</v>
      </c>
      <c r="AH79" s="1"/>
      <c r="AI79" s="1"/>
      <c r="AJ79" s="1"/>
      <c r="AK79" s="1"/>
      <c r="AL79" s="1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1"/>
    </row>
    <row r="80" spans="3:59" ht="3.75" customHeight="1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</row>
    <row r="81" spans="3:59">
      <c r="C81" s="1"/>
      <c r="D81" s="1" t="s">
        <v>214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1"/>
      <c r="AG81" s="1" t="s">
        <v>44</v>
      </c>
      <c r="AH81" s="1"/>
      <c r="AI81" s="1"/>
      <c r="AJ81" s="1"/>
      <c r="AK81" s="1"/>
      <c r="AL81" s="1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1"/>
    </row>
    <row r="82" spans="3:59" ht="3.75" customHeight="1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</row>
    <row r="83" spans="3:59">
      <c r="C83" s="1"/>
      <c r="D83" s="1" t="s">
        <v>128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1"/>
    </row>
    <row r="84" spans="3:59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</row>
    <row r="85" spans="3:59">
      <c r="C85" s="1"/>
      <c r="D85" s="1"/>
      <c r="E85" s="1"/>
      <c r="F85" s="1"/>
      <c r="G85" s="1"/>
      <c r="H85" s="1"/>
      <c r="I85" s="246" t="s">
        <v>153</v>
      </c>
      <c r="J85" s="246"/>
      <c r="K85" s="246"/>
      <c r="L85" s="246"/>
      <c r="M85" s="246"/>
      <c r="N85" s="246"/>
      <c r="O85" s="246"/>
      <c r="P85" s="246"/>
      <c r="Q85" s="246"/>
      <c r="R85" s="246"/>
      <c r="S85" s="1"/>
      <c r="T85" s="1"/>
      <c r="U85" s="246" t="s">
        <v>151</v>
      </c>
      <c r="V85" s="246"/>
      <c r="W85" s="246"/>
      <c r="X85" s="246"/>
      <c r="Y85" s="246"/>
      <c r="Z85" s="1"/>
      <c r="AA85" s="1"/>
      <c r="AB85" s="246" t="s">
        <v>152</v>
      </c>
      <c r="AC85" s="246"/>
      <c r="AD85" s="246"/>
      <c r="AE85" s="246"/>
      <c r="AF85" s="246"/>
      <c r="AG85" s="1"/>
      <c r="AH85" s="1"/>
      <c r="AI85" s="1"/>
      <c r="AJ85" s="1"/>
      <c r="AK85" s="246" t="s">
        <v>92</v>
      </c>
      <c r="AL85" s="246"/>
      <c r="AM85" s="246"/>
      <c r="AN85" s="246"/>
      <c r="AO85" s="1"/>
      <c r="AP85" s="1"/>
      <c r="AQ85" s="1"/>
      <c r="AR85" s="246" t="s">
        <v>93</v>
      </c>
      <c r="AS85" s="246"/>
      <c r="AT85" s="246"/>
      <c r="AU85" s="246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</row>
    <row r="86" spans="3:59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</row>
  </sheetData>
  <mergeCells count="297">
    <mergeCell ref="BI31:BL31"/>
    <mergeCell ref="BM31:BO31"/>
    <mergeCell ref="BP31:BS31"/>
    <mergeCell ref="BT31:BV31"/>
    <mergeCell ref="BI28:BL28"/>
    <mergeCell ref="BM28:BO28"/>
    <mergeCell ref="BP28:BS28"/>
    <mergeCell ref="BT28:BV28"/>
    <mergeCell ref="BI33:BL33"/>
    <mergeCell ref="BM33:BO33"/>
    <mergeCell ref="BP33:BS33"/>
    <mergeCell ref="BT33:BV33"/>
    <mergeCell ref="BI29:BL29"/>
    <mergeCell ref="BM29:BO29"/>
    <mergeCell ref="BP29:BS29"/>
    <mergeCell ref="BT29:BV29"/>
    <mergeCell ref="BI30:BL30"/>
    <mergeCell ref="BM30:BO30"/>
    <mergeCell ref="BP30:BS30"/>
    <mergeCell ref="BT30:BV30"/>
    <mergeCell ref="BI32:BL32"/>
    <mergeCell ref="BM32:BO32"/>
    <mergeCell ref="BP32:BS32"/>
    <mergeCell ref="BT32:BV32"/>
    <mergeCell ref="BM19:BO19"/>
    <mergeCell ref="BP19:BS19"/>
    <mergeCell ref="BT19:BV19"/>
    <mergeCell ref="BI22:BL22"/>
    <mergeCell ref="BM22:BO22"/>
    <mergeCell ref="BP22:BS22"/>
    <mergeCell ref="BT22:BV22"/>
    <mergeCell ref="BI23:BL23"/>
    <mergeCell ref="BM23:BO23"/>
    <mergeCell ref="BP23:BS23"/>
    <mergeCell ref="BT23:BV23"/>
    <mergeCell ref="BI24:BL24"/>
    <mergeCell ref="BM24:BO24"/>
    <mergeCell ref="BP24:BS24"/>
    <mergeCell ref="BT24:BV24"/>
    <mergeCell ref="BI25:BL25"/>
    <mergeCell ref="BM25:BO25"/>
    <mergeCell ref="BP25:BS25"/>
    <mergeCell ref="BT25:BV25"/>
    <mergeCell ref="BI27:BL27"/>
    <mergeCell ref="BM27:BO27"/>
    <mergeCell ref="BI26:BL26"/>
    <mergeCell ref="BM26:BO26"/>
    <mergeCell ref="BP26:BS26"/>
    <mergeCell ref="BT26:BV26"/>
    <mergeCell ref="BP27:BS27"/>
    <mergeCell ref="BT27:BV27"/>
    <mergeCell ref="BM16:BO16"/>
    <mergeCell ref="BP16:BS16"/>
    <mergeCell ref="BT16:BV16"/>
    <mergeCell ref="BI17:BL17"/>
    <mergeCell ref="BM17:BO17"/>
    <mergeCell ref="BP17:BS17"/>
    <mergeCell ref="BT17:BV17"/>
    <mergeCell ref="AW30:AZ30"/>
    <mergeCell ref="BA30:BE30"/>
    <mergeCell ref="AW22:AZ22"/>
    <mergeCell ref="BA22:BE22"/>
    <mergeCell ref="BI20:BL20"/>
    <mergeCell ref="BM20:BO20"/>
    <mergeCell ref="BP20:BS20"/>
    <mergeCell ref="BT20:BV20"/>
    <mergeCell ref="BI21:BL21"/>
    <mergeCell ref="BM21:BO21"/>
    <mergeCell ref="BP21:BS21"/>
    <mergeCell ref="BT21:BV21"/>
    <mergeCell ref="BI18:BL18"/>
    <mergeCell ref="BM18:BO18"/>
    <mergeCell ref="BP18:BS18"/>
    <mergeCell ref="BT18:BV18"/>
    <mergeCell ref="BI19:BL19"/>
    <mergeCell ref="BI14:BO14"/>
    <mergeCell ref="BP14:BV14"/>
    <mergeCell ref="BI5:BV7"/>
    <mergeCell ref="BI15:BL15"/>
    <mergeCell ref="BM15:BO15"/>
    <mergeCell ref="BP15:BS15"/>
    <mergeCell ref="BT15:BV15"/>
    <mergeCell ref="BI16:BL16"/>
    <mergeCell ref="AK19:AO19"/>
    <mergeCell ref="AQ19:AU19"/>
    <mergeCell ref="AW19:AZ19"/>
    <mergeCell ref="BA19:BE19"/>
    <mergeCell ref="AK17:AO17"/>
    <mergeCell ref="AQ17:AU17"/>
    <mergeCell ref="AW17:AZ17"/>
    <mergeCell ref="BA17:BE17"/>
    <mergeCell ref="AK18:AO18"/>
    <mergeCell ref="AQ18:AU18"/>
    <mergeCell ref="AW18:AZ18"/>
    <mergeCell ref="BA18:BE18"/>
    <mergeCell ref="AK15:AO15"/>
    <mergeCell ref="AQ15:AU15"/>
    <mergeCell ref="AW15:AZ15"/>
    <mergeCell ref="BA15:BE15"/>
    <mergeCell ref="D17:G17"/>
    <mergeCell ref="D20:G20"/>
    <mergeCell ref="D22:G22"/>
    <mergeCell ref="D25:G25"/>
    <mergeCell ref="D27:G27"/>
    <mergeCell ref="D26:AJ26"/>
    <mergeCell ref="D24:G24"/>
    <mergeCell ref="AK24:AO24"/>
    <mergeCell ref="AQ24:AU24"/>
    <mergeCell ref="D18:G18"/>
    <mergeCell ref="D23:G23"/>
    <mergeCell ref="AK25:AO25"/>
    <mergeCell ref="AQ25:AU25"/>
    <mergeCell ref="AK26:AO26"/>
    <mergeCell ref="AQ26:AU26"/>
    <mergeCell ref="AK22:AO22"/>
    <mergeCell ref="AQ22:AU22"/>
    <mergeCell ref="AK23:AO23"/>
    <mergeCell ref="AQ23:AU23"/>
    <mergeCell ref="BA32:BE32"/>
    <mergeCell ref="D33:AJ33"/>
    <mergeCell ref="AK33:AO33"/>
    <mergeCell ref="AQ33:AU33"/>
    <mergeCell ref="AW33:AZ33"/>
    <mergeCell ref="BA33:BE33"/>
    <mergeCell ref="D31:G31"/>
    <mergeCell ref="D19:G19"/>
    <mergeCell ref="D30:G30"/>
    <mergeCell ref="AW24:AZ24"/>
    <mergeCell ref="BA24:BE24"/>
    <mergeCell ref="D29:G29"/>
    <mergeCell ref="D28:G28"/>
    <mergeCell ref="AK29:AO29"/>
    <mergeCell ref="AQ29:AU29"/>
    <mergeCell ref="AW29:AZ29"/>
    <mergeCell ref="BA29:BE29"/>
    <mergeCell ref="AW25:AZ25"/>
    <mergeCell ref="BA25:BE25"/>
    <mergeCell ref="AW26:AZ26"/>
    <mergeCell ref="BA26:BE26"/>
    <mergeCell ref="AK31:AO31"/>
    <mergeCell ref="AQ31:AU31"/>
    <mergeCell ref="AW31:AZ31"/>
    <mergeCell ref="I42:R42"/>
    <mergeCell ref="U42:Y42"/>
    <mergeCell ref="AB42:AF42"/>
    <mergeCell ref="AK42:AN42"/>
    <mergeCell ref="AR42:AU42"/>
    <mergeCell ref="D32:AJ32"/>
    <mergeCell ref="AK32:AO32"/>
    <mergeCell ref="AQ32:AU32"/>
    <mergeCell ref="AW32:AZ32"/>
    <mergeCell ref="BA31:BE31"/>
    <mergeCell ref="AK30:AO30"/>
    <mergeCell ref="AQ30:AU30"/>
    <mergeCell ref="AK27:AO27"/>
    <mergeCell ref="AQ27:AU27"/>
    <mergeCell ref="AW27:AZ27"/>
    <mergeCell ref="BA27:BE27"/>
    <mergeCell ref="AK28:AO28"/>
    <mergeCell ref="AQ28:AU28"/>
    <mergeCell ref="AW28:AZ28"/>
    <mergeCell ref="BA28:BE28"/>
    <mergeCell ref="AW23:AZ23"/>
    <mergeCell ref="BA23:BE23"/>
    <mergeCell ref="AK20:AO20"/>
    <mergeCell ref="AQ20:AU20"/>
    <mergeCell ref="AW20:AZ20"/>
    <mergeCell ref="BA20:BE20"/>
    <mergeCell ref="D21:AJ21"/>
    <mergeCell ref="AK21:AO21"/>
    <mergeCell ref="AQ21:AU21"/>
    <mergeCell ref="AW21:AZ21"/>
    <mergeCell ref="BA21:BE21"/>
    <mergeCell ref="AK16:AO16"/>
    <mergeCell ref="AQ16:AU16"/>
    <mergeCell ref="AW16:AZ16"/>
    <mergeCell ref="BA16:BE16"/>
    <mergeCell ref="C2:BG3"/>
    <mergeCell ref="R14:X14"/>
    <mergeCell ref="AK14:AO14"/>
    <mergeCell ref="AP14:AU14"/>
    <mergeCell ref="AV14:AZ14"/>
    <mergeCell ref="BA14:BE14"/>
    <mergeCell ref="K14:Q14"/>
    <mergeCell ref="D14:G14"/>
    <mergeCell ref="H14:J14"/>
    <mergeCell ref="D15:G15"/>
    <mergeCell ref="D16:G16"/>
    <mergeCell ref="C45:BG46"/>
    <mergeCell ref="D58:G58"/>
    <mergeCell ref="H58:J58"/>
    <mergeCell ref="K58:Q58"/>
    <mergeCell ref="R58:X58"/>
    <mergeCell ref="AK58:AO58"/>
    <mergeCell ref="AP58:AU58"/>
    <mergeCell ref="AV58:AZ58"/>
    <mergeCell ref="BA58:BE58"/>
    <mergeCell ref="D59:G59"/>
    <mergeCell ref="AQ59:AU59"/>
    <mergeCell ref="AW59:AZ59"/>
    <mergeCell ref="BA59:BE59"/>
    <mergeCell ref="D60:G60"/>
    <mergeCell ref="AQ60:AU60"/>
    <mergeCell ref="AW60:AZ60"/>
    <mergeCell ref="BA60:BE60"/>
    <mergeCell ref="AL59:AO59"/>
    <mergeCell ref="AL60:AO60"/>
    <mergeCell ref="D61:G61"/>
    <mergeCell ref="AQ61:AU61"/>
    <mergeCell ref="AW61:AZ61"/>
    <mergeCell ref="BA61:BE61"/>
    <mergeCell ref="D62:G62"/>
    <mergeCell ref="AQ62:AU62"/>
    <mergeCell ref="AW62:AZ62"/>
    <mergeCell ref="BA62:BE62"/>
    <mergeCell ref="AL61:AO61"/>
    <mergeCell ref="AL62:AO62"/>
    <mergeCell ref="D63:G63"/>
    <mergeCell ref="AQ63:AU63"/>
    <mergeCell ref="AW63:AZ63"/>
    <mergeCell ref="BA63:BE63"/>
    <mergeCell ref="D64:G64"/>
    <mergeCell ref="AQ64:AU64"/>
    <mergeCell ref="AW64:AZ64"/>
    <mergeCell ref="BA64:BE64"/>
    <mergeCell ref="AL63:AO63"/>
    <mergeCell ref="AL64:AO64"/>
    <mergeCell ref="D65:AJ65"/>
    <mergeCell ref="AK65:AO65"/>
    <mergeCell ref="AQ65:AU65"/>
    <mergeCell ref="AW65:AZ65"/>
    <mergeCell ref="BA65:BE65"/>
    <mergeCell ref="D66:G66"/>
    <mergeCell ref="AQ66:AU66"/>
    <mergeCell ref="AW66:AZ66"/>
    <mergeCell ref="BA66:BE66"/>
    <mergeCell ref="AL66:AO66"/>
    <mergeCell ref="D67:G67"/>
    <mergeCell ref="AQ67:AU67"/>
    <mergeCell ref="AW67:AZ67"/>
    <mergeCell ref="BA67:BE67"/>
    <mergeCell ref="D68:G68"/>
    <mergeCell ref="AQ68:AU68"/>
    <mergeCell ref="AW68:AZ68"/>
    <mergeCell ref="BA68:BE68"/>
    <mergeCell ref="AL67:AO67"/>
    <mergeCell ref="AL68:AO68"/>
    <mergeCell ref="D69:G69"/>
    <mergeCell ref="AQ69:AU69"/>
    <mergeCell ref="AW69:AZ69"/>
    <mergeCell ref="BA69:BE69"/>
    <mergeCell ref="D70:AJ70"/>
    <mergeCell ref="AK70:AO70"/>
    <mergeCell ref="AQ70:AU70"/>
    <mergeCell ref="AW70:AZ70"/>
    <mergeCell ref="BA70:BE70"/>
    <mergeCell ref="AL69:AO69"/>
    <mergeCell ref="D71:G71"/>
    <mergeCell ref="AQ71:AU71"/>
    <mergeCell ref="AW71:AZ71"/>
    <mergeCell ref="BA71:BE71"/>
    <mergeCell ref="D72:G72"/>
    <mergeCell ref="AQ72:AU72"/>
    <mergeCell ref="AW72:AZ72"/>
    <mergeCell ref="BA72:BE72"/>
    <mergeCell ref="AL71:AO71"/>
    <mergeCell ref="AL72:AO72"/>
    <mergeCell ref="D73:G73"/>
    <mergeCell ref="AQ73:AU73"/>
    <mergeCell ref="AW73:AZ73"/>
    <mergeCell ref="BA73:BE73"/>
    <mergeCell ref="D74:G74"/>
    <mergeCell ref="AQ74:AU74"/>
    <mergeCell ref="AW74:AZ74"/>
    <mergeCell ref="BA74:BE74"/>
    <mergeCell ref="AL73:AO73"/>
    <mergeCell ref="AL74:AO74"/>
    <mergeCell ref="D75:G75"/>
    <mergeCell ref="AQ75:AU75"/>
    <mergeCell ref="AW75:AZ75"/>
    <mergeCell ref="BA75:BE75"/>
    <mergeCell ref="D76:AJ76"/>
    <mergeCell ref="AK76:AO76"/>
    <mergeCell ref="AQ76:AU76"/>
    <mergeCell ref="AW76:AZ76"/>
    <mergeCell ref="BA76:BE76"/>
    <mergeCell ref="AL75:AO75"/>
    <mergeCell ref="D77:AJ77"/>
    <mergeCell ref="AK77:AO77"/>
    <mergeCell ref="AQ77:AU77"/>
    <mergeCell ref="AW77:AZ77"/>
    <mergeCell ref="BA77:BE77"/>
    <mergeCell ref="I85:R85"/>
    <mergeCell ref="U85:Y85"/>
    <mergeCell ref="AB85:AF85"/>
    <mergeCell ref="AK85:AN85"/>
    <mergeCell ref="AR85:AU8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C2:AY33"/>
  <sheetViews>
    <sheetView showGridLines="0" tabSelected="1" workbookViewId="0"/>
  </sheetViews>
  <sheetFormatPr defaultColWidth="2.6640625" defaultRowHeight="14.4"/>
  <sheetData>
    <row r="2" spans="3:51">
      <c r="C2" s="245" t="s">
        <v>519</v>
      </c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5"/>
    </row>
    <row r="3" spans="3:51"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245"/>
      <c r="AH3" s="245"/>
      <c r="AI3" s="245"/>
      <c r="AJ3" s="245"/>
      <c r="AK3" s="245"/>
      <c r="AL3" s="245"/>
      <c r="AM3" s="245"/>
      <c r="AN3" s="245"/>
      <c r="AO3" s="245"/>
      <c r="AP3" s="245"/>
      <c r="AQ3" s="245"/>
      <c r="AR3" s="245"/>
      <c r="AS3" s="245"/>
      <c r="AT3" s="245"/>
      <c r="AU3" s="245"/>
      <c r="AV3" s="245"/>
      <c r="AW3" s="245"/>
      <c r="AX3" s="245"/>
      <c r="AY3" s="245"/>
    </row>
    <row r="4" spans="3:51">
      <c r="C4" s="1"/>
      <c r="D4" s="1"/>
      <c r="E4" s="1" t="s">
        <v>139</v>
      </c>
      <c r="F4" s="1"/>
      <c r="G4" s="1"/>
      <c r="H4" s="1"/>
      <c r="I4" s="1"/>
      <c r="J4" s="1"/>
      <c r="K4" s="1"/>
      <c r="L4" s="1"/>
      <c r="M4" s="1"/>
      <c r="N4" s="1"/>
      <c r="O4" s="2"/>
      <c r="P4" s="2"/>
      <c r="Q4" s="2"/>
      <c r="R4" s="2"/>
      <c r="S4" s="2"/>
      <c r="T4" s="2"/>
      <c r="U4" s="2"/>
      <c r="V4" s="2"/>
      <c r="W4" s="2"/>
      <c r="X4" s="1"/>
      <c r="Y4" s="1" t="s">
        <v>140</v>
      </c>
      <c r="Z4" s="1"/>
      <c r="AA4" s="1"/>
      <c r="AB4" s="1"/>
      <c r="AC4" s="1"/>
      <c r="AD4" s="1"/>
      <c r="AE4" s="2"/>
      <c r="AF4" s="2"/>
      <c r="AG4" s="2"/>
      <c r="AH4" s="2"/>
      <c r="AI4" s="2"/>
      <c r="AJ4" s="2"/>
      <c r="AK4" s="2"/>
      <c r="AL4" s="1"/>
      <c r="AM4" s="1" t="s">
        <v>141</v>
      </c>
      <c r="AN4" s="1"/>
      <c r="AO4" s="1"/>
      <c r="AP4" s="1"/>
      <c r="AQ4" s="1"/>
      <c r="AR4" s="1"/>
      <c r="AS4" s="2"/>
      <c r="AT4" s="2"/>
      <c r="AU4" s="2"/>
      <c r="AV4" s="2"/>
      <c r="AW4" s="2"/>
      <c r="AX4" s="2"/>
      <c r="AY4" s="1"/>
    </row>
    <row r="5" spans="3:51" ht="3.75" customHeight="1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3:51">
      <c r="C6" s="1"/>
      <c r="D6" s="1"/>
      <c r="E6" s="1" t="s">
        <v>87</v>
      </c>
      <c r="F6" s="1"/>
      <c r="G6" s="1"/>
      <c r="H6" s="1"/>
      <c r="I6" s="1"/>
      <c r="J6" s="1"/>
      <c r="K6" s="1"/>
      <c r="L6" s="1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1"/>
      <c r="Y6" s="1" t="s">
        <v>103</v>
      </c>
      <c r="Z6" s="1"/>
      <c r="AA6" s="1"/>
      <c r="AB6" s="1"/>
      <c r="AC6" s="1"/>
      <c r="AD6" s="1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1"/>
    </row>
    <row r="7" spans="3:51" ht="5.25" customHeight="1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3:51" ht="18" customHeight="1">
      <c r="C8" s="284" t="s">
        <v>216</v>
      </c>
      <c r="D8" s="284"/>
      <c r="E8" s="284"/>
      <c r="F8" s="284"/>
      <c r="G8" s="284"/>
      <c r="H8" s="284"/>
      <c r="I8" s="284"/>
      <c r="J8" s="284"/>
      <c r="K8" s="284"/>
      <c r="L8" s="284"/>
      <c r="M8" s="284"/>
      <c r="N8" s="284"/>
      <c r="O8" s="284"/>
      <c r="P8" s="284"/>
      <c r="Q8" s="284"/>
      <c r="R8" s="284"/>
      <c r="S8" s="284"/>
      <c r="T8" s="284"/>
      <c r="U8" s="284"/>
      <c r="V8" s="284"/>
      <c r="W8" s="284"/>
      <c r="X8" s="284"/>
      <c r="Y8" s="284"/>
      <c r="Z8" s="284"/>
      <c r="AA8" s="284"/>
      <c r="AB8" s="284"/>
      <c r="AC8" s="284"/>
      <c r="AD8" s="284"/>
      <c r="AE8" s="284"/>
      <c r="AF8" s="284"/>
      <c r="AG8" s="284"/>
      <c r="AH8" s="284"/>
      <c r="AI8" s="284"/>
      <c r="AJ8" s="284"/>
      <c r="AK8" s="284"/>
      <c r="AL8" s="284"/>
      <c r="AM8" s="284"/>
      <c r="AN8" s="284"/>
      <c r="AO8" s="284"/>
      <c r="AP8" s="284"/>
      <c r="AQ8" s="284"/>
      <c r="AR8" s="284"/>
      <c r="AS8" s="284"/>
      <c r="AT8" s="284"/>
      <c r="AU8" s="284"/>
      <c r="AV8" s="284"/>
      <c r="AW8" s="284"/>
      <c r="AX8" s="284"/>
      <c r="AY8" s="284"/>
    </row>
    <row r="9" spans="3:51" ht="5.25" customHeight="1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3:51">
      <c r="C10" s="1"/>
      <c r="D10" s="1"/>
      <c r="E10" s="1" t="s">
        <v>275</v>
      </c>
      <c r="F10" s="1"/>
      <c r="G10" s="1"/>
      <c r="H10" s="1"/>
      <c r="I10" s="1"/>
      <c r="J10" s="1"/>
      <c r="K10" s="1"/>
      <c r="L10" s="1"/>
      <c r="M10" s="1"/>
      <c r="N10" s="1" t="s">
        <v>273</v>
      </c>
      <c r="O10" s="1"/>
      <c r="P10" s="1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  <c r="AE10" s="1" t="s">
        <v>274</v>
      </c>
      <c r="AF10" s="1"/>
      <c r="AG10" s="1"/>
      <c r="AH10" s="1"/>
      <c r="AI10" s="1"/>
      <c r="AJ10" s="1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1"/>
    </row>
    <row r="11" spans="3:51" ht="4.5" customHeight="1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3:51">
      <c r="C12" s="1"/>
      <c r="D12" s="1"/>
      <c r="E12" s="1" t="s">
        <v>276</v>
      </c>
      <c r="F12" s="1"/>
      <c r="G12" s="1"/>
      <c r="H12" s="1"/>
      <c r="I12" s="1"/>
      <c r="J12" s="1"/>
      <c r="K12" s="1"/>
      <c r="L12" s="1"/>
      <c r="M12" s="1"/>
      <c r="N12" s="1" t="s">
        <v>273</v>
      </c>
      <c r="O12" s="1"/>
      <c r="P12" s="1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"/>
      <c r="AE12" s="1" t="s">
        <v>274</v>
      </c>
      <c r="AF12" s="1"/>
      <c r="AG12" s="1"/>
      <c r="AH12" s="1"/>
      <c r="AI12" s="1"/>
      <c r="AJ12" s="1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1"/>
    </row>
    <row r="13" spans="3:51" ht="5.25" customHeight="1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3:51" ht="15.75" customHeight="1">
      <c r="C14" s="1"/>
      <c r="D14" s="1"/>
      <c r="E14" s="1" t="s">
        <v>277</v>
      </c>
      <c r="F14" s="1"/>
      <c r="G14" s="1"/>
      <c r="H14" s="1"/>
      <c r="I14" s="1"/>
      <c r="J14" s="1"/>
      <c r="K14" s="1"/>
      <c r="L14" s="1"/>
      <c r="M14" s="1"/>
      <c r="N14" s="1" t="s">
        <v>273</v>
      </c>
      <c r="O14" s="1"/>
      <c r="P14" s="1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"/>
      <c r="AE14" s="1" t="s">
        <v>274</v>
      </c>
      <c r="AF14" s="1"/>
      <c r="AG14" s="1"/>
      <c r="AH14" s="1"/>
      <c r="AI14" s="1"/>
      <c r="AJ14" s="1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1"/>
    </row>
    <row r="15" spans="3:51" ht="5.25" customHeight="1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3:51">
      <c r="C16" s="1"/>
      <c r="D16" s="1"/>
      <c r="E16" s="1" t="s">
        <v>278</v>
      </c>
      <c r="F16" s="1"/>
      <c r="G16" s="1"/>
      <c r="H16" s="1"/>
      <c r="I16" s="1"/>
      <c r="J16" s="1"/>
      <c r="K16" s="1"/>
      <c r="L16" s="1"/>
      <c r="M16" s="1"/>
      <c r="N16" s="1" t="s">
        <v>273</v>
      </c>
      <c r="O16" s="1"/>
      <c r="P16" s="1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"/>
      <c r="AE16" s="1" t="s">
        <v>274</v>
      </c>
      <c r="AF16" s="1"/>
      <c r="AG16" s="1"/>
      <c r="AH16" s="1"/>
      <c r="AI16" s="1"/>
      <c r="AJ16" s="1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1"/>
    </row>
    <row r="17" spans="3:51" ht="5.25" customHeight="1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3:51" ht="18.75" customHeight="1">
      <c r="C18" s="284" t="s">
        <v>222</v>
      </c>
      <c r="D18" s="284"/>
      <c r="E18" s="284"/>
      <c r="F18" s="284"/>
      <c r="G18" s="284"/>
      <c r="H18" s="284"/>
      <c r="I18" s="284"/>
      <c r="J18" s="284"/>
      <c r="K18" s="284"/>
      <c r="L18" s="284"/>
      <c r="M18" s="284"/>
      <c r="N18" s="284"/>
      <c r="O18" s="284"/>
      <c r="P18" s="284"/>
      <c r="Q18" s="284"/>
      <c r="R18" s="284"/>
      <c r="S18" s="284"/>
      <c r="T18" s="284"/>
      <c r="U18" s="284"/>
      <c r="V18" s="284"/>
      <c r="W18" s="284"/>
      <c r="X18" s="284"/>
      <c r="Y18" s="284"/>
      <c r="Z18" s="284"/>
      <c r="AA18" s="284"/>
      <c r="AB18" s="284"/>
      <c r="AC18" s="284"/>
      <c r="AD18" s="284"/>
      <c r="AE18" s="284"/>
      <c r="AF18" s="284"/>
      <c r="AG18" s="284"/>
      <c r="AH18" s="284"/>
      <c r="AI18" s="284"/>
      <c r="AJ18" s="284"/>
      <c r="AK18" s="284"/>
      <c r="AL18" s="284"/>
      <c r="AM18" s="284"/>
      <c r="AN18" s="284"/>
      <c r="AO18" s="284"/>
      <c r="AP18" s="284"/>
      <c r="AQ18" s="284"/>
      <c r="AR18" s="284"/>
      <c r="AS18" s="284"/>
      <c r="AT18" s="284"/>
      <c r="AU18" s="284"/>
      <c r="AV18" s="284"/>
      <c r="AW18" s="284"/>
      <c r="AX18" s="284"/>
      <c r="AY18" s="284"/>
    </row>
    <row r="19" spans="3:51" ht="3" customHeight="1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3:51" ht="18.75" customHeight="1">
      <c r="C20" s="1"/>
      <c r="D20" s="1"/>
      <c r="E20" s="1" t="s">
        <v>279</v>
      </c>
      <c r="F20" s="1"/>
      <c r="G20" s="1"/>
      <c r="H20" s="1"/>
      <c r="I20" s="1" t="s">
        <v>284</v>
      </c>
      <c r="J20" s="1"/>
      <c r="K20" s="1"/>
      <c r="L20" s="2"/>
      <c r="M20" s="2"/>
      <c r="N20" s="2"/>
      <c r="O20" s="2"/>
      <c r="P20" s="2"/>
      <c r="Q20" s="1" t="s">
        <v>285</v>
      </c>
      <c r="R20" s="1"/>
      <c r="S20" s="1"/>
      <c r="T20" s="2"/>
      <c r="U20" s="2"/>
      <c r="V20" s="2"/>
      <c r="W20" s="1" t="s">
        <v>215</v>
      </c>
      <c r="X20" s="1"/>
      <c r="Y20" s="1"/>
      <c r="Z20" s="1"/>
      <c r="AA20" s="2"/>
      <c r="AB20" s="2"/>
      <c r="AC20" s="2"/>
      <c r="AD20" s="1" t="s">
        <v>274</v>
      </c>
      <c r="AE20" s="1"/>
      <c r="AF20" s="1"/>
      <c r="AG20" s="1"/>
      <c r="AH20" s="2"/>
      <c r="AI20" s="2"/>
      <c r="AJ20" s="2"/>
      <c r="AK20" s="2"/>
      <c r="AL20" s="1"/>
      <c r="AM20" s="1" t="s">
        <v>224</v>
      </c>
      <c r="AN20" s="1"/>
      <c r="AO20" s="1"/>
      <c r="AP20" s="1"/>
      <c r="AQ20" s="2"/>
      <c r="AR20" s="2"/>
      <c r="AS20" s="2"/>
      <c r="AT20" s="2"/>
      <c r="AU20" s="2"/>
      <c r="AV20" s="2"/>
      <c r="AW20" s="2"/>
      <c r="AX20" s="2"/>
      <c r="AY20" s="1"/>
    </row>
    <row r="21" spans="3:51" ht="5.25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3:51">
      <c r="C22" s="1"/>
      <c r="D22" s="1"/>
      <c r="E22" s="1" t="s">
        <v>280</v>
      </c>
      <c r="F22" s="1"/>
      <c r="G22" s="1"/>
      <c r="H22" s="1"/>
      <c r="I22" s="1" t="s">
        <v>284</v>
      </c>
      <c r="J22" s="1"/>
      <c r="K22" s="1"/>
      <c r="L22" s="2"/>
      <c r="M22" s="2"/>
      <c r="N22" s="2"/>
      <c r="O22" s="2"/>
      <c r="P22" s="2"/>
      <c r="Q22" s="1" t="s">
        <v>285</v>
      </c>
      <c r="R22" s="1"/>
      <c r="S22" s="1"/>
      <c r="T22" s="2"/>
      <c r="U22" s="2"/>
      <c r="V22" s="2"/>
      <c r="W22" s="1" t="s">
        <v>215</v>
      </c>
      <c r="X22" s="1"/>
      <c r="Y22" s="1"/>
      <c r="Z22" s="1"/>
      <c r="AA22" s="2"/>
      <c r="AB22" s="2"/>
      <c r="AC22" s="2"/>
      <c r="AD22" s="1" t="s">
        <v>274</v>
      </c>
      <c r="AE22" s="1"/>
      <c r="AF22" s="1"/>
      <c r="AG22" s="1"/>
      <c r="AH22" s="2"/>
      <c r="AI22" s="2"/>
      <c r="AJ22" s="2"/>
      <c r="AK22" s="2"/>
      <c r="AL22" s="1"/>
      <c r="AM22" s="1" t="s">
        <v>224</v>
      </c>
      <c r="AN22" s="1"/>
      <c r="AO22" s="1"/>
      <c r="AP22" s="1"/>
      <c r="AQ22" s="2"/>
      <c r="AR22" s="2"/>
      <c r="AS22" s="2"/>
      <c r="AT22" s="2"/>
      <c r="AU22" s="2"/>
      <c r="AV22" s="2"/>
      <c r="AW22" s="2"/>
      <c r="AX22" s="2"/>
      <c r="AY22" s="1"/>
    </row>
    <row r="23" spans="3:51" ht="5.25" customHeight="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3:51" ht="15" customHeight="1">
      <c r="C24" s="1"/>
      <c r="D24" s="1"/>
      <c r="E24" s="1" t="s">
        <v>281</v>
      </c>
      <c r="F24" s="1"/>
      <c r="G24" s="1"/>
      <c r="H24" s="1"/>
      <c r="I24" s="1" t="s">
        <v>284</v>
      </c>
      <c r="J24" s="1"/>
      <c r="K24" s="1"/>
      <c r="L24" s="2"/>
      <c r="M24" s="2"/>
      <c r="N24" s="2"/>
      <c r="O24" s="2"/>
      <c r="P24" s="2"/>
      <c r="Q24" s="1" t="s">
        <v>285</v>
      </c>
      <c r="R24" s="1"/>
      <c r="S24" s="1"/>
      <c r="T24" s="2"/>
      <c r="U24" s="2"/>
      <c r="V24" s="2"/>
      <c r="W24" s="1" t="s">
        <v>215</v>
      </c>
      <c r="X24" s="1"/>
      <c r="Y24" s="1"/>
      <c r="Z24" s="1"/>
      <c r="AA24" s="2"/>
      <c r="AB24" s="2"/>
      <c r="AC24" s="2"/>
      <c r="AD24" s="1" t="s">
        <v>274</v>
      </c>
      <c r="AE24" s="1"/>
      <c r="AF24" s="1"/>
      <c r="AG24" s="1"/>
      <c r="AH24" s="2"/>
      <c r="AI24" s="2"/>
      <c r="AJ24" s="2"/>
      <c r="AK24" s="2"/>
      <c r="AL24" s="1"/>
      <c r="AM24" s="1" t="s">
        <v>224</v>
      </c>
      <c r="AN24" s="1"/>
      <c r="AO24" s="1"/>
      <c r="AP24" s="1"/>
      <c r="AQ24" s="2"/>
      <c r="AR24" s="2"/>
      <c r="AS24" s="2"/>
      <c r="AT24" s="2"/>
      <c r="AU24" s="2"/>
      <c r="AV24" s="2"/>
      <c r="AW24" s="2"/>
      <c r="AX24" s="2"/>
      <c r="AY24" s="1"/>
    </row>
    <row r="25" spans="3:51" ht="5.25" customHeight="1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3:51" ht="16.5" customHeight="1">
      <c r="C26" s="1"/>
      <c r="D26" s="1"/>
      <c r="E26" s="1" t="s">
        <v>282</v>
      </c>
      <c r="F26" s="1"/>
      <c r="G26" s="1"/>
      <c r="H26" s="1"/>
      <c r="I26" s="1" t="s">
        <v>284</v>
      </c>
      <c r="J26" s="1"/>
      <c r="K26" s="1"/>
      <c r="L26" s="2"/>
      <c r="M26" s="2"/>
      <c r="N26" s="2"/>
      <c r="O26" s="2"/>
      <c r="P26" s="2"/>
      <c r="Q26" s="1" t="s">
        <v>285</v>
      </c>
      <c r="R26" s="1"/>
      <c r="S26" s="1"/>
      <c r="T26" s="2"/>
      <c r="U26" s="2"/>
      <c r="V26" s="2"/>
      <c r="W26" s="1" t="s">
        <v>215</v>
      </c>
      <c r="X26" s="1"/>
      <c r="Y26" s="1"/>
      <c r="Z26" s="1"/>
      <c r="AA26" s="2"/>
      <c r="AB26" s="2"/>
      <c r="AC26" s="2"/>
      <c r="AD26" s="1" t="s">
        <v>274</v>
      </c>
      <c r="AE26" s="1"/>
      <c r="AF26" s="1"/>
      <c r="AG26" s="1"/>
      <c r="AH26" s="2"/>
      <c r="AI26" s="2"/>
      <c r="AJ26" s="2"/>
      <c r="AK26" s="2"/>
      <c r="AL26" s="1"/>
      <c r="AM26" s="1" t="s">
        <v>224</v>
      </c>
      <c r="AN26" s="1"/>
      <c r="AO26" s="1"/>
      <c r="AP26" s="1"/>
      <c r="AQ26" s="2"/>
      <c r="AR26" s="2"/>
      <c r="AS26" s="2"/>
      <c r="AT26" s="2"/>
      <c r="AU26" s="2"/>
      <c r="AV26" s="2"/>
      <c r="AW26" s="2"/>
      <c r="AX26" s="2"/>
      <c r="AY26" s="1"/>
    </row>
    <row r="27" spans="3:51" ht="6" customHeight="1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3:51" ht="18.75" customHeight="1">
      <c r="C28" s="1"/>
      <c r="D28" s="1"/>
      <c r="E28" s="1" t="s">
        <v>283</v>
      </c>
      <c r="F28" s="1"/>
      <c r="G28" s="1"/>
      <c r="H28" s="1"/>
      <c r="I28" s="1" t="s">
        <v>284</v>
      </c>
      <c r="J28" s="1"/>
      <c r="K28" s="1"/>
      <c r="L28" s="2"/>
      <c r="M28" s="2"/>
      <c r="N28" s="2"/>
      <c r="O28" s="2"/>
      <c r="P28" s="2"/>
      <c r="Q28" s="1" t="s">
        <v>285</v>
      </c>
      <c r="R28" s="1"/>
      <c r="S28" s="1"/>
      <c r="T28" s="2"/>
      <c r="U28" s="2"/>
      <c r="V28" s="2"/>
      <c r="W28" s="1" t="s">
        <v>215</v>
      </c>
      <c r="X28" s="1"/>
      <c r="Y28" s="1"/>
      <c r="Z28" s="1"/>
      <c r="AA28" s="2"/>
      <c r="AB28" s="2"/>
      <c r="AC28" s="2"/>
      <c r="AD28" s="1" t="s">
        <v>274</v>
      </c>
      <c r="AE28" s="1"/>
      <c r="AF28" s="1"/>
      <c r="AG28" s="1"/>
      <c r="AH28" s="2"/>
      <c r="AI28" s="2"/>
      <c r="AJ28" s="2"/>
      <c r="AK28" s="2"/>
      <c r="AL28" s="1"/>
      <c r="AM28" s="1" t="s">
        <v>224</v>
      </c>
      <c r="AN28" s="1"/>
      <c r="AO28" s="1"/>
      <c r="AP28" s="1"/>
      <c r="AQ28" s="2"/>
      <c r="AR28" s="2"/>
      <c r="AS28" s="2"/>
      <c r="AT28" s="2"/>
      <c r="AU28" s="2"/>
      <c r="AV28" s="2"/>
      <c r="AW28" s="2"/>
      <c r="AX28" s="2"/>
      <c r="AY28" s="1"/>
    </row>
    <row r="29" spans="3:51" ht="4.5" customHeight="1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3:51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 t="s">
        <v>520</v>
      </c>
      <c r="AR30" s="1"/>
      <c r="AS30" s="1"/>
      <c r="AT30" s="1"/>
      <c r="AU30" s="1"/>
      <c r="AV30" s="192"/>
      <c r="AW30" s="1"/>
      <c r="AX30" s="1"/>
      <c r="AY30" s="1"/>
    </row>
    <row r="31" spans="3:51">
      <c r="C31" s="1"/>
      <c r="D31" s="1"/>
      <c r="E31" s="1"/>
      <c r="F31" s="1"/>
      <c r="G31" s="1"/>
      <c r="H31" s="1"/>
      <c r="I31" s="246" t="s">
        <v>153</v>
      </c>
      <c r="J31" s="246"/>
      <c r="K31" s="246"/>
      <c r="L31" s="1"/>
      <c r="M31" s="1"/>
      <c r="N31" s="246" t="s">
        <v>151</v>
      </c>
      <c r="O31" s="246"/>
      <c r="P31" s="246"/>
      <c r="Q31" s="246"/>
      <c r="R31" s="246"/>
      <c r="S31" s="1"/>
      <c r="T31" s="1"/>
      <c r="U31" s="246" t="s">
        <v>152</v>
      </c>
      <c r="V31" s="246"/>
      <c r="W31" s="246"/>
      <c r="X31" s="246"/>
      <c r="Y31" s="246"/>
      <c r="Z31" s="1"/>
      <c r="AA31" s="1"/>
      <c r="AB31" s="1"/>
      <c r="AC31" s="1"/>
      <c r="AD31" s="246" t="s">
        <v>92</v>
      </c>
      <c r="AE31" s="246"/>
      <c r="AF31" s="246"/>
      <c r="AG31" s="246"/>
      <c r="AH31" s="1"/>
      <c r="AI31" s="1"/>
      <c r="AJ31" s="1"/>
      <c r="AK31" s="246" t="s">
        <v>93</v>
      </c>
      <c r="AL31" s="246"/>
      <c r="AM31" s="246"/>
      <c r="AN31" s="246"/>
      <c r="AO31" s="1"/>
      <c r="AP31" s="1"/>
      <c r="AQ31" s="1" t="s">
        <v>521</v>
      </c>
      <c r="AR31" s="1"/>
      <c r="AS31" s="1"/>
      <c r="AT31" s="1"/>
      <c r="AU31" s="1"/>
      <c r="AV31" s="192"/>
      <c r="AW31" s="1"/>
      <c r="AX31" s="1"/>
      <c r="AY31" s="1"/>
    </row>
    <row r="32" spans="3:51">
      <c r="C32" s="1"/>
      <c r="D32" s="1"/>
      <c r="E32" s="1"/>
      <c r="F32" s="1"/>
      <c r="G32" s="1"/>
      <c r="H32" s="1"/>
      <c r="I32" s="174"/>
      <c r="J32" s="174"/>
      <c r="K32" s="174"/>
      <c r="L32" s="1"/>
      <c r="M32" s="1"/>
      <c r="N32" s="174"/>
      <c r="O32" s="174"/>
      <c r="P32" s="174"/>
      <c r="Q32" s="174"/>
      <c r="R32" s="174"/>
      <c r="S32" s="1"/>
      <c r="T32" s="1"/>
      <c r="U32" s="174"/>
      <c r="V32" s="174"/>
      <c r="W32" s="174"/>
      <c r="X32" s="174"/>
      <c r="Y32" s="174"/>
      <c r="Z32" s="1"/>
      <c r="AA32" s="1"/>
      <c r="AB32" s="1"/>
      <c r="AC32" s="1"/>
      <c r="AD32" s="174"/>
      <c r="AE32" s="174"/>
      <c r="AF32" s="174"/>
      <c r="AG32" s="174"/>
      <c r="AH32" s="1"/>
      <c r="AI32" s="1"/>
      <c r="AJ32" s="1"/>
      <c r="AK32" s="174"/>
      <c r="AL32" s="174"/>
      <c r="AM32" s="174"/>
      <c r="AN32" s="174"/>
      <c r="AO32" s="1"/>
      <c r="AP32" s="1"/>
      <c r="AQ32" s="1" t="s">
        <v>522</v>
      </c>
      <c r="AR32" s="1"/>
      <c r="AS32" s="1"/>
      <c r="AT32" s="1"/>
      <c r="AU32" s="1"/>
      <c r="AV32" s="192"/>
      <c r="AW32" s="1"/>
      <c r="AX32" s="1"/>
      <c r="AY32" s="1"/>
    </row>
    <row r="33" spans="3:51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 t="s">
        <v>523</v>
      </c>
      <c r="AR33" s="1"/>
      <c r="AS33" s="1"/>
      <c r="AT33" s="1"/>
      <c r="AU33" s="1"/>
      <c r="AV33" s="192"/>
      <c r="AW33" s="1"/>
      <c r="AX33" s="1"/>
      <c r="AY33" s="1"/>
    </row>
  </sheetData>
  <mergeCells count="8">
    <mergeCell ref="C2:AY3"/>
    <mergeCell ref="C8:AY8"/>
    <mergeCell ref="C18:AY18"/>
    <mergeCell ref="I31:K31"/>
    <mergeCell ref="N31:R31"/>
    <mergeCell ref="U31:Y31"/>
    <mergeCell ref="AD31:AG31"/>
    <mergeCell ref="AK31:AN31"/>
  </mergeCells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B2:BG47"/>
  <sheetViews>
    <sheetView showGridLines="0" workbookViewId="0">
      <selection activeCell="C2" sqref="C2:BF3"/>
    </sheetView>
  </sheetViews>
  <sheetFormatPr defaultColWidth="2.6640625" defaultRowHeight="14.4"/>
  <cols>
    <col min="9" max="9" width="5.109375" customWidth="1"/>
    <col min="37" max="37" width="5" bestFit="1" customWidth="1"/>
    <col min="59" max="59" width="1.88671875" customWidth="1"/>
  </cols>
  <sheetData>
    <row r="2" spans="2:59" ht="6.75" customHeight="1">
      <c r="C2" s="245" t="s">
        <v>239</v>
      </c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5"/>
      <c r="AZ2" s="245"/>
      <c r="BA2" s="245"/>
      <c r="BB2" s="245"/>
      <c r="BC2" s="245"/>
      <c r="BD2" s="245"/>
      <c r="BE2" s="245"/>
      <c r="BF2" s="245"/>
    </row>
    <row r="3" spans="2:59"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245"/>
      <c r="AH3" s="245"/>
      <c r="AI3" s="245"/>
      <c r="AJ3" s="245"/>
      <c r="AK3" s="245"/>
      <c r="AL3" s="245"/>
      <c r="AM3" s="245"/>
      <c r="AN3" s="245"/>
      <c r="AO3" s="245"/>
      <c r="AP3" s="245"/>
      <c r="AQ3" s="245"/>
      <c r="AR3" s="245"/>
      <c r="AS3" s="245"/>
      <c r="AT3" s="245"/>
      <c r="AU3" s="245"/>
      <c r="AV3" s="245"/>
      <c r="AW3" s="245"/>
      <c r="AX3" s="245"/>
      <c r="AY3" s="245"/>
      <c r="AZ3" s="245"/>
      <c r="BA3" s="245"/>
      <c r="BB3" s="245"/>
      <c r="BC3" s="245"/>
      <c r="BD3" s="245"/>
      <c r="BE3" s="245"/>
      <c r="BF3" s="245"/>
    </row>
    <row r="4" spans="2:59" ht="6" customHeight="1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2"/>
    </row>
    <row r="5" spans="2:59" ht="6.75" customHeight="1"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6"/>
      <c r="AL5" s="6"/>
      <c r="AM5" s="6"/>
      <c r="AN5" s="6"/>
      <c r="AO5" s="6"/>
      <c r="AP5" s="6"/>
      <c r="AQ5" s="6"/>
      <c r="AR5" s="6"/>
      <c r="AS5" s="6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2:59" ht="12.75" customHeight="1">
      <c r="C6" s="36"/>
      <c r="D6" s="36" t="s">
        <v>230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6"/>
      <c r="AL6" s="6"/>
      <c r="AM6" s="6"/>
      <c r="AN6" s="6"/>
      <c r="AO6" s="6"/>
      <c r="AP6" s="6"/>
      <c r="AQ6" s="6"/>
      <c r="AR6" s="6"/>
      <c r="AS6" s="6"/>
      <c r="AT6" s="4"/>
      <c r="AU6" s="4" t="s">
        <v>44</v>
      </c>
      <c r="AV6" s="4"/>
      <c r="AW6" s="4"/>
      <c r="AX6" s="4"/>
      <c r="AY6" s="4"/>
      <c r="AZ6" s="4"/>
      <c r="BA6" s="6"/>
      <c r="BB6" s="6"/>
      <c r="BC6" s="6"/>
      <c r="BD6" s="6"/>
      <c r="BE6" s="6"/>
      <c r="BF6" s="4"/>
    </row>
    <row r="7" spans="2:59" ht="14.25" customHeight="1">
      <c r="C7" s="36"/>
      <c r="D7" s="36" t="s">
        <v>231</v>
      </c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6"/>
      <c r="AL7" s="6"/>
      <c r="AM7" s="6"/>
      <c r="AN7" s="6"/>
      <c r="AO7" s="6"/>
      <c r="AP7" s="6"/>
      <c r="AQ7" s="6"/>
      <c r="AR7" s="6"/>
      <c r="AS7" s="6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</row>
    <row r="8" spans="2:59" ht="15.75" customHeight="1">
      <c r="C8" s="36"/>
      <c r="D8" s="36" t="s">
        <v>232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6"/>
      <c r="AL8" s="6"/>
      <c r="AM8" s="6"/>
      <c r="AN8" s="6"/>
      <c r="AO8" s="6"/>
      <c r="AP8" s="6"/>
      <c r="AQ8" s="6"/>
      <c r="AR8" s="6"/>
      <c r="AS8" s="6"/>
      <c r="AT8" s="4"/>
      <c r="AU8" s="4" t="s">
        <v>198</v>
      </c>
      <c r="AV8" s="4"/>
      <c r="AW8" s="4"/>
      <c r="AX8" s="4"/>
      <c r="AY8" s="4"/>
      <c r="AZ8" s="4"/>
      <c r="BA8" s="6"/>
      <c r="BB8" s="6"/>
      <c r="BC8" s="6"/>
      <c r="BD8" s="6"/>
      <c r="BE8" s="6"/>
      <c r="BF8" s="4"/>
    </row>
    <row r="9" spans="2:59" ht="19.5" customHeight="1">
      <c r="C9" s="36"/>
      <c r="D9" s="36" t="s">
        <v>233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6"/>
      <c r="AL9" s="6"/>
      <c r="AM9" s="6"/>
      <c r="AN9" s="6"/>
      <c r="AO9" s="6"/>
      <c r="AP9" s="6"/>
      <c r="AQ9" s="6"/>
      <c r="AR9" s="6"/>
      <c r="AS9" s="6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</row>
    <row r="10" spans="2:59" ht="15" customHeight="1">
      <c r="C10" s="36"/>
      <c r="D10" s="36" t="s">
        <v>234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6"/>
      <c r="AL10" s="6"/>
      <c r="AM10" s="6"/>
      <c r="AN10" s="6"/>
      <c r="AO10" s="6"/>
      <c r="AP10" s="6"/>
      <c r="AQ10" s="6"/>
      <c r="AR10" s="6"/>
      <c r="AS10" s="6"/>
      <c r="AT10" s="4"/>
      <c r="AU10" s="4" t="s">
        <v>197</v>
      </c>
      <c r="AV10" s="4"/>
      <c r="AW10" s="4"/>
      <c r="AX10" s="4"/>
      <c r="AY10" s="4"/>
      <c r="AZ10" s="4"/>
      <c r="BA10" s="6"/>
      <c r="BB10" s="6"/>
      <c r="BC10" s="6"/>
      <c r="BD10" s="6"/>
      <c r="BE10" s="6"/>
      <c r="BF10" s="4"/>
    </row>
    <row r="11" spans="2:59" ht="6" customHeight="1"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6"/>
      <c r="AL11" s="6"/>
      <c r="AM11" s="6"/>
      <c r="AN11" s="6"/>
      <c r="AO11" s="6"/>
      <c r="AP11" s="6"/>
      <c r="AQ11" s="6"/>
      <c r="AR11" s="6"/>
      <c r="AS11" s="6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</row>
    <row r="12" spans="2:59" ht="6" customHeight="1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 spans="2:59" ht="15.9" customHeight="1">
      <c r="C13" s="1"/>
      <c r="D13" s="265" t="s">
        <v>199</v>
      </c>
      <c r="E13" s="266"/>
      <c r="F13" s="266"/>
      <c r="G13" s="267"/>
      <c r="H13" s="265" t="s">
        <v>191</v>
      </c>
      <c r="I13" s="266"/>
      <c r="J13" s="267"/>
      <c r="K13" s="265" t="s">
        <v>178</v>
      </c>
      <c r="L13" s="266"/>
      <c r="M13" s="266"/>
      <c r="N13" s="266"/>
      <c r="O13" s="266"/>
      <c r="P13" s="266"/>
      <c r="Q13" s="267"/>
      <c r="R13" s="265" t="s">
        <v>57</v>
      </c>
      <c r="S13" s="266"/>
      <c r="T13" s="266"/>
      <c r="U13" s="266"/>
      <c r="V13" s="266"/>
      <c r="W13" s="266"/>
      <c r="X13" s="267"/>
      <c r="Y13" s="7" t="s">
        <v>179</v>
      </c>
      <c r="Z13" s="8"/>
      <c r="AA13" s="9"/>
      <c r="AB13" s="9"/>
      <c r="AC13" s="9"/>
      <c r="AD13" s="10"/>
      <c r="AE13" s="7" t="s">
        <v>70</v>
      </c>
      <c r="AF13" s="8"/>
      <c r="AG13" s="9"/>
      <c r="AH13" s="9"/>
      <c r="AI13" s="9"/>
      <c r="AJ13" s="10"/>
      <c r="AK13" s="265" t="s">
        <v>69</v>
      </c>
      <c r="AL13" s="266"/>
      <c r="AM13" s="266"/>
      <c r="AN13" s="266"/>
      <c r="AO13" s="267"/>
      <c r="AP13" s="265" t="s">
        <v>180</v>
      </c>
      <c r="AQ13" s="266"/>
      <c r="AR13" s="266"/>
      <c r="AS13" s="266"/>
      <c r="AT13" s="266"/>
      <c r="AU13" s="267"/>
      <c r="AV13" s="265" t="s">
        <v>74</v>
      </c>
      <c r="AW13" s="266"/>
      <c r="AX13" s="266"/>
      <c r="AY13" s="266"/>
      <c r="AZ13" s="267"/>
      <c r="BA13" s="265" t="s">
        <v>66</v>
      </c>
      <c r="BB13" s="266"/>
      <c r="BC13" s="266"/>
      <c r="BD13" s="266"/>
      <c r="BE13" s="267"/>
      <c r="BF13" s="1"/>
    </row>
    <row r="14" spans="2:59" ht="15.9" customHeight="1">
      <c r="C14" s="1"/>
      <c r="D14" s="300" t="s">
        <v>143</v>
      </c>
      <c r="E14" s="301"/>
      <c r="F14" s="301"/>
      <c r="G14" s="302"/>
      <c r="H14" s="300" t="s">
        <v>143</v>
      </c>
      <c r="I14" s="301"/>
      <c r="J14" s="302"/>
      <c r="K14" s="300" t="s">
        <v>143</v>
      </c>
      <c r="L14" s="301"/>
      <c r="M14" s="301"/>
      <c r="N14" s="301"/>
      <c r="O14" s="301"/>
      <c r="P14" s="301"/>
      <c r="Q14" s="302"/>
      <c r="R14" s="300" t="s">
        <v>106</v>
      </c>
      <c r="S14" s="301"/>
      <c r="T14" s="301"/>
      <c r="U14" s="301"/>
      <c r="V14" s="301"/>
      <c r="W14" s="301"/>
      <c r="X14" s="302"/>
      <c r="Y14" s="300" t="s">
        <v>182</v>
      </c>
      <c r="Z14" s="301"/>
      <c r="AA14" s="301"/>
      <c r="AB14" s="301"/>
      <c r="AC14" s="301"/>
      <c r="AD14" s="302"/>
      <c r="AE14" s="37" t="s">
        <v>108</v>
      </c>
      <c r="AF14" s="38"/>
      <c r="AG14" s="38"/>
      <c r="AH14" s="38"/>
      <c r="AI14" s="38"/>
      <c r="AJ14" s="39"/>
      <c r="AK14" s="271">
        <v>5000</v>
      </c>
      <c r="AL14" s="272"/>
      <c r="AM14" s="272"/>
      <c r="AN14" s="272"/>
      <c r="AO14" s="273"/>
      <c r="AP14" s="17"/>
      <c r="AQ14" s="271"/>
      <c r="AR14" s="272"/>
      <c r="AS14" s="272"/>
      <c r="AT14" s="272"/>
      <c r="AU14" s="273"/>
      <c r="AV14" s="17"/>
      <c r="AW14" s="271"/>
      <c r="AX14" s="272"/>
      <c r="AY14" s="272"/>
      <c r="AZ14" s="273"/>
      <c r="BA14" s="271">
        <f>AK14+AQ14+AW14</f>
        <v>5000</v>
      </c>
      <c r="BB14" s="272"/>
      <c r="BC14" s="272"/>
      <c r="BD14" s="272"/>
      <c r="BE14" s="273"/>
      <c r="BF14" s="1"/>
    </row>
    <row r="15" spans="2:59" ht="15.9" customHeight="1">
      <c r="C15" s="1"/>
      <c r="D15" s="303"/>
      <c r="E15" s="304"/>
      <c r="F15" s="304"/>
      <c r="G15" s="305"/>
      <c r="H15" s="303"/>
      <c r="I15" s="304"/>
      <c r="J15" s="305"/>
      <c r="K15" s="303"/>
      <c r="L15" s="304"/>
      <c r="M15" s="304"/>
      <c r="N15" s="304"/>
      <c r="O15" s="304"/>
      <c r="P15" s="304"/>
      <c r="Q15" s="305"/>
      <c r="R15" s="303"/>
      <c r="S15" s="304"/>
      <c r="T15" s="304"/>
      <c r="U15" s="304"/>
      <c r="V15" s="304"/>
      <c r="W15" s="304"/>
      <c r="X15" s="305"/>
      <c r="Y15" s="303"/>
      <c r="Z15" s="304"/>
      <c r="AA15" s="304"/>
      <c r="AB15" s="304"/>
      <c r="AC15" s="304"/>
      <c r="AD15" s="305"/>
      <c r="AE15" s="40" t="s">
        <v>109</v>
      </c>
      <c r="AF15" s="41"/>
      <c r="AG15" s="41"/>
      <c r="AH15" s="41"/>
      <c r="AI15" s="41"/>
      <c r="AJ15" s="42"/>
      <c r="AK15" s="274">
        <v>600</v>
      </c>
      <c r="AL15" s="275"/>
      <c r="AM15" s="275"/>
      <c r="AN15" s="275"/>
      <c r="AO15" s="276"/>
      <c r="AP15" s="18"/>
      <c r="AQ15" s="274">
        <f>AK15*10%</f>
        <v>60</v>
      </c>
      <c r="AR15" s="275"/>
      <c r="AS15" s="275"/>
      <c r="AT15" s="275"/>
      <c r="AU15" s="276"/>
      <c r="AV15" s="18"/>
      <c r="AW15" s="274">
        <f>AK15*15%</f>
        <v>90</v>
      </c>
      <c r="AX15" s="275"/>
      <c r="AY15" s="275"/>
      <c r="AZ15" s="276"/>
      <c r="BA15" s="274">
        <f t="shared" ref="BA15:BA19" si="0">AK15+AQ15+AW15</f>
        <v>750</v>
      </c>
      <c r="BB15" s="275"/>
      <c r="BC15" s="275"/>
      <c r="BD15" s="275"/>
      <c r="BE15" s="276"/>
      <c r="BF15" s="1"/>
    </row>
    <row r="16" spans="2:59" ht="15.9" customHeight="1">
      <c r="C16" s="1"/>
      <c r="D16" s="303"/>
      <c r="E16" s="304"/>
      <c r="F16" s="304"/>
      <c r="G16" s="305"/>
      <c r="H16" s="303"/>
      <c r="I16" s="304"/>
      <c r="J16" s="305"/>
      <c r="K16" s="303"/>
      <c r="L16" s="304"/>
      <c r="M16" s="304"/>
      <c r="N16" s="304"/>
      <c r="O16" s="304"/>
      <c r="P16" s="304"/>
      <c r="Q16" s="305"/>
      <c r="R16" s="303"/>
      <c r="S16" s="304"/>
      <c r="T16" s="304"/>
      <c r="U16" s="304"/>
      <c r="V16" s="304"/>
      <c r="W16" s="304"/>
      <c r="X16" s="305"/>
      <c r="Y16" s="303"/>
      <c r="Z16" s="304"/>
      <c r="AA16" s="304"/>
      <c r="AB16" s="304"/>
      <c r="AC16" s="304"/>
      <c r="AD16" s="305"/>
      <c r="AE16" s="37" t="s">
        <v>111</v>
      </c>
      <c r="AF16" s="38"/>
      <c r="AG16" s="38"/>
      <c r="AH16" s="38"/>
      <c r="AI16" s="38"/>
      <c r="AJ16" s="39"/>
      <c r="AK16" s="271">
        <v>2500</v>
      </c>
      <c r="AL16" s="272"/>
      <c r="AM16" s="272"/>
      <c r="AN16" s="272"/>
      <c r="AO16" s="273"/>
      <c r="AP16" s="17"/>
      <c r="AQ16" s="271">
        <f>AK16*10%</f>
        <v>250</v>
      </c>
      <c r="AR16" s="272"/>
      <c r="AS16" s="272"/>
      <c r="AT16" s="272"/>
      <c r="AU16" s="273"/>
      <c r="AV16" s="17"/>
      <c r="AW16" s="271">
        <f>AK16*15%</f>
        <v>375</v>
      </c>
      <c r="AX16" s="272"/>
      <c r="AY16" s="272"/>
      <c r="AZ16" s="273"/>
      <c r="BA16" s="271">
        <f t="shared" si="0"/>
        <v>3125</v>
      </c>
      <c r="BB16" s="272"/>
      <c r="BC16" s="272"/>
      <c r="BD16" s="272"/>
      <c r="BE16" s="273"/>
      <c r="BF16" s="1"/>
    </row>
    <row r="17" spans="3:58" ht="15.9" customHeight="1">
      <c r="C17" s="1"/>
      <c r="D17" s="303"/>
      <c r="E17" s="304"/>
      <c r="F17" s="304"/>
      <c r="G17" s="305"/>
      <c r="H17" s="303"/>
      <c r="I17" s="304"/>
      <c r="J17" s="305"/>
      <c r="K17" s="303"/>
      <c r="L17" s="304"/>
      <c r="M17" s="304"/>
      <c r="N17" s="304"/>
      <c r="O17" s="304"/>
      <c r="P17" s="304"/>
      <c r="Q17" s="305"/>
      <c r="R17" s="303"/>
      <c r="S17" s="304"/>
      <c r="T17" s="304"/>
      <c r="U17" s="304"/>
      <c r="V17" s="304"/>
      <c r="W17" s="304"/>
      <c r="X17" s="305"/>
      <c r="Y17" s="303"/>
      <c r="Z17" s="304"/>
      <c r="AA17" s="304"/>
      <c r="AB17" s="304"/>
      <c r="AC17" s="304"/>
      <c r="AD17" s="305"/>
      <c r="AE17" s="40" t="s">
        <v>110</v>
      </c>
      <c r="AF17" s="41"/>
      <c r="AG17" s="41"/>
      <c r="AH17" s="41"/>
      <c r="AI17" s="41"/>
      <c r="AJ17" s="42"/>
      <c r="AK17" s="274">
        <v>58</v>
      </c>
      <c r="AL17" s="275"/>
      <c r="AM17" s="275"/>
      <c r="AN17" s="275"/>
      <c r="AO17" s="276"/>
      <c r="AP17" s="18"/>
      <c r="AQ17" s="274"/>
      <c r="AR17" s="275"/>
      <c r="AS17" s="275"/>
      <c r="AT17" s="275"/>
      <c r="AU17" s="276"/>
      <c r="AV17" s="18"/>
      <c r="AW17" s="274"/>
      <c r="AX17" s="275"/>
      <c r="AY17" s="275"/>
      <c r="AZ17" s="276"/>
      <c r="BA17" s="274">
        <f t="shared" si="0"/>
        <v>58</v>
      </c>
      <c r="BB17" s="275"/>
      <c r="BC17" s="275"/>
      <c r="BD17" s="275"/>
      <c r="BE17" s="276"/>
      <c r="BF17" s="1"/>
    </row>
    <row r="18" spans="3:58" ht="15.9" customHeight="1">
      <c r="C18" s="1"/>
      <c r="D18" s="303"/>
      <c r="E18" s="304"/>
      <c r="F18" s="304"/>
      <c r="G18" s="305"/>
      <c r="H18" s="303"/>
      <c r="I18" s="304"/>
      <c r="J18" s="305"/>
      <c r="K18" s="303"/>
      <c r="L18" s="304"/>
      <c r="M18" s="304"/>
      <c r="N18" s="304"/>
      <c r="O18" s="304"/>
      <c r="P18" s="304"/>
      <c r="Q18" s="305"/>
      <c r="R18" s="303"/>
      <c r="S18" s="304"/>
      <c r="T18" s="304"/>
      <c r="U18" s="304"/>
      <c r="V18" s="304"/>
      <c r="W18" s="304"/>
      <c r="X18" s="305"/>
      <c r="Y18" s="303"/>
      <c r="Z18" s="304"/>
      <c r="AA18" s="304"/>
      <c r="AB18" s="304"/>
      <c r="AC18" s="304"/>
      <c r="AD18" s="305"/>
      <c r="AE18" s="37" t="s">
        <v>183</v>
      </c>
      <c r="AF18" s="38"/>
      <c r="AG18" s="38"/>
      <c r="AH18" s="38"/>
      <c r="AI18" s="38"/>
      <c r="AJ18" s="39"/>
      <c r="AK18" s="271">
        <v>3000</v>
      </c>
      <c r="AL18" s="272"/>
      <c r="AM18" s="272"/>
      <c r="AN18" s="272"/>
      <c r="AO18" s="273"/>
      <c r="AP18" s="17"/>
      <c r="AQ18" s="271">
        <f>AK18*10%</f>
        <v>300</v>
      </c>
      <c r="AR18" s="272"/>
      <c r="AS18" s="272"/>
      <c r="AT18" s="272"/>
      <c r="AU18" s="273"/>
      <c r="AV18" s="17"/>
      <c r="AW18" s="271">
        <f>AK18*15%</f>
        <v>450</v>
      </c>
      <c r="AX18" s="272"/>
      <c r="AY18" s="272"/>
      <c r="AZ18" s="273"/>
      <c r="BA18" s="271">
        <f t="shared" si="0"/>
        <v>3750</v>
      </c>
      <c r="BB18" s="272"/>
      <c r="BC18" s="272"/>
      <c r="BD18" s="272"/>
      <c r="BE18" s="273"/>
      <c r="BF18" s="1"/>
    </row>
    <row r="19" spans="3:58" ht="15.9" customHeight="1">
      <c r="C19" s="1"/>
      <c r="D19" s="306"/>
      <c r="E19" s="307"/>
      <c r="F19" s="307"/>
      <c r="G19" s="308"/>
      <c r="H19" s="306"/>
      <c r="I19" s="307"/>
      <c r="J19" s="308"/>
      <c r="K19" s="306"/>
      <c r="L19" s="307"/>
      <c r="M19" s="307"/>
      <c r="N19" s="307"/>
      <c r="O19" s="307"/>
      <c r="P19" s="307"/>
      <c r="Q19" s="308"/>
      <c r="R19" s="306"/>
      <c r="S19" s="307"/>
      <c r="T19" s="307"/>
      <c r="U19" s="307"/>
      <c r="V19" s="307"/>
      <c r="W19" s="307"/>
      <c r="X19" s="308"/>
      <c r="Y19" s="306"/>
      <c r="Z19" s="307"/>
      <c r="AA19" s="307"/>
      <c r="AB19" s="307"/>
      <c r="AC19" s="307"/>
      <c r="AD19" s="308"/>
      <c r="AE19" s="40" t="s">
        <v>72</v>
      </c>
      <c r="AF19" s="41"/>
      <c r="AG19" s="41"/>
      <c r="AH19" s="41"/>
      <c r="AI19" s="41"/>
      <c r="AJ19" s="42"/>
      <c r="AK19" s="274">
        <v>3000</v>
      </c>
      <c r="AL19" s="275"/>
      <c r="AM19" s="275"/>
      <c r="AN19" s="275"/>
      <c r="AO19" s="276"/>
      <c r="AP19" s="18"/>
      <c r="AQ19" s="274">
        <f>AK19*10%</f>
        <v>300</v>
      </c>
      <c r="AR19" s="275"/>
      <c r="AS19" s="275"/>
      <c r="AT19" s="275"/>
      <c r="AU19" s="276"/>
      <c r="AV19" s="18"/>
      <c r="AW19" s="274">
        <f>AK19*15%</f>
        <v>450</v>
      </c>
      <c r="AX19" s="275"/>
      <c r="AY19" s="275"/>
      <c r="AZ19" s="276"/>
      <c r="BA19" s="274">
        <f t="shared" si="0"/>
        <v>3750</v>
      </c>
      <c r="BB19" s="275"/>
      <c r="BC19" s="275"/>
      <c r="BD19" s="275"/>
      <c r="BE19" s="276"/>
      <c r="BF19" s="1"/>
    </row>
    <row r="20" spans="3:58" ht="15.9" customHeight="1">
      <c r="C20" s="1"/>
      <c r="D20" s="309" t="s">
        <v>73</v>
      </c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310"/>
      <c r="AJ20" s="311"/>
      <c r="AK20" s="277">
        <f>SUM(AK14:AO19)</f>
        <v>14158</v>
      </c>
      <c r="AL20" s="278"/>
      <c r="AM20" s="278"/>
      <c r="AN20" s="278"/>
      <c r="AO20" s="279"/>
      <c r="AP20" s="19"/>
      <c r="AQ20" s="277">
        <f>SUM(AQ14:AU19)</f>
        <v>910</v>
      </c>
      <c r="AR20" s="278"/>
      <c r="AS20" s="278"/>
      <c r="AT20" s="278"/>
      <c r="AU20" s="279"/>
      <c r="AV20" s="19"/>
      <c r="AW20" s="277">
        <f>SUM(AW14:AZ19)</f>
        <v>1365</v>
      </c>
      <c r="AX20" s="278"/>
      <c r="AY20" s="278"/>
      <c r="AZ20" s="279"/>
      <c r="BA20" s="277">
        <f>SUM(BA14:BE19)</f>
        <v>16433</v>
      </c>
      <c r="BB20" s="278"/>
      <c r="BC20" s="278"/>
      <c r="BD20" s="278"/>
      <c r="BE20" s="279"/>
      <c r="BF20" s="1"/>
    </row>
    <row r="21" spans="3:58" ht="15.9" customHeight="1">
      <c r="C21" s="1"/>
      <c r="D21" s="300" t="s">
        <v>143</v>
      </c>
      <c r="E21" s="301"/>
      <c r="F21" s="301"/>
      <c r="G21" s="302"/>
      <c r="H21" s="300" t="s">
        <v>143</v>
      </c>
      <c r="I21" s="301"/>
      <c r="J21" s="302"/>
      <c r="K21" s="300" t="s">
        <v>143</v>
      </c>
      <c r="L21" s="301"/>
      <c r="M21" s="301"/>
      <c r="N21" s="301"/>
      <c r="O21" s="301"/>
      <c r="P21" s="301"/>
      <c r="Q21" s="302"/>
      <c r="R21" s="300" t="s">
        <v>184</v>
      </c>
      <c r="S21" s="301"/>
      <c r="T21" s="301"/>
      <c r="U21" s="301"/>
      <c r="V21" s="301"/>
      <c r="W21" s="301"/>
      <c r="X21" s="302"/>
      <c r="Y21" s="300" t="s">
        <v>185</v>
      </c>
      <c r="Z21" s="301"/>
      <c r="AA21" s="301"/>
      <c r="AB21" s="301"/>
      <c r="AC21" s="301"/>
      <c r="AD21" s="302"/>
      <c r="AE21" s="37" t="s">
        <v>108</v>
      </c>
      <c r="AF21" s="38"/>
      <c r="AG21" s="38"/>
      <c r="AH21" s="38"/>
      <c r="AI21" s="38"/>
      <c r="AJ21" s="39"/>
      <c r="AK21" s="271">
        <v>8156</v>
      </c>
      <c r="AL21" s="272"/>
      <c r="AM21" s="272"/>
      <c r="AN21" s="272"/>
      <c r="AO21" s="273"/>
      <c r="AP21" s="17"/>
      <c r="AQ21" s="271"/>
      <c r="AR21" s="272"/>
      <c r="AS21" s="272"/>
      <c r="AT21" s="272"/>
      <c r="AU21" s="273"/>
      <c r="AV21" s="17"/>
      <c r="AW21" s="271"/>
      <c r="AX21" s="272"/>
      <c r="AY21" s="272"/>
      <c r="AZ21" s="273"/>
      <c r="BA21" s="271">
        <f>AK21+AQ21+AW21</f>
        <v>8156</v>
      </c>
      <c r="BB21" s="272"/>
      <c r="BC21" s="272"/>
      <c r="BD21" s="272"/>
      <c r="BE21" s="273"/>
      <c r="BF21" s="1"/>
    </row>
    <row r="22" spans="3:58" ht="15.9" customHeight="1">
      <c r="C22" s="1"/>
      <c r="D22" s="303"/>
      <c r="E22" s="304"/>
      <c r="F22" s="304"/>
      <c r="G22" s="305"/>
      <c r="H22" s="303"/>
      <c r="I22" s="304"/>
      <c r="J22" s="305"/>
      <c r="K22" s="303"/>
      <c r="L22" s="304"/>
      <c r="M22" s="304"/>
      <c r="N22" s="304"/>
      <c r="O22" s="304"/>
      <c r="P22" s="304"/>
      <c r="Q22" s="305"/>
      <c r="R22" s="303"/>
      <c r="S22" s="304"/>
      <c r="T22" s="304"/>
      <c r="U22" s="304"/>
      <c r="V22" s="304"/>
      <c r="W22" s="304"/>
      <c r="X22" s="305"/>
      <c r="Y22" s="303"/>
      <c r="Z22" s="304"/>
      <c r="AA22" s="304"/>
      <c r="AB22" s="304"/>
      <c r="AC22" s="304"/>
      <c r="AD22" s="305"/>
      <c r="AE22" s="40" t="s">
        <v>109</v>
      </c>
      <c r="AF22" s="41"/>
      <c r="AG22" s="41"/>
      <c r="AH22" s="41"/>
      <c r="AI22" s="41"/>
      <c r="AJ22" s="42"/>
      <c r="AK22" s="274">
        <v>1100</v>
      </c>
      <c r="AL22" s="275"/>
      <c r="AM22" s="275"/>
      <c r="AN22" s="275"/>
      <c r="AO22" s="276"/>
      <c r="AP22" s="18"/>
      <c r="AQ22" s="274">
        <f>AK22*10%</f>
        <v>110</v>
      </c>
      <c r="AR22" s="275"/>
      <c r="AS22" s="275"/>
      <c r="AT22" s="275"/>
      <c r="AU22" s="276"/>
      <c r="AV22" s="18"/>
      <c r="AW22" s="274">
        <f>AK22*15%</f>
        <v>165</v>
      </c>
      <c r="AX22" s="275"/>
      <c r="AY22" s="275"/>
      <c r="AZ22" s="276"/>
      <c r="BA22" s="274">
        <f t="shared" ref="BA22:BA24" si="1">AK22+AQ22+AW22</f>
        <v>1375</v>
      </c>
      <c r="BB22" s="275"/>
      <c r="BC22" s="275"/>
      <c r="BD22" s="275"/>
      <c r="BE22" s="276"/>
      <c r="BF22" s="1"/>
    </row>
    <row r="23" spans="3:58" ht="15.9" customHeight="1">
      <c r="C23" s="1"/>
      <c r="D23" s="303"/>
      <c r="E23" s="304"/>
      <c r="F23" s="304"/>
      <c r="G23" s="305"/>
      <c r="H23" s="303"/>
      <c r="I23" s="304"/>
      <c r="J23" s="305"/>
      <c r="K23" s="303"/>
      <c r="L23" s="304"/>
      <c r="M23" s="304"/>
      <c r="N23" s="304"/>
      <c r="O23" s="304"/>
      <c r="P23" s="304"/>
      <c r="Q23" s="305"/>
      <c r="R23" s="303"/>
      <c r="S23" s="304"/>
      <c r="T23" s="304"/>
      <c r="U23" s="304"/>
      <c r="V23" s="304"/>
      <c r="W23" s="304"/>
      <c r="X23" s="305"/>
      <c r="Y23" s="303"/>
      <c r="Z23" s="304"/>
      <c r="AA23" s="304"/>
      <c r="AB23" s="304"/>
      <c r="AC23" s="304"/>
      <c r="AD23" s="305"/>
      <c r="AE23" s="37" t="s">
        <v>111</v>
      </c>
      <c r="AF23" s="38"/>
      <c r="AG23" s="38"/>
      <c r="AH23" s="38"/>
      <c r="AI23" s="38"/>
      <c r="AJ23" s="39"/>
      <c r="AK23" s="271">
        <v>2700</v>
      </c>
      <c r="AL23" s="272"/>
      <c r="AM23" s="272"/>
      <c r="AN23" s="272"/>
      <c r="AO23" s="273"/>
      <c r="AP23" s="17"/>
      <c r="AQ23" s="271">
        <f>AK23*10%</f>
        <v>270</v>
      </c>
      <c r="AR23" s="272"/>
      <c r="AS23" s="272"/>
      <c r="AT23" s="272"/>
      <c r="AU23" s="273"/>
      <c r="AV23" s="17"/>
      <c r="AW23" s="271">
        <f>AK23*15%</f>
        <v>405</v>
      </c>
      <c r="AX23" s="272"/>
      <c r="AY23" s="272"/>
      <c r="AZ23" s="273"/>
      <c r="BA23" s="271">
        <f t="shared" si="1"/>
        <v>3375</v>
      </c>
      <c r="BB23" s="272"/>
      <c r="BC23" s="272"/>
      <c r="BD23" s="272"/>
      <c r="BE23" s="273"/>
      <c r="BF23" s="1"/>
    </row>
    <row r="24" spans="3:58" ht="15.9" customHeight="1">
      <c r="C24" s="1"/>
      <c r="D24" s="306"/>
      <c r="E24" s="307"/>
      <c r="F24" s="307"/>
      <c r="G24" s="308"/>
      <c r="H24" s="306"/>
      <c r="I24" s="307"/>
      <c r="J24" s="308"/>
      <c r="K24" s="306"/>
      <c r="L24" s="307"/>
      <c r="M24" s="307"/>
      <c r="N24" s="307"/>
      <c r="O24" s="307"/>
      <c r="P24" s="307"/>
      <c r="Q24" s="308"/>
      <c r="R24" s="306"/>
      <c r="S24" s="307"/>
      <c r="T24" s="307"/>
      <c r="U24" s="307"/>
      <c r="V24" s="307"/>
      <c r="W24" s="307"/>
      <c r="X24" s="308"/>
      <c r="Y24" s="306"/>
      <c r="Z24" s="307"/>
      <c r="AA24" s="307"/>
      <c r="AB24" s="307"/>
      <c r="AC24" s="307"/>
      <c r="AD24" s="308"/>
      <c r="AE24" s="40" t="s">
        <v>72</v>
      </c>
      <c r="AF24" s="41"/>
      <c r="AG24" s="41"/>
      <c r="AH24" s="41"/>
      <c r="AI24" s="41"/>
      <c r="AJ24" s="42"/>
      <c r="AK24" s="274">
        <v>2500</v>
      </c>
      <c r="AL24" s="275"/>
      <c r="AM24" s="275"/>
      <c r="AN24" s="275"/>
      <c r="AO24" s="276"/>
      <c r="AP24" s="18"/>
      <c r="AQ24" s="274">
        <f>AK24*10%</f>
        <v>250</v>
      </c>
      <c r="AR24" s="275"/>
      <c r="AS24" s="275"/>
      <c r="AT24" s="275"/>
      <c r="AU24" s="276"/>
      <c r="AV24" s="18"/>
      <c r="AW24" s="274">
        <f>AK24*15%</f>
        <v>375</v>
      </c>
      <c r="AX24" s="275"/>
      <c r="AY24" s="275"/>
      <c r="AZ24" s="276"/>
      <c r="BA24" s="274">
        <f t="shared" si="1"/>
        <v>3125</v>
      </c>
      <c r="BB24" s="275"/>
      <c r="BC24" s="275"/>
      <c r="BD24" s="275"/>
      <c r="BE24" s="276"/>
      <c r="BF24" s="1"/>
    </row>
    <row r="25" spans="3:58" ht="15.9" customHeight="1">
      <c r="C25" s="1"/>
      <c r="D25" s="309" t="s">
        <v>73</v>
      </c>
      <c r="E25" s="310"/>
      <c r="F25" s="310"/>
      <c r="G25" s="310"/>
      <c r="H25" s="310"/>
      <c r="I25" s="310"/>
      <c r="J25" s="310"/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310"/>
      <c r="AJ25" s="311"/>
      <c r="AK25" s="277">
        <f>SUM(AK21:AO24)</f>
        <v>14456</v>
      </c>
      <c r="AL25" s="278"/>
      <c r="AM25" s="278"/>
      <c r="AN25" s="278"/>
      <c r="AO25" s="279"/>
      <c r="AP25" s="19"/>
      <c r="AQ25" s="277">
        <f>SUM(AQ21:AU24)</f>
        <v>630</v>
      </c>
      <c r="AR25" s="278"/>
      <c r="AS25" s="278"/>
      <c r="AT25" s="278"/>
      <c r="AU25" s="279"/>
      <c r="AV25" s="19"/>
      <c r="AW25" s="277">
        <f>SUM(AW21:AZ24)</f>
        <v>945</v>
      </c>
      <c r="AX25" s="278"/>
      <c r="AY25" s="278"/>
      <c r="AZ25" s="279"/>
      <c r="BA25" s="277">
        <f>SUM(BA21:BE24)</f>
        <v>16031</v>
      </c>
      <c r="BB25" s="278"/>
      <c r="BC25" s="278"/>
      <c r="BD25" s="278"/>
      <c r="BE25" s="279"/>
      <c r="BF25" s="1"/>
    </row>
    <row r="26" spans="3:58" ht="15.9" customHeight="1">
      <c r="C26" s="1"/>
      <c r="D26" s="300" t="s">
        <v>143</v>
      </c>
      <c r="E26" s="301"/>
      <c r="F26" s="301"/>
      <c r="G26" s="302"/>
      <c r="H26" s="300" t="s">
        <v>143</v>
      </c>
      <c r="I26" s="301"/>
      <c r="J26" s="302"/>
      <c r="K26" s="300" t="s">
        <v>143</v>
      </c>
      <c r="L26" s="301"/>
      <c r="M26" s="301"/>
      <c r="N26" s="301"/>
      <c r="O26" s="301"/>
      <c r="P26" s="301"/>
      <c r="Q26" s="302"/>
      <c r="R26" s="300" t="s">
        <v>186</v>
      </c>
      <c r="S26" s="301"/>
      <c r="T26" s="301"/>
      <c r="U26" s="301"/>
      <c r="V26" s="301"/>
      <c r="W26" s="301"/>
      <c r="X26" s="302"/>
      <c r="Y26" s="300" t="s">
        <v>187</v>
      </c>
      <c r="Z26" s="301"/>
      <c r="AA26" s="301"/>
      <c r="AB26" s="301"/>
      <c r="AC26" s="301"/>
      <c r="AD26" s="302"/>
      <c r="AE26" s="37" t="s">
        <v>108</v>
      </c>
      <c r="AF26" s="38"/>
      <c r="AG26" s="38"/>
      <c r="AH26" s="38"/>
      <c r="AI26" s="38"/>
      <c r="AJ26" s="39"/>
      <c r="AK26" s="271">
        <v>34000</v>
      </c>
      <c r="AL26" s="272"/>
      <c r="AM26" s="272"/>
      <c r="AN26" s="272"/>
      <c r="AO26" s="273"/>
      <c r="AP26" s="17"/>
      <c r="AQ26" s="271"/>
      <c r="AR26" s="272"/>
      <c r="AS26" s="272"/>
      <c r="AT26" s="272"/>
      <c r="AU26" s="273"/>
      <c r="AV26" s="17"/>
      <c r="AW26" s="271"/>
      <c r="AX26" s="272"/>
      <c r="AY26" s="272"/>
      <c r="AZ26" s="273"/>
      <c r="BA26" s="271">
        <f>AK26+AQ26+AW26</f>
        <v>34000</v>
      </c>
      <c r="BB26" s="272"/>
      <c r="BC26" s="272"/>
      <c r="BD26" s="272"/>
      <c r="BE26" s="273"/>
      <c r="BF26" s="1"/>
    </row>
    <row r="27" spans="3:58" ht="15.9" customHeight="1">
      <c r="C27" s="1"/>
      <c r="D27" s="303"/>
      <c r="E27" s="304"/>
      <c r="F27" s="304"/>
      <c r="G27" s="305"/>
      <c r="H27" s="303"/>
      <c r="I27" s="304"/>
      <c r="J27" s="305"/>
      <c r="K27" s="303"/>
      <c r="L27" s="304"/>
      <c r="M27" s="304"/>
      <c r="N27" s="304"/>
      <c r="O27" s="304"/>
      <c r="P27" s="304"/>
      <c r="Q27" s="305"/>
      <c r="R27" s="303"/>
      <c r="S27" s="304"/>
      <c r="T27" s="304"/>
      <c r="U27" s="304"/>
      <c r="V27" s="304"/>
      <c r="W27" s="304"/>
      <c r="X27" s="305"/>
      <c r="Y27" s="303"/>
      <c r="Z27" s="304"/>
      <c r="AA27" s="304"/>
      <c r="AB27" s="304"/>
      <c r="AC27" s="304"/>
      <c r="AD27" s="305"/>
      <c r="AE27" s="40" t="s">
        <v>109</v>
      </c>
      <c r="AF27" s="41"/>
      <c r="AG27" s="41"/>
      <c r="AH27" s="41"/>
      <c r="AI27" s="41"/>
      <c r="AJ27" s="42"/>
      <c r="AK27" s="274">
        <v>500</v>
      </c>
      <c r="AL27" s="275"/>
      <c r="AM27" s="275"/>
      <c r="AN27" s="275"/>
      <c r="AO27" s="276"/>
      <c r="AP27" s="18"/>
      <c r="AQ27" s="274">
        <f>AK27*10%</f>
        <v>50</v>
      </c>
      <c r="AR27" s="275"/>
      <c r="AS27" s="275"/>
      <c r="AT27" s="275"/>
      <c r="AU27" s="276"/>
      <c r="AV27" s="18"/>
      <c r="AW27" s="274">
        <f>AK27*15%</f>
        <v>75</v>
      </c>
      <c r="AX27" s="275"/>
      <c r="AY27" s="275"/>
      <c r="AZ27" s="276"/>
      <c r="BA27" s="274">
        <f t="shared" ref="BA27:BA30" si="2">AK27+AQ27+AW27</f>
        <v>625</v>
      </c>
      <c r="BB27" s="275"/>
      <c r="BC27" s="275"/>
      <c r="BD27" s="275"/>
      <c r="BE27" s="276"/>
      <c r="BF27" s="1"/>
    </row>
    <row r="28" spans="3:58" ht="15.9" customHeight="1">
      <c r="C28" s="1"/>
      <c r="D28" s="303"/>
      <c r="E28" s="304"/>
      <c r="F28" s="304"/>
      <c r="G28" s="305"/>
      <c r="H28" s="303"/>
      <c r="I28" s="304"/>
      <c r="J28" s="305"/>
      <c r="K28" s="303"/>
      <c r="L28" s="304"/>
      <c r="M28" s="304"/>
      <c r="N28" s="304"/>
      <c r="O28" s="304"/>
      <c r="P28" s="304"/>
      <c r="Q28" s="305"/>
      <c r="R28" s="303"/>
      <c r="S28" s="304"/>
      <c r="T28" s="304"/>
      <c r="U28" s="304"/>
      <c r="V28" s="304"/>
      <c r="W28" s="304"/>
      <c r="X28" s="305"/>
      <c r="Y28" s="303"/>
      <c r="Z28" s="304"/>
      <c r="AA28" s="304"/>
      <c r="AB28" s="304"/>
      <c r="AC28" s="304"/>
      <c r="AD28" s="305"/>
      <c r="AE28" s="37" t="s">
        <v>111</v>
      </c>
      <c r="AF28" s="38"/>
      <c r="AG28" s="38"/>
      <c r="AH28" s="38"/>
      <c r="AI28" s="38"/>
      <c r="AJ28" s="39"/>
      <c r="AK28" s="271">
        <v>3500</v>
      </c>
      <c r="AL28" s="272"/>
      <c r="AM28" s="272"/>
      <c r="AN28" s="272"/>
      <c r="AO28" s="273"/>
      <c r="AP28" s="17"/>
      <c r="AQ28" s="271">
        <f>AK28*10%</f>
        <v>350</v>
      </c>
      <c r="AR28" s="272"/>
      <c r="AS28" s="272"/>
      <c r="AT28" s="272"/>
      <c r="AU28" s="273"/>
      <c r="AV28" s="17"/>
      <c r="AW28" s="271">
        <f>AK28*15%</f>
        <v>525</v>
      </c>
      <c r="AX28" s="272"/>
      <c r="AY28" s="272"/>
      <c r="AZ28" s="273"/>
      <c r="BA28" s="271">
        <f t="shared" si="2"/>
        <v>4375</v>
      </c>
      <c r="BB28" s="272"/>
      <c r="BC28" s="272"/>
      <c r="BD28" s="272"/>
      <c r="BE28" s="273"/>
      <c r="BF28" s="1"/>
    </row>
    <row r="29" spans="3:58" ht="15.9" customHeight="1">
      <c r="C29" s="1"/>
      <c r="D29" s="303"/>
      <c r="E29" s="304"/>
      <c r="F29" s="304"/>
      <c r="G29" s="305"/>
      <c r="H29" s="303"/>
      <c r="I29" s="304"/>
      <c r="J29" s="305"/>
      <c r="K29" s="303"/>
      <c r="L29" s="304"/>
      <c r="M29" s="304"/>
      <c r="N29" s="304"/>
      <c r="O29" s="304"/>
      <c r="P29" s="304"/>
      <c r="Q29" s="305"/>
      <c r="R29" s="303"/>
      <c r="S29" s="304"/>
      <c r="T29" s="304"/>
      <c r="U29" s="304"/>
      <c r="V29" s="304"/>
      <c r="W29" s="304"/>
      <c r="X29" s="305"/>
      <c r="Y29" s="303"/>
      <c r="Z29" s="304"/>
      <c r="AA29" s="304"/>
      <c r="AB29" s="304"/>
      <c r="AC29" s="304"/>
      <c r="AD29" s="305"/>
      <c r="AE29" s="40" t="s">
        <v>188</v>
      </c>
      <c r="AF29" s="41"/>
      <c r="AG29" s="41"/>
      <c r="AH29" s="41"/>
      <c r="AI29" s="41"/>
      <c r="AJ29" s="42"/>
      <c r="AK29" s="274">
        <v>1130</v>
      </c>
      <c r="AL29" s="275"/>
      <c r="AM29" s="275"/>
      <c r="AN29" s="275"/>
      <c r="AO29" s="276"/>
      <c r="AP29" s="18"/>
      <c r="AQ29" s="274"/>
      <c r="AR29" s="275"/>
      <c r="AS29" s="275"/>
      <c r="AT29" s="275"/>
      <c r="AU29" s="276"/>
      <c r="AV29" s="18"/>
      <c r="AW29" s="274"/>
      <c r="AX29" s="275"/>
      <c r="AY29" s="275"/>
      <c r="AZ29" s="276"/>
      <c r="BA29" s="274">
        <f t="shared" si="2"/>
        <v>1130</v>
      </c>
      <c r="BB29" s="275"/>
      <c r="BC29" s="275"/>
      <c r="BD29" s="275"/>
      <c r="BE29" s="276"/>
      <c r="BF29" s="1"/>
    </row>
    <row r="30" spans="3:58" ht="15.9" customHeight="1">
      <c r="C30" s="1"/>
      <c r="D30" s="306"/>
      <c r="E30" s="307"/>
      <c r="F30" s="307"/>
      <c r="G30" s="308"/>
      <c r="H30" s="306"/>
      <c r="I30" s="307"/>
      <c r="J30" s="308"/>
      <c r="K30" s="306"/>
      <c r="L30" s="307"/>
      <c r="M30" s="307"/>
      <c r="N30" s="307"/>
      <c r="O30" s="307"/>
      <c r="P30" s="307"/>
      <c r="Q30" s="308"/>
      <c r="R30" s="306"/>
      <c r="S30" s="307"/>
      <c r="T30" s="307"/>
      <c r="U30" s="307"/>
      <c r="V30" s="307"/>
      <c r="W30" s="307"/>
      <c r="X30" s="308"/>
      <c r="Y30" s="306"/>
      <c r="Z30" s="307"/>
      <c r="AA30" s="307"/>
      <c r="AB30" s="307"/>
      <c r="AC30" s="307"/>
      <c r="AD30" s="308"/>
      <c r="AE30" s="37" t="s">
        <v>72</v>
      </c>
      <c r="AF30" s="38"/>
      <c r="AG30" s="38"/>
      <c r="AH30" s="38"/>
      <c r="AI30" s="38"/>
      <c r="AJ30" s="39"/>
      <c r="AK30" s="271">
        <v>3000</v>
      </c>
      <c r="AL30" s="272"/>
      <c r="AM30" s="272"/>
      <c r="AN30" s="272"/>
      <c r="AO30" s="273"/>
      <c r="AP30" s="17"/>
      <c r="AQ30" s="271">
        <f>AK30*10%</f>
        <v>300</v>
      </c>
      <c r="AR30" s="272"/>
      <c r="AS30" s="272"/>
      <c r="AT30" s="272"/>
      <c r="AU30" s="273"/>
      <c r="AV30" s="17"/>
      <c r="AW30" s="271">
        <f>AK30*15%</f>
        <v>450</v>
      </c>
      <c r="AX30" s="272"/>
      <c r="AY30" s="272"/>
      <c r="AZ30" s="273"/>
      <c r="BA30" s="271">
        <f t="shared" si="2"/>
        <v>3750</v>
      </c>
      <c r="BB30" s="272"/>
      <c r="BC30" s="272"/>
      <c r="BD30" s="272"/>
      <c r="BE30" s="273"/>
      <c r="BF30" s="1"/>
    </row>
    <row r="31" spans="3:58" ht="15.9" customHeight="1">
      <c r="C31" s="1"/>
      <c r="D31" s="268" t="s">
        <v>73</v>
      </c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69"/>
      <c r="P31" s="269"/>
      <c r="Q31" s="269"/>
      <c r="R31" s="269"/>
      <c r="S31" s="269"/>
      <c r="T31" s="269"/>
      <c r="U31" s="269"/>
      <c r="V31" s="269"/>
      <c r="W31" s="269"/>
      <c r="X31" s="269"/>
      <c r="Y31" s="269"/>
      <c r="Z31" s="269"/>
      <c r="AA31" s="269"/>
      <c r="AB31" s="269"/>
      <c r="AC31" s="269"/>
      <c r="AD31" s="269"/>
      <c r="AE31" s="269"/>
      <c r="AF31" s="269"/>
      <c r="AG31" s="269"/>
      <c r="AH31" s="269"/>
      <c r="AI31" s="269"/>
      <c r="AJ31" s="270"/>
      <c r="AK31" s="277">
        <f>SUM(AK26:AO30)</f>
        <v>42130</v>
      </c>
      <c r="AL31" s="278"/>
      <c r="AM31" s="278"/>
      <c r="AN31" s="278"/>
      <c r="AO31" s="279"/>
      <c r="AP31" s="19"/>
      <c r="AQ31" s="277">
        <f>SUM(AQ26:AU30)</f>
        <v>700</v>
      </c>
      <c r="AR31" s="278"/>
      <c r="AS31" s="278"/>
      <c r="AT31" s="278"/>
      <c r="AU31" s="279"/>
      <c r="AV31" s="19"/>
      <c r="AW31" s="277">
        <f>SUM(AW26:AZ30)</f>
        <v>1050</v>
      </c>
      <c r="AX31" s="278"/>
      <c r="AY31" s="278"/>
      <c r="AZ31" s="279"/>
      <c r="BA31" s="277">
        <f>SUM(BA26:BE30)</f>
        <v>43880</v>
      </c>
      <c r="BB31" s="278"/>
      <c r="BC31" s="278"/>
      <c r="BD31" s="278"/>
      <c r="BE31" s="279"/>
      <c r="BF31" s="1"/>
    </row>
    <row r="32" spans="3:58" ht="15.9" customHeight="1">
      <c r="C32" s="1"/>
      <c r="D32" s="280" t="s">
        <v>189</v>
      </c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1"/>
      <c r="AF32" s="281"/>
      <c r="AG32" s="281"/>
      <c r="AH32" s="281"/>
      <c r="AI32" s="281"/>
      <c r="AJ32" s="282"/>
      <c r="AK32" s="283">
        <f>AK31+AK25+AK20</f>
        <v>70744</v>
      </c>
      <c r="AL32" s="281"/>
      <c r="AM32" s="281"/>
      <c r="AN32" s="281"/>
      <c r="AO32" s="282"/>
      <c r="AP32" s="20"/>
      <c r="AQ32" s="283">
        <f>AQ31+AQ25+AQ20</f>
        <v>2240</v>
      </c>
      <c r="AR32" s="281"/>
      <c r="AS32" s="281"/>
      <c r="AT32" s="281"/>
      <c r="AU32" s="282"/>
      <c r="AV32" s="20"/>
      <c r="AW32" s="283">
        <f>AW31+AW25+AW20</f>
        <v>3360</v>
      </c>
      <c r="AX32" s="281"/>
      <c r="AY32" s="281"/>
      <c r="AZ32" s="282"/>
      <c r="BA32" s="283">
        <f>BA31+BA25+BA20</f>
        <v>76344</v>
      </c>
      <c r="BB32" s="281"/>
      <c r="BC32" s="281"/>
      <c r="BD32" s="281"/>
      <c r="BE32" s="282"/>
      <c r="BF32" s="1"/>
    </row>
    <row r="33" spans="3:59" ht="3" customHeight="1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3:59" ht="15.75" customHeight="1">
      <c r="C34" s="1"/>
      <c r="D34" s="1" t="s">
        <v>235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2" t="s">
        <v>64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1"/>
    </row>
    <row r="35" spans="3:59" ht="3" customHeight="1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3:59" ht="15" customHeight="1">
      <c r="C36" s="1"/>
      <c r="D36" s="1" t="s">
        <v>79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2"/>
      <c r="T36" s="2"/>
      <c r="U36" s="2" t="s">
        <v>7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1"/>
    </row>
    <row r="37" spans="3:59" ht="3" customHeight="1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3:59" ht="15.75" customHeight="1">
      <c r="C38" s="1"/>
      <c r="D38" s="1" t="s">
        <v>97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2"/>
      <c r="T38" s="2"/>
      <c r="U38" s="2" t="s">
        <v>7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1"/>
    </row>
    <row r="39" spans="3:59" ht="9.75" customHeight="1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3:59" ht="9.75" customHeight="1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3:59" ht="32.25" customHeight="1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spans="3:59" ht="27.75" customHeight="1">
      <c r="C42" s="1"/>
      <c r="D42" s="1"/>
      <c r="E42" s="1"/>
      <c r="F42" s="1"/>
      <c r="G42" s="1"/>
      <c r="H42" s="1" t="s">
        <v>236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 t="s">
        <v>237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 t="s">
        <v>238</v>
      </c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3:59" ht="27.75" customHeight="1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spans="3:59" ht="7.5" customHeight="1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3:59" ht="7.5" customHeight="1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spans="3:59">
      <c r="C46" s="1"/>
      <c r="D46" s="1"/>
      <c r="E46" s="1"/>
      <c r="F46" s="1"/>
      <c r="G46" s="1"/>
      <c r="H46" s="1"/>
      <c r="I46" s="246" t="s">
        <v>153</v>
      </c>
      <c r="J46" s="246"/>
      <c r="K46" s="246"/>
      <c r="L46" s="1"/>
      <c r="M46" s="1"/>
      <c r="N46" s="246" t="s">
        <v>240</v>
      </c>
      <c r="O46" s="246"/>
      <c r="P46" s="246"/>
      <c r="Q46" s="246"/>
      <c r="R46" s="246"/>
      <c r="S46" s="1"/>
      <c r="T46" s="1"/>
      <c r="U46" s="246" t="s">
        <v>241</v>
      </c>
      <c r="V46" s="246"/>
      <c r="W46" s="246"/>
      <c r="X46" s="246"/>
      <c r="Y46" s="246"/>
      <c r="Z46" s="1"/>
      <c r="AA46" s="1"/>
      <c r="AB46" s="1"/>
      <c r="AC46" s="1"/>
      <c r="AD46" s="246" t="s">
        <v>242</v>
      </c>
      <c r="AE46" s="246"/>
      <c r="AF46" s="246"/>
      <c r="AG46" s="246"/>
      <c r="AH46" s="1"/>
      <c r="AI46" s="1"/>
      <c r="AJ46" s="1"/>
      <c r="AK46" s="246" t="s">
        <v>93</v>
      </c>
      <c r="AL46" s="246"/>
      <c r="AM46" s="246"/>
      <c r="AN46" s="24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spans="3:59" ht="7.5" customHeight="1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</sheetData>
  <mergeCells count="109">
    <mergeCell ref="AQ16:AU16"/>
    <mergeCell ref="AW16:AZ16"/>
    <mergeCell ref="BA16:BE16"/>
    <mergeCell ref="D14:G19"/>
    <mergeCell ref="H14:J19"/>
    <mergeCell ref="K14:Q19"/>
    <mergeCell ref="R14:X19"/>
    <mergeCell ref="AK15:AO15"/>
    <mergeCell ref="AQ15:AU15"/>
    <mergeCell ref="AW15:AZ15"/>
    <mergeCell ref="AW18:AZ18"/>
    <mergeCell ref="BA18:BE18"/>
    <mergeCell ref="AK17:AO17"/>
    <mergeCell ref="AQ17:AU17"/>
    <mergeCell ref="AW17:AZ17"/>
    <mergeCell ref="BA17:BE17"/>
    <mergeCell ref="BA15:BE15"/>
    <mergeCell ref="Y14:AD19"/>
    <mergeCell ref="AK14:AO14"/>
    <mergeCell ref="AQ14:AU14"/>
    <mergeCell ref="AW14:AZ14"/>
    <mergeCell ref="BA14:BE14"/>
    <mergeCell ref="AQ19:AU19"/>
    <mergeCell ref="AW19:AZ19"/>
    <mergeCell ref="C2:BF3"/>
    <mergeCell ref="D13:G13"/>
    <mergeCell ref="H13:J13"/>
    <mergeCell ref="K13:Q13"/>
    <mergeCell ref="R13:X13"/>
    <mergeCell ref="AK13:AO13"/>
    <mergeCell ref="AP13:AU13"/>
    <mergeCell ref="AV13:AZ13"/>
    <mergeCell ref="BA13:BE13"/>
    <mergeCell ref="I46:K46"/>
    <mergeCell ref="N46:R46"/>
    <mergeCell ref="U46:Y46"/>
    <mergeCell ref="AD46:AG46"/>
    <mergeCell ref="AK46:AN46"/>
    <mergeCell ref="AQ21:AU21"/>
    <mergeCell ref="AW21:AZ21"/>
    <mergeCell ref="BA21:BE21"/>
    <mergeCell ref="D20:AJ20"/>
    <mergeCell ref="AK20:AO20"/>
    <mergeCell ref="AQ20:AU20"/>
    <mergeCell ref="AW20:AZ20"/>
    <mergeCell ref="BA20:BE20"/>
    <mergeCell ref="D21:G24"/>
    <mergeCell ref="H21:J24"/>
    <mergeCell ref="K21:Q24"/>
    <mergeCell ref="R21:X24"/>
    <mergeCell ref="Y21:AD24"/>
    <mergeCell ref="AQ27:AU27"/>
    <mergeCell ref="AW27:AZ27"/>
    <mergeCell ref="BA27:BE27"/>
    <mergeCell ref="AK26:AO26"/>
    <mergeCell ref="AQ26:AU26"/>
    <mergeCell ref="AW26:AZ26"/>
    <mergeCell ref="BA19:BE19"/>
    <mergeCell ref="AK18:AO18"/>
    <mergeCell ref="AQ18:AU18"/>
    <mergeCell ref="AQ24:AU24"/>
    <mergeCell ref="AW24:AZ24"/>
    <mergeCell ref="BA24:BE24"/>
    <mergeCell ref="AK23:AO23"/>
    <mergeCell ref="AQ23:AU23"/>
    <mergeCell ref="AW23:AZ23"/>
    <mergeCell ref="BA23:BE23"/>
    <mergeCell ref="AQ22:AU22"/>
    <mergeCell ref="AW22:AZ22"/>
    <mergeCell ref="BA22:BE22"/>
    <mergeCell ref="AK22:AO22"/>
    <mergeCell ref="AK19:AO19"/>
    <mergeCell ref="BA26:BE26"/>
    <mergeCell ref="AQ25:AU25"/>
    <mergeCell ref="AW25:AZ25"/>
    <mergeCell ref="BA25:BE25"/>
    <mergeCell ref="AQ32:AU32"/>
    <mergeCell ref="AW32:AZ32"/>
    <mergeCell ref="BA32:BE32"/>
    <mergeCell ref="D31:AJ31"/>
    <mergeCell ref="AK31:AO31"/>
    <mergeCell ref="AQ31:AU31"/>
    <mergeCell ref="AW31:AZ31"/>
    <mergeCell ref="BA31:BE31"/>
    <mergeCell ref="AK30:AO30"/>
    <mergeCell ref="AQ30:AU30"/>
    <mergeCell ref="AW30:AZ30"/>
    <mergeCell ref="BA30:BE30"/>
    <mergeCell ref="Y26:AD30"/>
    <mergeCell ref="AQ29:AU29"/>
    <mergeCell ref="AW29:AZ29"/>
    <mergeCell ref="BA29:BE29"/>
    <mergeCell ref="AK28:AO28"/>
    <mergeCell ref="AQ28:AU28"/>
    <mergeCell ref="AW28:AZ28"/>
    <mergeCell ref="BA28:BE28"/>
    <mergeCell ref="AK16:AO16"/>
    <mergeCell ref="AK27:AO27"/>
    <mergeCell ref="AK24:AO24"/>
    <mergeCell ref="AK21:AO21"/>
    <mergeCell ref="D26:G30"/>
    <mergeCell ref="H26:J30"/>
    <mergeCell ref="K26:Q30"/>
    <mergeCell ref="R26:X30"/>
    <mergeCell ref="D32:AJ32"/>
    <mergeCell ref="AK32:AO32"/>
    <mergeCell ref="AK29:AO29"/>
    <mergeCell ref="D25:AJ25"/>
    <mergeCell ref="AK25:AO2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AY31"/>
  <sheetViews>
    <sheetView showGridLines="0" workbookViewId="0">
      <selection activeCell="H7" sqref="H7"/>
    </sheetView>
  </sheetViews>
  <sheetFormatPr defaultColWidth="2.6640625" defaultRowHeight="14.4"/>
  <cols>
    <col min="3" max="3" width="1.109375" customWidth="1"/>
    <col min="4" max="4" width="1.44140625" customWidth="1"/>
  </cols>
  <sheetData>
    <row r="1" spans="3:51">
      <c r="AW1" t="s">
        <v>242</v>
      </c>
    </row>
    <row r="2" spans="3:51" ht="6.75" customHeight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</row>
    <row r="3" spans="3:51" ht="15" customHeight="1">
      <c r="C3" s="25"/>
      <c r="D3" s="229" t="s">
        <v>811</v>
      </c>
      <c r="E3" s="25"/>
      <c r="F3" s="25"/>
      <c r="G3" s="25"/>
      <c r="H3" s="228"/>
      <c r="I3" s="228"/>
      <c r="J3" s="228"/>
      <c r="K3" s="228"/>
      <c r="L3" s="228"/>
      <c r="M3" s="228"/>
      <c r="N3" s="228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29" t="s">
        <v>812</v>
      </c>
      <c r="AN3" s="25"/>
      <c r="AO3" s="25"/>
      <c r="AP3" s="25"/>
      <c r="AQ3" s="228"/>
      <c r="AR3" s="228"/>
      <c r="AS3" s="228"/>
      <c r="AT3" s="228"/>
      <c r="AU3" s="228"/>
      <c r="AV3" s="228"/>
      <c r="AW3" s="228"/>
      <c r="AX3" s="228"/>
      <c r="AY3" s="25"/>
    </row>
    <row r="4" spans="3:51" ht="21" customHeight="1">
      <c r="C4" s="245" t="s">
        <v>810</v>
      </c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5"/>
      <c r="AE4" s="245"/>
      <c r="AF4" s="245"/>
      <c r="AG4" s="245"/>
      <c r="AH4" s="245"/>
      <c r="AI4" s="245"/>
      <c r="AJ4" s="245"/>
      <c r="AK4" s="245"/>
      <c r="AL4" s="245"/>
      <c r="AM4" s="245"/>
      <c r="AN4" s="245"/>
      <c r="AO4" s="245"/>
      <c r="AP4" s="245"/>
      <c r="AQ4" s="245"/>
      <c r="AR4" s="245"/>
      <c r="AS4" s="245"/>
      <c r="AT4" s="245"/>
      <c r="AU4" s="245"/>
      <c r="AV4" s="245"/>
      <c r="AW4" s="245"/>
      <c r="AX4" s="245"/>
      <c r="AY4" s="245"/>
    </row>
    <row r="5" spans="3:51">
      <c r="C5" s="1"/>
      <c r="D5" s="1"/>
      <c r="E5" s="230" t="s">
        <v>813</v>
      </c>
      <c r="F5" s="231"/>
      <c r="G5" s="230" t="s">
        <v>818</v>
      </c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0" t="s">
        <v>814</v>
      </c>
      <c r="T5" s="232"/>
      <c r="U5" s="232"/>
      <c r="V5" s="232"/>
      <c r="W5" s="232"/>
      <c r="X5" s="231"/>
      <c r="Y5" s="230" t="s">
        <v>815</v>
      </c>
      <c r="Z5" s="232"/>
      <c r="AA5" s="232"/>
      <c r="AB5" s="232"/>
      <c r="AC5" s="232"/>
      <c r="AD5" s="231"/>
      <c r="AE5" s="230" t="s">
        <v>816</v>
      </c>
      <c r="AF5" s="232"/>
      <c r="AG5" s="232"/>
      <c r="AH5" s="232"/>
      <c r="AI5" s="232"/>
      <c r="AJ5" s="232"/>
      <c r="AK5" s="232"/>
      <c r="AL5" s="231"/>
      <c r="AM5" s="230" t="s">
        <v>501</v>
      </c>
      <c r="AN5" s="232"/>
      <c r="AO5" s="232"/>
      <c r="AP5" s="232"/>
      <c r="AQ5" s="232"/>
      <c r="AR5" s="231"/>
      <c r="AS5" s="230" t="s">
        <v>817</v>
      </c>
      <c r="AT5" s="232"/>
      <c r="AU5" s="232"/>
      <c r="AV5" s="232"/>
      <c r="AW5" s="232"/>
      <c r="AX5" s="231"/>
      <c r="AY5" s="1"/>
    </row>
    <row r="6" spans="3:51" ht="2.25" customHeight="1">
      <c r="C6" s="1"/>
      <c r="D6" s="1"/>
      <c r="E6" s="224"/>
      <c r="F6" s="225"/>
      <c r="G6" s="22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24"/>
      <c r="T6" s="1"/>
      <c r="U6" s="1"/>
      <c r="V6" s="1"/>
      <c r="W6" s="1"/>
      <c r="X6" s="225"/>
      <c r="Y6" s="224"/>
      <c r="Z6" s="1"/>
      <c r="AA6" s="1"/>
      <c r="AB6" s="1"/>
      <c r="AC6" s="1"/>
      <c r="AD6" s="225"/>
      <c r="AE6" s="224"/>
      <c r="AF6" s="1"/>
      <c r="AG6" s="1"/>
      <c r="AH6" s="1"/>
      <c r="AI6" s="1"/>
      <c r="AJ6" s="1"/>
      <c r="AK6" s="1"/>
      <c r="AL6" s="225"/>
      <c r="AM6" s="224"/>
      <c r="AN6" s="1"/>
      <c r="AO6" s="1"/>
      <c r="AP6" s="1"/>
      <c r="AQ6" s="1"/>
      <c r="AR6" s="225"/>
      <c r="AS6" s="224"/>
      <c r="AT6" s="1"/>
      <c r="AU6" s="1"/>
      <c r="AV6" s="1"/>
      <c r="AW6" s="1"/>
      <c r="AX6" s="225"/>
      <c r="AY6" s="1"/>
    </row>
    <row r="7" spans="3:51">
      <c r="C7" s="1"/>
      <c r="D7" s="1"/>
      <c r="E7" s="226"/>
      <c r="F7" s="227"/>
      <c r="G7" s="22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26"/>
      <c r="T7" s="2"/>
      <c r="U7" s="2"/>
      <c r="V7" s="2"/>
      <c r="W7" s="2"/>
      <c r="X7" s="227"/>
      <c r="Y7" s="226"/>
      <c r="Z7" s="2"/>
      <c r="AA7" s="2"/>
      <c r="AB7" s="2"/>
      <c r="AC7" s="2"/>
      <c r="AD7" s="227"/>
      <c r="AE7" s="226"/>
      <c r="AF7" s="2"/>
      <c r="AG7" s="2"/>
      <c r="AH7" s="2"/>
      <c r="AI7" s="2"/>
      <c r="AJ7" s="2"/>
      <c r="AK7" s="2"/>
      <c r="AL7" s="227"/>
      <c r="AM7" s="226"/>
      <c r="AN7" s="2"/>
      <c r="AO7" s="2"/>
      <c r="AP7" s="2"/>
      <c r="AQ7" s="2"/>
      <c r="AR7" s="227"/>
      <c r="AS7" s="226"/>
      <c r="AT7" s="2"/>
      <c r="AU7" s="2"/>
      <c r="AV7" s="2"/>
      <c r="AW7" s="2"/>
      <c r="AX7" s="227"/>
      <c r="AY7" s="1"/>
    </row>
    <row r="8" spans="3:51" ht="2.25" customHeight="1">
      <c r="C8" s="1"/>
      <c r="D8" s="1"/>
      <c r="E8" s="224"/>
      <c r="F8" s="225"/>
      <c r="G8" s="22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24"/>
      <c r="T8" s="1"/>
      <c r="U8" s="1"/>
      <c r="V8" s="1"/>
      <c r="W8" s="1"/>
      <c r="X8" s="225"/>
      <c r="Y8" s="224"/>
      <c r="Z8" s="1"/>
      <c r="AA8" s="1"/>
      <c r="AB8" s="1"/>
      <c r="AC8" s="1"/>
      <c r="AD8" s="225"/>
      <c r="AE8" s="224"/>
      <c r="AF8" s="1"/>
      <c r="AG8" s="1"/>
      <c r="AH8" s="1"/>
      <c r="AI8" s="1"/>
      <c r="AJ8" s="1"/>
      <c r="AK8" s="1"/>
      <c r="AL8" s="225"/>
      <c r="AM8" s="224"/>
      <c r="AN8" s="1"/>
      <c r="AO8" s="1"/>
      <c r="AP8" s="1"/>
      <c r="AQ8" s="1"/>
      <c r="AR8" s="225"/>
      <c r="AS8" s="224"/>
      <c r="AT8" s="1"/>
      <c r="AU8" s="1"/>
      <c r="AV8" s="1"/>
      <c r="AW8" s="1"/>
      <c r="AX8" s="225"/>
      <c r="AY8" s="1"/>
    </row>
    <row r="9" spans="3:51">
      <c r="C9" s="1"/>
      <c r="D9" s="1"/>
      <c r="E9" s="226"/>
      <c r="F9" s="227"/>
      <c r="G9" s="22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26"/>
      <c r="T9" s="2"/>
      <c r="U9" s="2"/>
      <c r="V9" s="2"/>
      <c r="W9" s="2"/>
      <c r="X9" s="227"/>
      <c r="Y9" s="226"/>
      <c r="Z9" s="2"/>
      <c r="AA9" s="2"/>
      <c r="AB9" s="2"/>
      <c r="AC9" s="2"/>
      <c r="AD9" s="227"/>
      <c r="AE9" s="226"/>
      <c r="AF9" s="2"/>
      <c r="AG9" s="2"/>
      <c r="AH9" s="2"/>
      <c r="AI9" s="2"/>
      <c r="AJ9" s="2"/>
      <c r="AK9" s="2"/>
      <c r="AL9" s="227"/>
      <c r="AM9" s="226"/>
      <c r="AN9" s="2"/>
      <c r="AO9" s="2"/>
      <c r="AP9" s="2"/>
      <c r="AQ9" s="2"/>
      <c r="AR9" s="227"/>
      <c r="AS9" s="226"/>
      <c r="AT9" s="2"/>
      <c r="AU9" s="2"/>
      <c r="AV9" s="2"/>
      <c r="AW9" s="2"/>
      <c r="AX9" s="227"/>
      <c r="AY9" s="1"/>
    </row>
    <row r="10" spans="3:51" ht="3" customHeight="1">
      <c r="C10" s="1"/>
      <c r="D10" s="1"/>
      <c r="E10" s="224"/>
      <c r="F10" s="225"/>
      <c r="G10" s="22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24"/>
      <c r="T10" s="1"/>
      <c r="U10" s="1"/>
      <c r="V10" s="1"/>
      <c r="W10" s="1"/>
      <c r="X10" s="225"/>
      <c r="Y10" s="224"/>
      <c r="Z10" s="1"/>
      <c r="AA10" s="1"/>
      <c r="AB10" s="1"/>
      <c r="AC10" s="1"/>
      <c r="AD10" s="225"/>
      <c r="AE10" s="224"/>
      <c r="AF10" s="1"/>
      <c r="AG10" s="1"/>
      <c r="AH10" s="1"/>
      <c r="AI10" s="1"/>
      <c r="AJ10" s="1"/>
      <c r="AK10" s="1"/>
      <c r="AL10" s="225"/>
      <c r="AM10" s="224"/>
      <c r="AN10" s="1"/>
      <c r="AO10" s="1"/>
      <c r="AP10" s="1"/>
      <c r="AQ10" s="1"/>
      <c r="AR10" s="225"/>
      <c r="AS10" s="224"/>
      <c r="AT10" s="1"/>
      <c r="AU10" s="1"/>
      <c r="AV10" s="1"/>
      <c r="AW10" s="1"/>
      <c r="AX10" s="225"/>
      <c r="AY10" s="1"/>
    </row>
    <row r="11" spans="3:51" ht="15.9" customHeight="1">
      <c r="C11" s="1"/>
      <c r="D11" s="1"/>
      <c r="E11" s="226"/>
      <c r="F11" s="227"/>
      <c r="G11" s="22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26"/>
      <c r="T11" s="2"/>
      <c r="U11" s="2"/>
      <c r="V11" s="2"/>
      <c r="W11" s="2"/>
      <c r="X11" s="227"/>
      <c r="Y11" s="226"/>
      <c r="Z11" s="2"/>
      <c r="AA11" s="2"/>
      <c r="AB11" s="2"/>
      <c r="AC11" s="2"/>
      <c r="AD11" s="227"/>
      <c r="AE11" s="226"/>
      <c r="AF11" s="2"/>
      <c r="AG11" s="2"/>
      <c r="AH11" s="2"/>
      <c r="AI11" s="2"/>
      <c r="AJ11" s="2"/>
      <c r="AK11" s="2"/>
      <c r="AL11" s="227"/>
      <c r="AM11" s="226"/>
      <c r="AN11" s="2"/>
      <c r="AO11" s="2"/>
      <c r="AP11" s="2"/>
      <c r="AQ11" s="2"/>
      <c r="AR11" s="227"/>
      <c r="AS11" s="226"/>
      <c r="AT11" s="2"/>
      <c r="AU11" s="2"/>
      <c r="AV11" s="2"/>
      <c r="AW11" s="2"/>
      <c r="AX11" s="227"/>
      <c r="AY11" s="1"/>
    </row>
    <row r="12" spans="3:51" ht="2.25" customHeight="1">
      <c r="C12" s="1"/>
      <c r="D12" s="1"/>
      <c r="E12" s="224"/>
      <c r="F12" s="225"/>
      <c r="G12" s="22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24"/>
      <c r="T12" s="1"/>
      <c r="U12" s="1"/>
      <c r="V12" s="1"/>
      <c r="W12" s="1"/>
      <c r="X12" s="225"/>
      <c r="Y12" s="224"/>
      <c r="Z12" s="1"/>
      <c r="AA12" s="1"/>
      <c r="AB12" s="1"/>
      <c r="AC12" s="1"/>
      <c r="AD12" s="225"/>
      <c r="AE12" s="224"/>
      <c r="AF12" s="1"/>
      <c r="AG12" s="1"/>
      <c r="AH12" s="1"/>
      <c r="AI12" s="1"/>
      <c r="AJ12" s="1"/>
      <c r="AK12" s="1"/>
      <c r="AL12" s="225"/>
      <c r="AM12" s="224"/>
      <c r="AN12" s="1"/>
      <c r="AO12" s="1"/>
      <c r="AP12" s="1"/>
      <c r="AQ12" s="1"/>
      <c r="AR12" s="225"/>
      <c r="AS12" s="224"/>
      <c r="AT12" s="1"/>
      <c r="AU12" s="1"/>
      <c r="AV12" s="1"/>
      <c r="AW12" s="1"/>
      <c r="AX12" s="225"/>
      <c r="AY12" s="1"/>
    </row>
    <row r="13" spans="3:51" ht="15.9" customHeight="1">
      <c r="C13" s="1"/>
      <c r="D13" s="1"/>
      <c r="E13" s="226"/>
      <c r="F13" s="227"/>
      <c r="G13" s="22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26"/>
      <c r="T13" s="2"/>
      <c r="U13" s="2"/>
      <c r="V13" s="2"/>
      <c r="W13" s="2"/>
      <c r="X13" s="227"/>
      <c r="Y13" s="226"/>
      <c r="Z13" s="2"/>
      <c r="AA13" s="2"/>
      <c r="AB13" s="2"/>
      <c r="AC13" s="2"/>
      <c r="AD13" s="227"/>
      <c r="AE13" s="226"/>
      <c r="AF13" s="2"/>
      <c r="AG13" s="2"/>
      <c r="AH13" s="2"/>
      <c r="AI13" s="2"/>
      <c r="AJ13" s="2"/>
      <c r="AK13" s="2"/>
      <c r="AL13" s="227"/>
      <c r="AM13" s="226"/>
      <c r="AN13" s="2"/>
      <c r="AO13" s="2"/>
      <c r="AP13" s="2"/>
      <c r="AQ13" s="2"/>
      <c r="AR13" s="227"/>
      <c r="AS13" s="226"/>
      <c r="AT13" s="2"/>
      <c r="AU13" s="2"/>
      <c r="AV13" s="2"/>
      <c r="AW13" s="2"/>
      <c r="AX13" s="227"/>
      <c r="AY13" s="1"/>
    </row>
    <row r="14" spans="3:51" ht="2.25" customHeight="1">
      <c r="C14" s="1"/>
      <c r="D14" s="1"/>
      <c r="E14" s="224"/>
      <c r="F14" s="225"/>
      <c r="G14" s="22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24"/>
      <c r="T14" s="1"/>
      <c r="U14" s="1"/>
      <c r="V14" s="1"/>
      <c r="W14" s="1"/>
      <c r="X14" s="225"/>
      <c r="Y14" s="224"/>
      <c r="Z14" s="1"/>
      <c r="AA14" s="1"/>
      <c r="AB14" s="1"/>
      <c r="AC14" s="1"/>
      <c r="AD14" s="225"/>
      <c r="AE14" s="224"/>
      <c r="AF14" s="1"/>
      <c r="AG14" s="1"/>
      <c r="AH14" s="1"/>
      <c r="AI14" s="1"/>
      <c r="AJ14" s="1"/>
      <c r="AK14" s="1"/>
      <c r="AL14" s="225"/>
      <c r="AM14" s="224"/>
      <c r="AN14" s="1"/>
      <c r="AO14" s="1"/>
      <c r="AP14" s="1"/>
      <c r="AQ14" s="1"/>
      <c r="AR14" s="225"/>
      <c r="AS14" s="224"/>
      <c r="AT14" s="1"/>
      <c r="AU14" s="1"/>
      <c r="AV14" s="1"/>
      <c r="AW14" s="1"/>
      <c r="AX14" s="225"/>
      <c r="AY14" s="1"/>
    </row>
    <row r="15" spans="3:51" ht="15.9" customHeight="1">
      <c r="C15" s="1"/>
      <c r="D15" s="1"/>
      <c r="E15" s="226"/>
      <c r="F15" s="227"/>
      <c r="G15" s="22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26"/>
      <c r="T15" s="2"/>
      <c r="U15" s="2"/>
      <c r="V15" s="2"/>
      <c r="W15" s="2"/>
      <c r="X15" s="227"/>
      <c r="Y15" s="226"/>
      <c r="Z15" s="2"/>
      <c r="AA15" s="2"/>
      <c r="AB15" s="2"/>
      <c r="AC15" s="2"/>
      <c r="AD15" s="227"/>
      <c r="AE15" s="226"/>
      <c r="AF15" s="2"/>
      <c r="AG15" s="2"/>
      <c r="AH15" s="2"/>
      <c r="AI15" s="2"/>
      <c r="AJ15" s="2"/>
      <c r="AK15" s="2"/>
      <c r="AL15" s="227"/>
      <c r="AM15" s="226"/>
      <c r="AN15" s="2"/>
      <c r="AO15" s="2"/>
      <c r="AP15" s="2"/>
      <c r="AQ15" s="2"/>
      <c r="AR15" s="227"/>
      <c r="AS15" s="226"/>
      <c r="AT15" s="2"/>
      <c r="AU15" s="2"/>
      <c r="AV15" s="2"/>
      <c r="AW15" s="2"/>
      <c r="AX15" s="227"/>
      <c r="AY15" s="1"/>
    </row>
    <row r="16" spans="3:51" ht="2.25" customHeight="1">
      <c r="C16" s="1"/>
      <c r="D16" s="1"/>
      <c r="E16" s="224"/>
      <c r="F16" s="225"/>
      <c r="G16" s="22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24"/>
      <c r="T16" s="1"/>
      <c r="U16" s="1"/>
      <c r="V16" s="1"/>
      <c r="W16" s="1"/>
      <c r="X16" s="225"/>
      <c r="Y16" s="224"/>
      <c r="Z16" s="1"/>
      <c r="AA16" s="1"/>
      <c r="AB16" s="1"/>
      <c r="AC16" s="1"/>
      <c r="AD16" s="225"/>
      <c r="AE16" s="224"/>
      <c r="AF16" s="1"/>
      <c r="AG16" s="1"/>
      <c r="AH16" s="1"/>
      <c r="AI16" s="1"/>
      <c r="AJ16" s="1"/>
      <c r="AK16" s="1"/>
      <c r="AL16" s="225"/>
      <c r="AM16" s="224"/>
      <c r="AN16" s="1"/>
      <c r="AO16" s="1"/>
      <c r="AP16" s="1"/>
      <c r="AQ16" s="1"/>
      <c r="AR16" s="225"/>
      <c r="AS16" s="224"/>
      <c r="AT16" s="1"/>
      <c r="AU16" s="1"/>
      <c r="AV16" s="1"/>
      <c r="AW16" s="1"/>
      <c r="AX16" s="225"/>
      <c r="AY16" s="1"/>
    </row>
    <row r="17" spans="3:51" ht="15.9" customHeight="1">
      <c r="C17" s="1"/>
      <c r="D17" s="1"/>
      <c r="E17" s="226"/>
      <c r="F17" s="227"/>
      <c r="G17" s="22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26"/>
      <c r="T17" s="2"/>
      <c r="U17" s="2"/>
      <c r="V17" s="2"/>
      <c r="W17" s="2"/>
      <c r="X17" s="227"/>
      <c r="Y17" s="226"/>
      <c r="Z17" s="2"/>
      <c r="AA17" s="2"/>
      <c r="AB17" s="2"/>
      <c r="AC17" s="2"/>
      <c r="AD17" s="227"/>
      <c r="AE17" s="226"/>
      <c r="AF17" s="2"/>
      <c r="AG17" s="2"/>
      <c r="AH17" s="2"/>
      <c r="AI17" s="2"/>
      <c r="AJ17" s="2"/>
      <c r="AK17" s="2"/>
      <c r="AL17" s="227"/>
      <c r="AM17" s="226"/>
      <c r="AN17" s="2"/>
      <c r="AO17" s="2"/>
      <c r="AP17" s="2"/>
      <c r="AQ17" s="2"/>
      <c r="AR17" s="227"/>
      <c r="AS17" s="226"/>
      <c r="AT17" s="2"/>
      <c r="AU17" s="2"/>
      <c r="AV17" s="2"/>
      <c r="AW17" s="2"/>
      <c r="AX17" s="227"/>
      <c r="AY17" s="1"/>
    </row>
    <row r="18" spans="3:51" ht="2.25" customHeight="1">
      <c r="C18" s="1"/>
      <c r="D18" s="1"/>
      <c r="E18" s="224"/>
      <c r="F18" s="225"/>
      <c r="G18" s="2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24"/>
      <c r="T18" s="1"/>
      <c r="U18" s="1"/>
      <c r="V18" s="1"/>
      <c r="W18" s="1"/>
      <c r="X18" s="225"/>
      <c r="Y18" s="224"/>
      <c r="Z18" s="1"/>
      <c r="AA18" s="1"/>
      <c r="AB18" s="1"/>
      <c r="AC18" s="1"/>
      <c r="AD18" s="225"/>
      <c r="AE18" s="224"/>
      <c r="AF18" s="1"/>
      <c r="AG18" s="1"/>
      <c r="AH18" s="1"/>
      <c r="AI18" s="1"/>
      <c r="AJ18" s="1"/>
      <c r="AK18" s="1"/>
      <c r="AL18" s="225"/>
      <c r="AM18" s="224"/>
      <c r="AN18" s="1"/>
      <c r="AO18" s="1"/>
      <c r="AP18" s="1"/>
      <c r="AQ18" s="1"/>
      <c r="AR18" s="225"/>
      <c r="AS18" s="224"/>
      <c r="AT18" s="1"/>
      <c r="AU18" s="1"/>
      <c r="AV18" s="1"/>
      <c r="AW18" s="1"/>
      <c r="AX18" s="225"/>
      <c r="AY18" s="1"/>
    </row>
    <row r="19" spans="3:51" ht="15.9" customHeight="1">
      <c r="C19" s="1"/>
      <c r="D19" s="1"/>
      <c r="E19" s="226"/>
      <c r="F19" s="227"/>
      <c r="G19" s="22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26"/>
      <c r="T19" s="2"/>
      <c r="U19" s="2"/>
      <c r="V19" s="2"/>
      <c r="W19" s="2"/>
      <c r="X19" s="227"/>
      <c r="Y19" s="226"/>
      <c r="Z19" s="2"/>
      <c r="AA19" s="2"/>
      <c r="AB19" s="2"/>
      <c r="AC19" s="2"/>
      <c r="AD19" s="227"/>
      <c r="AE19" s="226"/>
      <c r="AF19" s="2"/>
      <c r="AG19" s="2"/>
      <c r="AH19" s="2"/>
      <c r="AI19" s="2"/>
      <c r="AJ19" s="2"/>
      <c r="AK19" s="2"/>
      <c r="AL19" s="227"/>
      <c r="AM19" s="226"/>
      <c r="AN19" s="2"/>
      <c r="AO19" s="2"/>
      <c r="AP19" s="2"/>
      <c r="AQ19" s="2"/>
      <c r="AR19" s="227"/>
      <c r="AS19" s="226"/>
      <c r="AT19" s="2"/>
      <c r="AU19" s="2"/>
      <c r="AV19" s="2"/>
      <c r="AW19" s="2"/>
      <c r="AX19" s="227"/>
      <c r="AY19" s="1"/>
    </row>
    <row r="20" spans="3:51" ht="2.25" customHeight="1">
      <c r="C20" s="1"/>
      <c r="D20" s="1"/>
      <c r="E20" s="224"/>
      <c r="F20" s="225"/>
      <c r="G20" s="2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24"/>
      <c r="T20" s="1"/>
      <c r="U20" s="1"/>
      <c r="V20" s="1"/>
      <c r="W20" s="1"/>
      <c r="X20" s="225"/>
      <c r="Y20" s="224"/>
      <c r="Z20" s="1"/>
      <c r="AA20" s="1"/>
      <c r="AB20" s="1"/>
      <c r="AC20" s="1"/>
      <c r="AD20" s="225"/>
      <c r="AE20" s="224"/>
      <c r="AF20" s="1"/>
      <c r="AG20" s="1"/>
      <c r="AH20" s="1"/>
      <c r="AI20" s="1"/>
      <c r="AJ20" s="1"/>
      <c r="AK20" s="1"/>
      <c r="AL20" s="225"/>
      <c r="AM20" s="224"/>
      <c r="AN20" s="1"/>
      <c r="AO20" s="1"/>
      <c r="AP20" s="1"/>
      <c r="AQ20" s="1"/>
      <c r="AR20" s="225"/>
      <c r="AS20" s="224"/>
      <c r="AT20" s="1"/>
      <c r="AU20" s="1"/>
      <c r="AV20" s="1"/>
      <c r="AW20" s="1"/>
      <c r="AX20" s="225"/>
      <c r="AY20" s="1"/>
    </row>
    <row r="21" spans="3:51" ht="15.9" customHeight="1">
      <c r="C21" s="1"/>
      <c r="D21" s="1"/>
      <c r="E21" s="226"/>
      <c r="F21" s="227"/>
      <c r="G21" s="22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26"/>
      <c r="T21" s="2"/>
      <c r="U21" s="2"/>
      <c r="V21" s="2"/>
      <c r="W21" s="2"/>
      <c r="X21" s="227"/>
      <c r="Y21" s="226"/>
      <c r="Z21" s="2"/>
      <c r="AA21" s="2"/>
      <c r="AB21" s="2"/>
      <c r="AC21" s="2"/>
      <c r="AD21" s="227"/>
      <c r="AE21" s="226"/>
      <c r="AF21" s="2"/>
      <c r="AG21" s="2"/>
      <c r="AH21" s="2"/>
      <c r="AI21" s="2"/>
      <c r="AJ21" s="2"/>
      <c r="AK21" s="2"/>
      <c r="AL21" s="227"/>
      <c r="AM21" s="226"/>
      <c r="AN21" s="2"/>
      <c r="AO21" s="2"/>
      <c r="AP21" s="2"/>
      <c r="AQ21" s="2"/>
      <c r="AR21" s="227"/>
      <c r="AS21" s="226"/>
      <c r="AT21" s="2"/>
      <c r="AU21" s="2"/>
      <c r="AV21" s="2"/>
      <c r="AW21" s="2"/>
      <c r="AX21" s="227"/>
      <c r="AY21" s="1"/>
    </row>
    <row r="22" spans="3:51" ht="2.25" customHeight="1">
      <c r="C22" s="1"/>
      <c r="D22" s="1"/>
      <c r="E22" s="224"/>
      <c r="F22" s="225"/>
      <c r="G22" s="22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24"/>
      <c r="T22" s="1"/>
      <c r="U22" s="1"/>
      <c r="V22" s="1"/>
      <c r="W22" s="1"/>
      <c r="X22" s="225"/>
      <c r="Y22" s="224"/>
      <c r="Z22" s="1"/>
      <c r="AA22" s="1"/>
      <c r="AB22" s="1"/>
      <c r="AC22" s="1"/>
      <c r="AD22" s="225"/>
      <c r="AE22" s="224"/>
      <c r="AF22" s="1"/>
      <c r="AG22" s="1"/>
      <c r="AH22" s="1"/>
      <c r="AI22" s="1"/>
      <c r="AJ22" s="1"/>
      <c r="AK22" s="1"/>
      <c r="AL22" s="225"/>
      <c r="AM22" s="224"/>
      <c r="AN22" s="1"/>
      <c r="AO22" s="1"/>
      <c r="AP22" s="1"/>
      <c r="AQ22" s="1"/>
      <c r="AR22" s="225"/>
      <c r="AS22" s="224"/>
      <c r="AT22" s="1"/>
      <c r="AU22" s="1"/>
      <c r="AV22" s="1"/>
      <c r="AW22" s="1"/>
      <c r="AX22" s="225"/>
      <c r="AY22" s="1"/>
    </row>
    <row r="23" spans="3:51">
      <c r="C23" s="1"/>
      <c r="D23" s="1"/>
      <c r="E23" s="226"/>
      <c r="F23" s="227"/>
      <c r="G23" s="22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26"/>
      <c r="T23" s="2"/>
      <c r="U23" s="2"/>
      <c r="V23" s="2"/>
      <c r="W23" s="2"/>
      <c r="X23" s="227"/>
      <c r="Y23" s="226"/>
      <c r="Z23" s="2"/>
      <c r="AA23" s="2"/>
      <c r="AB23" s="2"/>
      <c r="AC23" s="2"/>
      <c r="AD23" s="227"/>
      <c r="AE23" s="226"/>
      <c r="AF23" s="2"/>
      <c r="AG23" s="2"/>
      <c r="AH23" s="2"/>
      <c r="AI23" s="2"/>
      <c r="AJ23" s="2"/>
      <c r="AK23" s="2"/>
      <c r="AL23" s="227"/>
      <c r="AM23" s="226"/>
      <c r="AN23" s="2"/>
      <c r="AO23" s="2"/>
      <c r="AP23" s="2"/>
      <c r="AQ23" s="2"/>
      <c r="AR23" s="227"/>
      <c r="AS23" s="226"/>
      <c r="AT23" s="2"/>
      <c r="AU23" s="2"/>
      <c r="AV23" s="2"/>
      <c r="AW23" s="2"/>
      <c r="AX23" s="227"/>
      <c r="AY23" s="1"/>
    </row>
    <row r="24" spans="3:51" ht="3" customHeight="1">
      <c r="C24" s="1"/>
      <c r="D24" s="1"/>
      <c r="E24" s="224"/>
      <c r="F24" s="225"/>
      <c r="G24" s="22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24"/>
      <c r="T24" s="1"/>
      <c r="U24" s="1"/>
      <c r="V24" s="1"/>
      <c r="W24" s="1"/>
      <c r="X24" s="225"/>
      <c r="Y24" s="224"/>
      <c r="Z24" s="1"/>
      <c r="AA24" s="1"/>
      <c r="AB24" s="1"/>
      <c r="AC24" s="1"/>
      <c r="AD24" s="225"/>
      <c r="AE24" s="224"/>
      <c r="AF24" s="1"/>
      <c r="AG24" s="1"/>
      <c r="AH24" s="1"/>
      <c r="AI24" s="1"/>
      <c r="AJ24" s="1"/>
      <c r="AK24" s="1"/>
      <c r="AL24" s="225"/>
      <c r="AM24" s="224"/>
      <c r="AN24" s="1"/>
      <c r="AO24" s="1"/>
      <c r="AP24" s="1"/>
      <c r="AQ24" s="1"/>
      <c r="AR24" s="225"/>
      <c r="AS24" s="224"/>
      <c r="AT24" s="1"/>
      <c r="AU24" s="1"/>
      <c r="AV24" s="1"/>
      <c r="AW24" s="1"/>
      <c r="AX24" s="225"/>
      <c r="AY24" s="1"/>
    </row>
    <row r="25" spans="3:51">
      <c r="C25" s="1"/>
      <c r="D25" s="1"/>
      <c r="E25" s="226"/>
      <c r="F25" s="227"/>
      <c r="G25" s="22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26"/>
      <c r="T25" s="2"/>
      <c r="U25" s="2"/>
      <c r="V25" s="2"/>
      <c r="W25" s="2"/>
      <c r="X25" s="227"/>
      <c r="Y25" s="226"/>
      <c r="Z25" s="2"/>
      <c r="AA25" s="2"/>
      <c r="AB25" s="2"/>
      <c r="AC25" s="2"/>
      <c r="AD25" s="227"/>
      <c r="AE25" s="226"/>
      <c r="AF25" s="2"/>
      <c r="AG25" s="2"/>
      <c r="AH25" s="2"/>
      <c r="AI25" s="2"/>
      <c r="AJ25" s="2"/>
      <c r="AK25" s="2"/>
      <c r="AL25" s="227"/>
      <c r="AM25" s="226"/>
      <c r="AN25" s="2"/>
      <c r="AO25" s="2"/>
      <c r="AP25" s="2"/>
      <c r="AQ25" s="2"/>
      <c r="AR25" s="227"/>
      <c r="AS25" s="226"/>
      <c r="AT25" s="2"/>
      <c r="AU25" s="2"/>
      <c r="AV25" s="2"/>
      <c r="AW25" s="2"/>
      <c r="AX25" s="227"/>
      <c r="AY25" s="1"/>
    </row>
    <row r="26" spans="3:51" ht="3" customHeight="1">
      <c r="C26" s="1"/>
      <c r="D26" s="1"/>
      <c r="E26" s="312" t="s">
        <v>66</v>
      </c>
      <c r="F26" s="313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4"/>
      <c r="S26" s="236"/>
      <c r="T26" s="237"/>
      <c r="U26" s="237"/>
      <c r="V26" s="237"/>
      <c r="W26" s="237"/>
      <c r="X26" s="238"/>
      <c r="Y26" s="236"/>
      <c r="Z26" s="237"/>
      <c r="AA26" s="237"/>
      <c r="AB26" s="237"/>
      <c r="AC26" s="237"/>
      <c r="AD26" s="238"/>
      <c r="AE26" s="318"/>
      <c r="AF26" s="319"/>
      <c r="AG26" s="319"/>
      <c r="AH26" s="319"/>
      <c r="AI26" s="319"/>
      <c r="AJ26" s="319"/>
      <c r="AK26" s="319"/>
      <c r="AL26" s="319"/>
      <c r="AM26" s="319"/>
      <c r="AN26" s="319"/>
      <c r="AO26" s="319"/>
      <c r="AP26" s="319"/>
      <c r="AQ26" s="319"/>
      <c r="AR26" s="319"/>
      <c r="AS26" s="319"/>
      <c r="AT26" s="319"/>
      <c r="AU26" s="319"/>
      <c r="AV26" s="319"/>
      <c r="AW26" s="319"/>
      <c r="AX26" s="320"/>
      <c r="AY26" s="1"/>
    </row>
    <row r="27" spans="3:51">
      <c r="C27" s="1"/>
      <c r="D27" s="1"/>
      <c r="E27" s="315"/>
      <c r="F27" s="316"/>
      <c r="G27" s="316"/>
      <c r="H27" s="316"/>
      <c r="I27" s="316"/>
      <c r="J27" s="316"/>
      <c r="K27" s="316"/>
      <c r="L27" s="316"/>
      <c r="M27" s="316"/>
      <c r="N27" s="316"/>
      <c r="O27" s="316"/>
      <c r="P27" s="316"/>
      <c r="Q27" s="316"/>
      <c r="R27" s="317"/>
      <c r="S27" s="233"/>
      <c r="T27" s="234"/>
      <c r="U27" s="234"/>
      <c r="V27" s="234"/>
      <c r="W27" s="234"/>
      <c r="X27" s="235"/>
      <c r="Y27" s="233"/>
      <c r="Z27" s="234"/>
      <c r="AA27" s="234"/>
      <c r="AB27" s="234"/>
      <c r="AC27" s="234"/>
      <c r="AD27" s="235"/>
      <c r="AE27" s="321"/>
      <c r="AF27" s="322"/>
      <c r="AG27" s="322"/>
      <c r="AH27" s="322"/>
      <c r="AI27" s="322"/>
      <c r="AJ27" s="322"/>
      <c r="AK27" s="322"/>
      <c r="AL27" s="322"/>
      <c r="AM27" s="322"/>
      <c r="AN27" s="322"/>
      <c r="AO27" s="322"/>
      <c r="AP27" s="322"/>
      <c r="AQ27" s="322"/>
      <c r="AR27" s="322"/>
      <c r="AS27" s="322"/>
      <c r="AT27" s="322"/>
      <c r="AU27" s="322"/>
      <c r="AV27" s="322"/>
      <c r="AW27" s="322"/>
      <c r="AX27" s="323"/>
      <c r="AY27" s="1"/>
    </row>
    <row r="28" spans="3:51" ht="5.25" customHeight="1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3:51" ht="5.25" customHeight="1"/>
    <row r="30" spans="3:51">
      <c r="C30" s="1"/>
      <c r="D30" s="1"/>
      <c r="E30" s="1"/>
      <c r="F30" s="1"/>
      <c r="G30" s="1"/>
      <c r="H30" s="1"/>
      <c r="I30" s="1"/>
      <c r="J30" s="246" t="s">
        <v>153</v>
      </c>
      <c r="K30" s="246"/>
      <c r="L30" s="246"/>
      <c r="M30" s="1"/>
      <c r="N30" s="1"/>
      <c r="O30" s="246" t="s">
        <v>240</v>
      </c>
      <c r="P30" s="246"/>
      <c r="Q30" s="246"/>
      <c r="R30" s="246"/>
      <c r="S30" s="246"/>
      <c r="T30" s="1"/>
      <c r="U30" s="1"/>
      <c r="V30" s="246" t="s">
        <v>119</v>
      </c>
      <c r="W30" s="246"/>
      <c r="X30" s="246"/>
      <c r="Y30" s="246"/>
      <c r="Z30" s="246"/>
      <c r="AA30" s="1"/>
      <c r="AB30" s="1"/>
      <c r="AC30" s="1"/>
      <c r="AD30" s="1"/>
      <c r="AE30" s="246" t="s">
        <v>92</v>
      </c>
      <c r="AF30" s="246"/>
      <c r="AG30" s="246"/>
      <c r="AH30" s="246"/>
      <c r="AI30" s="1"/>
      <c r="AJ30" s="1"/>
      <c r="AK30" s="1"/>
      <c r="AL30" s="246" t="s">
        <v>93</v>
      </c>
      <c r="AM30" s="246"/>
      <c r="AN30" s="246"/>
      <c r="AO30" s="246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3:51" ht="3.75" customHeight="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</sheetData>
  <mergeCells count="8">
    <mergeCell ref="C4:AY4"/>
    <mergeCell ref="E26:R27"/>
    <mergeCell ref="AE26:AX27"/>
    <mergeCell ref="J30:L30"/>
    <mergeCell ref="O30:S30"/>
    <mergeCell ref="V30:Z30"/>
    <mergeCell ref="AE30:AH30"/>
    <mergeCell ref="AL30:AO30"/>
  </mergeCells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C1:AY22"/>
  <sheetViews>
    <sheetView showGridLines="0" workbookViewId="0">
      <selection activeCell="O16" sqref="O16"/>
    </sheetView>
  </sheetViews>
  <sheetFormatPr defaultColWidth="2.6640625" defaultRowHeight="14.4"/>
  <sheetData>
    <row r="1" spans="3:51">
      <c r="AW1" t="s">
        <v>242</v>
      </c>
    </row>
    <row r="2" spans="3:51">
      <c r="C2" s="245" t="s">
        <v>243</v>
      </c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5"/>
    </row>
    <row r="3" spans="3:51"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245"/>
      <c r="AH3" s="245"/>
      <c r="AI3" s="245"/>
      <c r="AJ3" s="245"/>
      <c r="AK3" s="245"/>
      <c r="AL3" s="245"/>
      <c r="AM3" s="245"/>
      <c r="AN3" s="245"/>
      <c r="AO3" s="245"/>
      <c r="AP3" s="245"/>
      <c r="AQ3" s="245"/>
      <c r="AR3" s="245"/>
      <c r="AS3" s="245"/>
      <c r="AT3" s="245"/>
      <c r="AU3" s="245"/>
      <c r="AV3" s="245"/>
      <c r="AW3" s="245"/>
      <c r="AX3" s="245"/>
      <c r="AY3" s="245"/>
    </row>
    <row r="4" spans="3:51">
      <c r="C4" s="1"/>
      <c r="D4" s="1"/>
      <c r="E4" s="1" t="s">
        <v>244</v>
      </c>
      <c r="F4" s="1"/>
      <c r="G4" s="1"/>
      <c r="H4" s="1"/>
      <c r="I4" s="1"/>
      <c r="J4" s="1"/>
      <c r="K4" s="1"/>
      <c r="L4" s="1"/>
      <c r="M4" s="1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 t="s">
        <v>64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1"/>
    </row>
    <row r="5" spans="3:51" ht="2.25" customHeight="1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3:51">
      <c r="C6" s="1"/>
      <c r="D6" s="1"/>
      <c r="E6" s="1" t="s">
        <v>245</v>
      </c>
      <c r="F6" s="1"/>
      <c r="G6" s="1"/>
      <c r="H6" s="1"/>
      <c r="I6" s="1"/>
      <c r="J6" s="1"/>
      <c r="K6" s="1"/>
      <c r="L6" s="1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 t="s">
        <v>64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1"/>
    </row>
    <row r="7" spans="3:51" ht="2.25" customHeight="1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3:51">
      <c r="C8" s="1"/>
      <c r="D8" s="1"/>
      <c r="E8" s="1" t="s">
        <v>246</v>
      </c>
      <c r="F8" s="1"/>
      <c r="G8" s="1"/>
      <c r="H8" s="1"/>
      <c r="I8" s="1"/>
      <c r="J8" s="1"/>
      <c r="K8" s="1"/>
      <c r="L8" s="1"/>
      <c r="M8" s="1"/>
      <c r="N8" s="1"/>
      <c r="O8" s="2"/>
      <c r="P8" s="2"/>
      <c r="Q8" s="2"/>
      <c r="R8" s="2" t="s">
        <v>64</v>
      </c>
      <c r="S8" s="2"/>
      <c r="T8" s="2"/>
      <c r="U8" s="2"/>
      <c r="V8" s="1"/>
      <c r="W8" s="1" t="s">
        <v>247</v>
      </c>
      <c r="X8" s="1"/>
      <c r="Y8" s="1"/>
      <c r="Z8" s="1"/>
      <c r="AA8" s="2"/>
      <c r="AB8" s="2"/>
      <c r="AC8" s="2"/>
      <c r="AD8" s="2" t="s">
        <v>64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1"/>
    </row>
    <row r="9" spans="3:51" ht="3" customHeight="1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3:51">
      <c r="C10" s="1"/>
      <c r="D10" s="1"/>
      <c r="E10" s="1" t="s">
        <v>248</v>
      </c>
      <c r="F10" s="1"/>
      <c r="G10" s="1"/>
      <c r="H10" s="1"/>
      <c r="I10" s="1"/>
      <c r="J10" s="1"/>
      <c r="K10" s="1"/>
      <c r="L10" s="1"/>
      <c r="M10" s="1"/>
      <c r="N10" s="1"/>
      <c r="O10" s="2"/>
      <c r="P10" s="2"/>
      <c r="Q10" s="2"/>
      <c r="R10" s="2" t="s">
        <v>64</v>
      </c>
      <c r="S10" s="2"/>
      <c r="T10" s="2"/>
      <c r="U10" s="2"/>
      <c r="V10" s="1"/>
      <c r="W10" s="1" t="s">
        <v>249</v>
      </c>
      <c r="X10" s="1"/>
      <c r="Y10" s="1"/>
      <c r="Z10" s="1"/>
      <c r="AA10" s="2"/>
      <c r="AB10" s="2"/>
      <c r="AC10" s="2"/>
      <c r="AD10" s="2" t="s">
        <v>64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1"/>
    </row>
    <row r="11" spans="3:51" ht="3" customHeight="1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3:51">
      <c r="C12" s="1"/>
      <c r="D12" s="1"/>
      <c r="E12" s="1" t="s">
        <v>838</v>
      </c>
      <c r="F12" s="1"/>
      <c r="G12" s="1"/>
      <c r="H12" s="1"/>
      <c r="I12" s="1"/>
      <c r="J12" s="1"/>
      <c r="K12" s="1"/>
      <c r="L12" s="1"/>
      <c r="M12" s="1"/>
      <c r="N12" s="1"/>
      <c r="O12" s="2"/>
      <c r="P12" s="2"/>
      <c r="Q12" s="2" t="s">
        <v>64</v>
      </c>
      <c r="R12" s="2"/>
      <c r="S12" s="2"/>
      <c r="T12" s="2"/>
      <c r="U12" s="2"/>
      <c r="V12" s="1"/>
      <c r="W12" s="1" t="s">
        <v>229</v>
      </c>
      <c r="X12" s="1"/>
      <c r="Y12" s="1"/>
      <c r="Z12" s="1"/>
      <c r="AA12" s="2"/>
      <c r="AB12" s="2"/>
      <c r="AC12" s="2"/>
      <c r="AD12" s="2" t="s">
        <v>64</v>
      </c>
      <c r="AE12" s="2"/>
      <c r="AF12" s="2"/>
      <c r="AG12" s="2"/>
      <c r="AH12" s="2"/>
      <c r="AI12" s="1"/>
      <c r="AJ12" s="1" t="s">
        <v>250</v>
      </c>
      <c r="AK12" s="1"/>
      <c r="AL12" s="1"/>
      <c r="AM12" s="1"/>
      <c r="AN12" s="2"/>
      <c r="AO12" s="2"/>
      <c r="AP12" s="2"/>
      <c r="AQ12" s="2"/>
      <c r="AR12" s="2"/>
      <c r="AS12" s="2"/>
      <c r="AT12" s="2"/>
      <c r="AU12" s="2" t="s">
        <v>143</v>
      </c>
      <c r="AV12" s="2"/>
      <c r="AW12" s="2"/>
      <c r="AX12" s="2"/>
      <c r="AY12" s="1"/>
    </row>
    <row r="13" spans="3:51" ht="3" customHeight="1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3:51">
      <c r="C14" s="1"/>
      <c r="D14" s="1"/>
      <c r="E14" s="1" t="s">
        <v>251</v>
      </c>
      <c r="F14" s="1"/>
      <c r="G14" s="1"/>
      <c r="H14" s="1"/>
      <c r="I14" s="1"/>
      <c r="J14" s="1"/>
      <c r="K14" s="1"/>
      <c r="L14" s="1"/>
      <c r="M14" s="1"/>
      <c r="N14" s="1"/>
      <c r="O14" s="2"/>
      <c r="P14" s="2"/>
      <c r="Q14" s="2"/>
      <c r="R14" s="2"/>
      <c r="S14" s="2"/>
      <c r="T14" s="2"/>
      <c r="U14" s="2"/>
      <c r="V14" s="2"/>
      <c r="W14" s="2"/>
      <c r="X14" s="2" t="s">
        <v>228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1"/>
    </row>
    <row r="15" spans="3:51" ht="5.25" customHeight="1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3:51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43" t="s">
        <v>82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3:51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3:51" s="45" customFormat="1">
      <c r="C18" s="44"/>
      <c r="D18" s="44"/>
      <c r="E18" s="44"/>
      <c r="F18" s="44"/>
      <c r="G18" s="44" t="s">
        <v>83</v>
      </c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 t="s">
        <v>84</v>
      </c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</row>
    <row r="19" spans="3:51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3:51" ht="5.25" customHeight="1"/>
    <row r="21" spans="3:51">
      <c r="C21" s="1"/>
      <c r="D21" s="1"/>
      <c r="E21" s="1"/>
      <c r="F21" s="1"/>
      <c r="G21" s="1"/>
      <c r="H21" s="1"/>
      <c r="I21" s="1"/>
      <c r="J21" s="246" t="s">
        <v>153</v>
      </c>
      <c r="K21" s="246"/>
      <c r="L21" s="246"/>
      <c r="M21" s="1"/>
      <c r="N21" s="1"/>
      <c r="O21" s="246" t="s">
        <v>240</v>
      </c>
      <c r="P21" s="246"/>
      <c r="Q21" s="246"/>
      <c r="R21" s="246"/>
      <c r="S21" s="246"/>
      <c r="T21" s="1"/>
      <c r="U21" s="1"/>
      <c r="V21" s="246" t="s">
        <v>241</v>
      </c>
      <c r="W21" s="246"/>
      <c r="X21" s="246"/>
      <c r="Y21" s="246"/>
      <c r="Z21" s="246"/>
      <c r="AA21" s="1"/>
      <c r="AB21" s="1"/>
      <c r="AC21" s="1"/>
      <c r="AD21" s="1"/>
      <c r="AE21" s="246" t="s">
        <v>242</v>
      </c>
      <c r="AF21" s="246"/>
      <c r="AG21" s="246"/>
      <c r="AH21" s="246"/>
      <c r="AI21" s="1"/>
      <c r="AJ21" s="1"/>
      <c r="AK21" s="1"/>
      <c r="AL21" s="246" t="s">
        <v>93</v>
      </c>
      <c r="AM21" s="246"/>
      <c r="AN21" s="246"/>
      <c r="AO21" s="246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3:51" ht="9" customHeight="1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</sheetData>
  <mergeCells count="6">
    <mergeCell ref="C2:AY3"/>
    <mergeCell ref="J21:L21"/>
    <mergeCell ref="O21:S21"/>
    <mergeCell ref="V21:Z21"/>
    <mergeCell ref="AE21:AH21"/>
    <mergeCell ref="AL21:AO21"/>
  </mergeCells>
  <pageMargins left="0.7" right="0.7" top="0.75" bottom="0.75" header="0.3" footer="0.3"/>
  <pageSetup paperSize="9"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C1:AZ98"/>
  <sheetViews>
    <sheetView showGridLines="0" topLeftCell="A88" workbookViewId="0">
      <selection activeCell="AA39" sqref="AA39:AH39"/>
    </sheetView>
  </sheetViews>
  <sheetFormatPr defaultColWidth="2.6640625" defaultRowHeight="14.4"/>
  <cols>
    <col min="51" max="51" width="10.5546875" customWidth="1"/>
  </cols>
  <sheetData>
    <row r="1" spans="3:52">
      <c r="AW1" t="s">
        <v>242</v>
      </c>
    </row>
    <row r="2" spans="3:52">
      <c r="C2" s="245" t="s">
        <v>263</v>
      </c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5"/>
      <c r="AZ2" s="245"/>
    </row>
    <row r="3" spans="3:52"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245"/>
      <c r="AH3" s="245"/>
      <c r="AI3" s="245"/>
      <c r="AJ3" s="245"/>
      <c r="AK3" s="245"/>
      <c r="AL3" s="245"/>
      <c r="AM3" s="245"/>
      <c r="AN3" s="245"/>
      <c r="AO3" s="245"/>
      <c r="AP3" s="245"/>
      <c r="AQ3" s="245"/>
      <c r="AR3" s="245"/>
      <c r="AS3" s="245"/>
      <c r="AT3" s="245"/>
      <c r="AU3" s="245"/>
      <c r="AV3" s="245"/>
      <c r="AW3" s="245"/>
      <c r="AX3" s="245"/>
      <c r="AY3" s="245"/>
      <c r="AZ3" s="245"/>
    </row>
    <row r="4" spans="3:52" ht="4.5" customHeigh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3:52" ht="15" customHeight="1">
      <c r="C5" s="1"/>
      <c r="D5" s="1"/>
      <c r="E5" s="324" t="s">
        <v>87</v>
      </c>
      <c r="F5" s="325"/>
      <c r="G5" s="325"/>
      <c r="H5" s="325"/>
      <c r="I5" s="325"/>
      <c r="J5" s="325"/>
      <c r="K5" s="325"/>
      <c r="L5" s="325"/>
      <c r="M5" s="326"/>
      <c r="N5" s="324" t="s">
        <v>40</v>
      </c>
      <c r="O5" s="325"/>
      <c r="P5" s="325"/>
      <c r="Q5" s="325"/>
      <c r="R5" s="325"/>
      <c r="S5" s="325"/>
      <c r="T5" s="325"/>
      <c r="U5" s="326"/>
      <c r="V5" s="324" t="s">
        <v>140</v>
      </c>
      <c r="W5" s="325"/>
      <c r="X5" s="325"/>
      <c r="Y5" s="325"/>
      <c r="Z5" s="326"/>
      <c r="AA5" s="324" t="s">
        <v>56</v>
      </c>
      <c r="AB5" s="325"/>
      <c r="AC5" s="325"/>
      <c r="AD5" s="325"/>
      <c r="AE5" s="325"/>
      <c r="AF5" s="325"/>
      <c r="AG5" s="325"/>
      <c r="AH5" s="326"/>
      <c r="AI5" s="324" t="s">
        <v>57</v>
      </c>
      <c r="AJ5" s="325"/>
      <c r="AK5" s="325"/>
      <c r="AL5" s="325"/>
      <c r="AM5" s="325"/>
      <c r="AN5" s="325"/>
      <c r="AO5" s="325"/>
      <c r="AP5" s="325"/>
      <c r="AQ5" s="326"/>
      <c r="AR5" s="324" t="s">
        <v>794</v>
      </c>
      <c r="AS5" s="325"/>
      <c r="AT5" s="325"/>
      <c r="AU5" s="325"/>
      <c r="AV5" s="325"/>
      <c r="AW5" s="325"/>
      <c r="AX5" s="326"/>
      <c r="AY5" s="201" t="s">
        <v>799</v>
      </c>
      <c r="AZ5" s="1"/>
    </row>
    <row r="6" spans="3:52" ht="15" customHeight="1">
      <c r="C6" s="1"/>
      <c r="D6" s="1"/>
      <c r="E6" s="327"/>
      <c r="F6" s="328"/>
      <c r="G6" s="328"/>
      <c r="H6" s="328"/>
      <c r="I6" s="328"/>
      <c r="J6" s="328"/>
      <c r="K6" s="328"/>
      <c r="L6" s="328"/>
      <c r="M6" s="329"/>
      <c r="N6" s="327"/>
      <c r="O6" s="328"/>
      <c r="P6" s="328"/>
      <c r="Q6" s="328"/>
      <c r="R6" s="328"/>
      <c r="S6" s="328"/>
      <c r="T6" s="328"/>
      <c r="U6" s="329"/>
      <c r="V6" s="327"/>
      <c r="W6" s="328"/>
      <c r="X6" s="328"/>
      <c r="Y6" s="328"/>
      <c r="Z6" s="329"/>
      <c r="AA6" s="327"/>
      <c r="AB6" s="328"/>
      <c r="AC6" s="328"/>
      <c r="AD6" s="328"/>
      <c r="AE6" s="328"/>
      <c r="AF6" s="328"/>
      <c r="AG6" s="328"/>
      <c r="AH6" s="329"/>
      <c r="AI6" s="327"/>
      <c r="AJ6" s="328"/>
      <c r="AK6" s="328"/>
      <c r="AL6" s="328"/>
      <c r="AM6" s="328"/>
      <c r="AN6" s="328"/>
      <c r="AO6" s="328"/>
      <c r="AP6" s="328"/>
      <c r="AQ6" s="329"/>
      <c r="AR6" s="327" t="s">
        <v>795</v>
      </c>
      <c r="AS6" s="328"/>
      <c r="AT6" s="328"/>
      <c r="AU6" s="328"/>
      <c r="AV6" s="328"/>
      <c r="AW6" s="328"/>
      <c r="AX6" s="329"/>
      <c r="AY6" s="202" t="s">
        <v>800</v>
      </c>
      <c r="AZ6" s="1"/>
    </row>
    <row r="7" spans="3:52" ht="15" customHeight="1">
      <c r="C7" s="1"/>
      <c r="D7" s="1"/>
      <c r="E7" s="327"/>
      <c r="F7" s="328"/>
      <c r="G7" s="328"/>
      <c r="H7" s="328"/>
      <c r="I7" s="328"/>
      <c r="J7" s="328"/>
      <c r="K7" s="328"/>
      <c r="L7" s="328"/>
      <c r="M7" s="329"/>
      <c r="N7" s="327"/>
      <c r="O7" s="328"/>
      <c r="P7" s="328"/>
      <c r="Q7" s="328"/>
      <c r="R7" s="328"/>
      <c r="S7" s="328"/>
      <c r="T7" s="328"/>
      <c r="U7" s="329"/>
      <c r="V7" s="327"/>
      <c r="W7" s="328"/>
      <c r="X7" s="328"/>
      <c r="Y7" s="328"/>
      <c r="Z7" s="329"/>
      <c r="AA7" s="327"/>
      <c r="AB7" s="328"/>
      <c r="AC7" s="328"/>
      <c r="AD7" s="328"/>
      <c r="AE7" s="328"/>
      <c r="AF7" s="328"/>
      <c r="AG7" s="328"/>
      <c r="AH7" s="329"/>
      <c r="AI7" s="327"/>
      <c r="AJ7" s="328"/>
      <c r="AK7" s="328"/>
      <c r="AL7" s="328"/>
      <c r="AM7" s="328"/>
      <c r="AN7" s="328"/>
      <c r="AO7" s="328"/>
      <c r="AP7" s="328"/>
      <c r="AQ7" s="329"/>
      <c r="AR7" s="327" t="s">
        <v>797</v>
      </c>
      <c r="AS7" s="328"/>
      <c r="AT7" s="328"/>
      <c r="AU7" s="328"/>
      <c r="AV7" s="328"/>
      <c r="AW7" s="328"/>
      <c r="AX7" s="329"/>
      <c r="AY7" s="202"/>
      <c r="AZ7" s="1"/>
    </row>
    <row r="8" spans="3:52" ht="15" customHeight="1">
      <c r="C8" s="1"/>
      <c r="D8" s="1"/>
      <c r="E8" s="327"/>
      <c r="F8" s="328"/>
      <c r="G8" s="328"/>
      <c r="H8" s="328"/>
      <c r="I8" s="328"/>
      <c r="J8" s="328"/>
      <c r="K8" s="328"/>
      <c r="L8" s="328"/>
      <c r="M8" s="329"/>
      <c r="N8" s="327"/>
      <c r="O8" s="328"/>
      <c r="P8" s="328"/>
      <c r="Q8" s="328"/>
      <c r="R8" s="328"/>
      <c r="S8" s="328"/>
      <c r="T8" s="328"/>
      <c r="U8" s="329"/>
      <c r="V8" s="327"/>
      <c r="W8" s="328"/>
      <c r="X8" s="328"/>
      <c r="Y8" s="328"/>
      <c r="Z8" s="329"/>
      <c r="AA8" s="327"/>
      <c r="AB8" s="328"/>
      <c r="AC8" s="328"/>
      <c r="AD8" s="328"/>
      <c r="AE8" s="328"/>
      <c r="AF8" s="328"/>
      <c r="AG8" s="328"/>
      <c r="AH8" s="329"/>
      <c r="AI8" s="327"/>
      <c r="AJ8" s="328"/>
      <c r="AK8" s="328"/>
      <c r="AL8" s="328"/>
      <c r="AM8" s="328"/>
      <c r="AN8" s="328"/>
      <c r="AO8" s="328"/>
      <c r="AP8" s="328"/>
      <c r="AQ8" s="329"/>
      <c r="AR8" s="327" t="s">
        <v>798</v>
      </c>
      <c r="AS8" s="328"/>
      <c r="AT8" s="328"/>
      <c r="AU8" s="328"/>
      <c r="AV8" s="328"/>
      <c r="AW8" s="328"/>
      <c r="AX8" s="329"/>
      <c r="AY8" s="202" t="s">
        <v>801</v>
      </c>
      <c r="AZ8" s="1"/>
    </row>
    <row r="9" spans="3:52" ht="15" customHeight="1">
      <c r="C9" s="1"/>
      <c r="D9" s="1"/>
      <c r="E9" s="327"/>
      <c r="F9" s="328"/>
      <c r="G9" s="328"/>
      <c r="H9" s="328"/>
      <c r="I9" s="328"/>
      <c r="J9" s="328"/>
      <c r="K9" s="328"/>
      <c r="L9" s="328"/>
      <c r="M9" s="329"/>
      <c r="N9" s="327"/>
      <c r="O9" s="328"/>
      <c r="P9" s="328"/>
      <c r="Q9" s="328"/>
      <c r="R9" s="328"/>
      <c r="S9" s="328"/>
      <c r="T9" s="328"/>
      <c r="U9" s="329"/>
      <c r="V9" s="327"/>
      <c r="W9" s="328"/>
      <c r="X9" s="328"/>
      <c r="Y9" s="328"/>
      <c r="Z9" s="329"/>
      <c r="AA9" s="327"/>
      <c r="AB9" s="328"/>
      <c r="AC9" s="328"/>
      <c r="AD9" s="328"/>
      <c r="AE9" s="328"/>
      <c r="AF9" s="328"/>
      <c r="AG9" s="328"/>
      <c r="AH9" s="329"/>
      <c r="AI9" s="327"/>
      <c r="AJ9" s="328"/>
      <c r="AK9" s="328"/>
      <c r="AL9" s="328"/>
      <c r="AM9" s="328"/>
      <c r="AN9" s="328"/>
      <c r="AO9" s="328"/>
      <c r="AP9" s="328"/>
      <c r="AQ9" s="329"/>
      <c r="AR9" s="327" t="s">
        <v>795</v>
      </c>
      <c r="AS9" s="328"/>
      <c r="AT9" s="328"/>
      <c r="AU9" s="328"/>
      <c r="AV9" s="328"/>
      <c r="AW9" s="328"/>
      <c r="AX9" s="329"/>
      <c r="AY9" s="202" t="s">
        <v>796</v>
      </c>
      <c r="AZ9" s="1"/>
    </row>
    <row r="10" spans="3:52" ht="15" customHeight="1">
      <c r="C10" s="1"/>
      <c r="D10" s="1"/>
      <c r="E10" s="265"/>
      <c r="F10" s="266"/>
      <c r="G10" s="266"/>
      <c r="H10" s="266"/>
      <c r="I10" s="266"/>
      <c r="J10" s="266"/>
      <c r="K10" s="266"/>
      <c r="L10" s="266"/>
      <c r="M10" s="267"/>
      <c r="N10" s="265" t="s">
        <v>267</v>
      </c>
      <c r="O10" s="266"/>
      <c r="P10" s="266"/>
      <c r="Q10" s="266"/>
      <c r="R10" s="266"/>
      <c r="S10" s="266"/>
      <c r="T10" s="266"/>
      <c r="U10" s="267"/>
      <c r="V10" s="265"/>
      <c r="W10" s="266"/>
      <c r="X10" s="266"/>
      <c r="Y10" s="266"/>
      <c r="Z10" s="267"/>
      <c r="AA10" s="265"/>
      <c r="AB10" s="266"/>
      <c r="AC10" s="266"/>
      <c r="AD10" s="266"/>
      <c r="AE10" s="266"/>
      <c r="AF10" s="266"/>
      <c r="AG10" s="266"/>
      <c r="AH10" s="267"/>
      <c r="AI10" s="265"/>
      <c r="AJ10" s="266"/>
      <c r="AK10" s="266"/>
      <c r="AL10" s="266"/>
      <c r="AM10" s="266"/>
      <c r="AN10" s="266"/>
      <c r="AO10" s="266"/>
      <c r="AP10" s="266"/>
      <c r="AQ10" s="267"/>
      <c r="AR10" s="265"/>
      <c r="AS10" s="266"/>
      <c r="AT10" s="266"/>
      <c r="AU10" s="266"/>
      <c r="AV10" s="266"/>
      <c r="AW10" s="266"/>
      <c r="AX10" s="267"/>
      <c r="AY10" s="203"/>
      <c r="AZ10" s="1"/>
    </row>
    <row r="11" spans="3:52" ht="15" customHeight="1">
      <c r="C11" s="1"/>
      <c r="D11" s="1"/>
      <c r="E11" s="327"/>
      <c r="F11" s="328"/>
      <c r="G11" s="328"/>
      <c r="H11" s="328"/>
      <c r="I11" s="328"/>
      <c r="J11" s="328"/>
      <c r="K11" s="328"/>
      <c r="L11" s="328"/>
      <c r="M11" s="329"/>
      <c r="N11" s="327"/>
      <c r="O11" s="328"/>
      <c r="P11" s="328"/>
      <c r="Q11" s="328"/>
      <c r="R11" s="328"/>
      <c r="S11" s="328"/>
      <c r="T11" s="328"/>
      <c r="U11" s="329"/>
      <c r="V11" s="327"/>
      <c r="W11" s="328"/>
      <c r="X11" s="328"/>
      <c r="Y11" s="328"/>
      <c r="Z11" s="329"/>
      <c r="AA11" s="327"/>
      <c r="AB11" s="328"/>
      <c r="AC11" s="328"/>
      <c r="AD11" s="328"/>
      <c r="AE11" s="328"/>
      <c r="AF11" s="328"/>
      <c r="AG11" s="328"/>
      <c r="AH11" s="329"/>
      <c r="AI11" s="327"/>
      <c r="AJ11" s="328"/>
      <c r="AK11" s="328"/>
      <c r="AL11" s="328"/>
      <c r="AM11" s="328"/>
      <c r="AN11" s="328"/>
      <c r="AO11" s="328"/>
      <c r="AP11" s="328"/>
      <c r="AQ11" s="329"/>
      <c r="AR11" s="327"/>
      <c r="AS11" s="328"/>
      <c r="AT11" s="328"/>
      <c r="AU11" s="328"/>
      <c r="AV11" s="328"/>
      <c r="AW11" s="328"/>
      <c r="AX11" s="329"/>
      <c r="AY11" s="202"/>
      <c r="AZ11" s="1"/>
    </row>
    <row r="12" spans="3:52" ht="15" customHeight="1">
      <c r="C12" s="1"/>
      <c r="D12" s="1"/>
      <c r="E12" s="330" t="s">
        <v>266</v>
      </c>
      <c r="F12" s="331"/>
      <c r="G12" s="331"/>
      <c r="H12" s="331"/>
      <c r="I12" s="331"/>
      <c r="J12" s="331"/>
      <c r="K12" s="331"/>
      <c r="L12" s="331"/>
      <c r="M12" s="332"/>
      <c r="N12" s="330"/>
      <c r="O12" s="331"/>
      <c r="P12" s="331"/>
      <c r="Q12" s="331"/>
      <c r="R12" s="331"/>
      <c r="S12" s="331"/>
      <c r="T12" s="331"/>
      <c r="U12" s="332"/>
      <c r="V12" s="330"/>
      <c r="W12" s="331"/>
      <c r="X12" s="331"/>
      <c r="Y12" s="331"/>
      <c r="Z12" s="332"/>
      <c r="AA12" s="330"/>
      <c r="AB12" s="331"/>
      <c r="AC12" s="331"/>
      <c r="AD12" s="331"/>
      <c r="AE12" s="331"/>
      <c r="AF12" s="331"/>
      <c r="AG12" s="331"/>
      <c r="AH12" s="332"/>
      <c r="AI12" s="330"/>
      <c r="AJ12" s="331"/>
      <c r="AK12" s="331"/>
      <c r="AL12" s="331"/>
      <c r="AM12" s="331"/>
      <c r="AN12" s="331"/>
      <c r="AO12" s="331"/>
      <c r="AP12" s="331"/>
      <c r="AQ12" s="332"/>
      <c r="AR12" s="330"/>
      <c r="AS12" s="331"/>
      <c r="AT12" s="331"/>
      <c r="AU12" s="331"/>
      <c r="AV12" s="331"/>
      <c r="AW12" s="331"/>
      <c r="AX12" s="332"/>
      <c r="AY12" s="204"/>
      <c r="AZ12" s="1"/>
    </row>
    <row r="13" spans="3:52" ht="15" customHeight="1">
      <c r="C13" s="1"/>
      <c r="D13" s="1"/>
      <c r="E13" s="327"/>
      <c r="F13" s="328"/>
      <c r="G13" s="328"/>
      <c r="H13" s="328"/>
      <c r="I13" s="328"/>
      <c r="J13" s="328"/>
      <c r="K13" s="328"/>
      <c r="L13" s="328"/>
      <c r="M13" s="329"/>
      <c r="N13" s="327"/>
      <c r="O13" s="328"/>
      <c r="P13" s="328"/>
      <c r="Q13" s="328"/>
      <c r="R13" s="328"/>
      <c r="S13" s="328"/>
      <c r="T13" s="328"/>
      <c r="U13" s="329"/>
      <c r="V13" s="327"/>
      <c r="W13" s="328"/>
      <c r="X13" s="328"/>
      <c r="Y13" s="328"/>
      <c r="Z13" s="329"/>
      <c r="AA13" s="327"/>
      <c r="AB13" s="328"/>
      <c r="AC13" s="328"/>
      <c r="AD13" s="328"/>
      <c r="AE13" s="328"/>
      <c r="AF13" s="328"/>
      <c r="AG13" s="328"/>
      <c r="AH13" s="329"/>
      <c r="AI13" s="327"/>
      <c r="AJ13" s="328"/>
      <c r="AK13" s="328"/>
      <c r="AL13" s="328"/>
      <c r="AM13" s="328"/>
      <c r="AN13" s="328"/>
      <c r="AO13" s="328"/>
      <c r="AP13" s="328"/>
      <c r="AQ13" s="329"/>
      <c r="AR13" s="327"/>
      <c r="AS13" s="328"/>
      <c r="AT13" s="328"/>
      <c r="AU13" s="328"/>
      <c r="AV13" s="328"/>
      <c r="AW13" s="328"/>
      <c r="AX13" s="329"/>
      <c r="AY13" s="202"/>
      <c r="AZ13" s="1"/>
    </row>
    <row r="14" spans="3:52" ht="15" customHeight="1">
      <c r="C14" s="1"/>
      <c r="D14" s="1"/>
      <c r="E14" s="327"/>
      <c r="F14" s="328"/>
      <c r="G14" s="328"/>
      <c r="H14" s="328"/>
      <c r="I14" s="328"/>
      <c r="J14" s="328"/>
      <c r="K14" s="328"/>
      <c r="L14" s="328"/>
      <c r="M14" s="329"/>
      <c r="N14" s="327"/>
      <c r="O14" s="328"/>
      <c r="P14" s="328"/>
      <c r="Q14" s="328"/>
      <c r="R14" s="328"/>
      <c r="S14" s="328"/>
      <c r="T14" s="328"/>
      <c r="U14" s="329"/>
      <c r="V14" s="327"/>
      <c r="W14" s="328"/>
      <c r="X14" s="328"/>
      <c r="Y14" s="328"/>
      <c r="Z14" s="329"/>
      <c r="AA14" s="327"/>
      <c r="AB14" s="328"/>
      <c r="AC14" s="328"/>
      <c r="AD14" s="328"/>
      <c r="AE14" s="328"/>
      <c r="AF14" s="328"/>
      <c r="AG14" s="328"/>
      <c r="AH14" s="329"/>
      <c r="AI14" s="327"/>
      <c r="AJ14" s="328"/>
      <c r="AK14" s="328"/>
      <c r="AL14" s="328"/>
      <c r="AM14" s="328"/>
      <c r="AN14" s="328"/>
      <c r="AO14" s="328"/>
      <c r="AP14" s="328"/>
      <c r="AQ14" s="329"/>
      <c r="AR14" s="327"/>
      <c r="AS14" s="328"/>
      <c r="AT14" s="328"/>
      <c r="AU14" s="328"/>
      <c r="AV14" s="328"/>
      <c r="AW14" s="328"/>
      <c r="AX14" s="329"/>
      <c r="AY14" s="202"/>
      <c r="AZ14" s="1"/>
    </row>
    <row r="15" spans="3:52" ht="15" customHeight="1">
      <c r="C15" s="1"/>
      <c r="D15" s="1"/>
      <c r="E15" s="327"/>
      <c r="F15" s="328"/>
      <c r="G15" s="328"/>
      <c r="H15" s="328"/>
      <c r="I15" s="328"/>
      <c r="J15" s="328"/>
      <c r="K15" s="328"/>
      <c r="L15" s="328"/>
      <c r="M15" s="329"/>
      <c r="N15" s="327"/>
      <c r="O15" s="328"/>
      <c r="P15" s="328"/>
      <c r="Q15" s="328"/>
      <c r="R15" s="328"/>
      <c r="S15" s="328"/>
      <c r="T15" s="328"/>
      <c r="U15" s="329"/>
      <c r="V15" s="327"/>
      <c r="W15" s="328"/>
      <c r="X15" s="328"/>
      <c r="Y15" s="328"/>
      <c r="Z15" s="329"/>
      <c r="AA15" s="327"/>
      <c r="AB15" s="328"/>
      <c r="AC15" s="328"/>
      <c r="AD15" s="328"/>
      <c r="AE15" s="328"/>
      <c r="AF15" s="328"/>
      <c r="AG15" s="328"/>
      <c r="AH15" s="329"/>
      <c r="AI15" s="327"/>
      <c r="AJ15" s="328"/>
      <c r="AK15" s="328"/>
      <c r="AL15" s="328"/>
      <c r="AM15" s="328"/>
      <c r="AN15" s="328"/>
      <c r="AO15" s="328"/>
      <c r="AP15" s="328"/>
      <c r="AQ15" s="329"/>
      <c r="AR15" s="327"/>
      <c r="AS15" s="328"/>
      <c r="AT15" s="328"/>
      <c r="AU15" s="328"/>
      <c r="AV15" s="328"/>
      <c r="AW15" s="328"/>
      <c r="AX15" s="329"/>
      <c r="AY15" s="202"/>
      <c r="AZ15" s="1"/>
    </row>
    <row r="16" spans="3:52" ht="15" customHeight="1">
      <c r="C16" s="1"/>
      <c r="D16" s="1"/>
      <c r="E16" s="327"/>
      <c r="F16" s="328"/>
      <c r="G16" s="328"/>
      <c r="H16" s="328"/>
      <c r="I16" s="328"/>
      <c r="J16" s="328"/>
      <c r="K16" s="328"/>
      <c r="L16" s="328"/>
      <c r="M16" s="329"/>
      <c r="N16" s="327"/>
      <c r="O16" s="328"/>
      <c r="P16" s="328"/>
      <c r="Q16" s="328"/>
      <c r="R16" s="328"/>
      <c r="S16" s="328"/>
      <c r="T16" s="328"/>
      <c r="U16" s="329"/>
      <c r="V16" s="327"/>
      <c r="W16" s="328"/>
      <c r="X16" s="328"/>
      <c r="Y16" s="328"/>
      <c r="Z16" s="329"/>
      <c r="AA16" s="327"/>
      <c r="AB16" s="328"/>
      <c r="AC16" s="328"/>
      <c r="AD16" s="328"/>
      <c r="AE16" s="328"/>
      <c r="AF16" s="328"/>
      <c r="AG16" s="328"/>
      <c r="AH16" s="329"/>
      <c r="AI16" s="327"/>
      <c r="AJ16" s="328"/>
      <c r="AK16" s="328"/>
      <c r="AL16" s="328"/>
      <c r="AM16" s="328"/>
      <c r="AN16" s="328"/>
      <c r="AO16" s="328"/>
      <c r="AP16" s="328"/>
      <c r="AQ16" s="329"/>
      <c r="AR16" s="327"/>
      <c r="AS16" s="328"/>
      <c r="AT16" s="328"/>
      <c r="AU16" s="328"/>
      <c r="AV16" s="328"/>
      <c r="AW16" s="328"/>
      <c r="AX16" s="329"/>
      <c r="AY16" s="202"/>
      <c r="AZ16" s="1"/>
    </row>
    <row r="17" spans="3:52" ht="15" customHeight="1">
      <c r="C17" s="1"/>
      <c r="D17" s="1"/>
      <c r="E17" s="327"/>
      <c r="F17" s="328"/>
      <c r="G17" s="328"/>
      <c r="H17" s="328"/>
      <c r="I17" s="328"/>
      <c r="J17" s="328"/>
      <c r="K17" s="328"/>
      <c r="L17" s="328"/>
      <c r="M17" s="329"/>
      <c r="N17" s="327"/>
      <c r="O17" s="328"/>
      <c r="P17" s="328"/>
      <c r="Q17" s="328"/>
      <c r="R17" s="328"/>
      <c r="S17" s="328"/>
      <c r="T17" s="328"/>
      <c r="U17" s="329"/>
      <c r="V17" s="327"/>
      <c r="W17" s="328"/>
      <c r="X17" s="328"/>
      <c r="Y17" s="328"/>
      <c r="Z17" s="329"/>
      <c r="AA17" s="327"/>
      <c r="AB17" s="328"/>
      <c r="AC17" s="328"/>
      <c r="AD17" s="328"/>
      <c r="AE17" s="328"/>
      <c r="AF17" s="328"/>
      <c r="AG17" s="328"/>
      <c r="AH17" s="329"/>
      <c r="AI17" s="327"/>
      <c r="AJ17" s="328"/>
      <c r="AK17" s="328"/>
      <c r="AL17" s="328"/>
      <c r="AM17" s="328"/>
      <c r="AN17" s="328"/>
      <c r="AO17" s="328"/>
      <c r="AP17" s="328"/>
      <c r="AQ17" s="329"/>
      <c r="AR17" s="327"/>
      <c r="AS17" s="328"/>
      <c r="AT17" s="328"/>
      <c r="AU17" s="328"/>
      <c r="AV17" s="328"/>
      <c r="AW17" s="328"/>
      <c r="AX17" s="329"/>
      <c r="AY17" s="202"/>
      <c r="AZ17" s="1"/>
    </row>
    <row r="18" spans="3:52" ht="15" customHeight="1">
      <c r="C18" s="1"/>
      <c r="D18" s="1"/>
      <c r="E18" s="327"/>
      <c r="F18" s="328"/>
      <c r="G18" s="328"/>
      <c r="H18" s="328"/>
      <c r="I18" s="328"/>
      <c r="J18" s="328"/>
      <c r="K18" s="328"/>
      <c r="L18" s="328"/>
      <c r="M18" s="329"/>
      <c r="N18" s="327"/>
      <c r="O18" s="328"/>
      <c r="P18" s="328"/>
      <c r="Q18" s="328"/>
      <c r="R18" s="328"/>
      <c r="S18" s="328"/>
      <c r="T18" s="328"/>
      <c r="U18" s="329"/>
      <c r="V18" s="327"/>
      <c r="W18" s="328"/>
      <c r="X18" s="328"/>
      <c r="Y18" s="328"/>
      <c r="Z18" s="329"/>
      <c r="AA18" s="327"/>
      <c r="AB18" s="328"/>
      <c r="AC18" s="328"/>
      <c r="AD18" s="328"/>
      <c r="AE18" s="328"/>
      <c r="AF18" s="328"/>
      <c r="AG18" s="328"/>
      <c r="AH18" s="329"/>
      <c r="AI18" s="327"/>
      <c r="AJ18" s="328"/>
      <c r="AK18" s="328"/>
      <c r="AL18" s="328"/>
      <c r="AM18" s="328"/>
      <c r="AN18" s="328"/>
      <c r="AO18" s="328"/>
      <c r="AP18" s="328"/>
      <c r="AQ18" s="329"/>
      <c r="AR18" s="327"/>
      <c r="AS18" s="328"/>
      <c r="AT18" s="328"/>
      <c r="AU18" s="328"/>
      <c r="AV18" s="328"/>
      <c r="AW18" s="328"/>
      <c r="AX18" s="329"/>
      <c r="AY18" s="202"/>
      <c r="AZ18" s="1"/>
    </row>
    <row r="19" spans="3:52" ht="15" customHeight="1">
      <c r="C19" s="1"/>
      <c r="D19" s="1"/>
      <c r="E19" s="265"/>
      <c r="F19" s="266"/>
      <c r="G19" s="266"/>
      <c r="H19" s="266"/>
      <c r="I19" s="266"/>
      <c r="J19" s="266"/>
      <c r="K19" s="266"/>
      <c r="L19" s="266"/>
      <c r="M19" s="267"/>
      <c r="N19" s="265" t="s">
        <v>267</v>
      </c>
      <c r="O19" s="266"/>
      <c r="P19" s="266"/>
      <c r="Q19" s="266"/>
      <c r="R19" s="266"/>
      <c r="S19" s="266"/>
      <c r="T19" s="266"/>
      <c r="U19" s="267"/>
      <c r="V19" s="265"/>
      <c r="W19" s="266"/>
      <c r="X19" s="266"/>
      <c r="Y19" s="266"/>
      <c r="Z19" s="267"/>
      <c r="AA19" s="265"/>
      <c r="AB19" s="266"/>
      <c r="AC19" s="266"/>
      <c r="AD19" s="266"/>
      <c r="AE19" s="266"/>
      <c r="AF19" s="266"/>
      <c r="AG19" s="266"/>
      <c r="AH19" s="267"/>
      <c r="AI19" s="265"/>
      <c r="AJ19" s="266"/>
      <c r="AK19" s="266"/>
      <c r="AL19" s="266"/>
      <c r="AM19" s="266"/>
      <c r="AN19" s="266"/>
      <c r="AO19" s="266"/>
      <c r="AP19" s="266"/>
      <c r="AQ19" s="267"/>
      <c r="AR19" s="265"/>
      <c r="AS19" s="266"/>
      <c r="AT19" s="266"/>
      <c r="AU19" s="266"/>
      <c r="AV19" s="266"/>
      <c r="AW19" s="266"/>
      <c r="AX19" s="267"/>
      <c r="AY19" s="203"/>
      <c r="AZ19" s="1"/>
    </row>
    <row r="20" spans="3:52" ht="15" customHeight="1">
      <c r="C20" s="1"/>
      <c r="D20" s="1"/>
      <c r="E20" s="327"/>
      <c r="F20" s="328"/>
      <c r="G20" s="328"/>
      <c r="H20" s="328"/>
      <c r="I20" s="328"/>
      <c r="J20" s="328"/>
      <c r="K20" s="328"/>
      <c r="L20" s="328"/>
      <c r="M20" s="329"/>
      <c r="N20" s="327"/>
      <c r="O20" s="328"/>
      <c r="P20" s="328"/>
      <c r="Q20" s="328"/>
      <c r="R20" s="328"/>
      <c r="S20" s="328"/>
      <c r="T20" s="328"/>
      <c r="U20" s="329"/>
      <c r="V20" s="327"/>
      <c r="W20" s="328"/>
      <c r="X20" s="328"/>
      <c r="Y20" s="328"/>
      <c r="Z20" s="329"/>
      <c r="AA20" s="327"/>
      <c r="AB20" s="328"/>
      <c r="AC20" s="328"/>
      <c r="AD20" s="328"/>
      <c r="AE20" s="328"/>
      <c r="AF20" s="328"/>
      <c r="AG20" s="328"/>
      <c r="AH20" s="329"/>
      <c r="AI20" s="327"/>
      <c r="AJ20" s="328"/>
      <c r="AK20" s="328"/>
      <c r="AL20" s="328"/>
      <c r="AM20" s="328"/>
      <c r="AN20" s="328"/>
      <c r="AO20" s="328"/>
      <c r="AP20" s="328"/>
      <c r="AQ20" s="329"/>
      <c r="AR20" s="327"/>
      <c r="AS20" s="328"/>
      <c r="AT20" s="328"/>
      <c r="AU20" s="328"/>
      <c r="AV20" s="328"/>
      <c r="AW20" s="328"/>
      <c r="AX20" s="329"/>
      <c r="AY20" s="202"/>
      <c r="AZ20" s="1"/>
    </row>
    <row r="21" spans="3:52">
      <c r="C21" s="1"/>
      <c r="D21" s="1"/>
      <c r="E21" s="330" t="s">
        <v>266</v>
      </c>
      <c r="F21" s="331"/>
      <c r="G21" s="331"/>
      <c r="H21" s="331"/>
      <c r="I21" s="331"/>
      <c r="J21" s="331"/>
      <c r="K21" s="331"/>
      <c r="L21" s="331"/>
      <c r="M21" s="332"/>
      <c r="N21" s="330"/>
      <c r="O21" s="331"/>
      <c r="P21" s="331"/>
      <c r="Q21" s="331"/>
      <c r="R21" s="331"/>
      <c r="S21" s="331"/>
      <c r="T21" s="331"/>
      <c r="U21" s="332"/>
      <c r="V21" s="330"/>
      <c r="W21" s="331"/>
      <c r="X21" s="331"/>
      <c r="Y21" s="331"/>
      <c r="Z21" s="332"/>
      <c r="AA21" s="330"/>
      <c r="AB21" s="331"/>
      <c r="AC21" s="331"/>
      <c r="AD21" s="331"/>
      <c r="AE21" s="331"/>
      <c r="AF21" s="331"/>
      <c r="AG21" s="331"/>
      <c r="AH21" s="332"/>
      <c r="AI21" s="330"/>
      <c r="AJ21" s="331"/>
      <c r="AK21" s="331"/>
      <c r="AL21" s="331"/>
      <c r="AM21" s="331"/>
      <c r="AN21" s="331"/>
      <c r="AO21" s="331"/>
      <c r="AP21" s="331"/>
      <c r="AQ21" s="332"/>
      <c r="AR21" s="330"/>
      <c r="AS21" s="331"/>
      <c r="AT21" s="331"/>
      <c r="AU21" s="331"/>
      <c r="AV21" s="331"/>
      <c r="AW21" s="331"/>
      <c r="AX21" s="332"/>
      <c r="AY21" s="204"/>
      <c r="AZ21" s="1"/>
    </row>
    <row r="22" spans="3:52" s="45" customFormat="1">
      <c r="C22" s="44"/>
      <c r="D22" s="44"/>
      <c r="E22" s="333" t="s">
        <v>67</v>
      </c>
      <c r="F22" s="334"/>
      <c r="G22" s="334"/>
      <c r="H22" s="334"/>
      <c r="I22" s="334"/>
      <c r="J22" s="334"/>
      <c r="K22" s="334"/>
      <c r="L22" s="334"/>
      <c r="M22" s="334"/>
      <c r="N22" s="334"/>
      <c r="O22" s="334"/>
      <c r="P22" s="334"/>
      <c r="Q22" s="334"/>
      <c r="R22" s="334"/>
      <c r="S22" s="334"/>
      <c r="T22" s="334"/>
      <c r="U22" s="334"/>
      <c r="V22" s="334"/>
      <c r="W22" s="334"/>
      <c r="X22" s="334"/>
      <c r="Y22" s="334"/>
      <c r="Z22" s="334"/>
      <c r="AA22" s="334"/>
      <c r="AB22" s="334"/>
      <c r="AC22" s="334"/>
      <c r="AD22" s="334"/>
      <c r="AE22" s="334"/>
      <c r="AF22" s="334"/>
      <c r="AG22" s="334"/>
      <c r="AH22" s="335"/>
      <c r="AI22" s="333"/>
      <c r="AJ22" s="334"/>
      <c r="AK22" s="334"/>
      <c r="AL22" s="334"/>
      <c r="AM22" s="334"/>
      <c r="AN22" s="334"/>
      <c r="AO22" s="334"/>
      <c r="AP22" s="334"/>
      <c r="AQ22" s="335"/>
      <c r="AR22" s="333"/>
      <c r="AS22" s="334"/>
      <c r="AT22" s="334"/>
      <c r="AU22" s="334"/>
      <c r="AV22" s="334"/>
      <c r="AW22" s="334"/>
      <c r="AX22" s="335"/>
      <c r="AY22" s="205"/>
      <c r="AZ22" s="44"/>
    </row>
    <row r="23" spans="3:52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3:52" ht="5.25" customHeight="1"/>
    <row r="25" spans="3:52">
      <c r="C25" s="1"/>
      <c r="D25" s="1"/>
      <c r="E25" s="1"/>
      <c r="F25" s="1"/>
      <c r="G25" s="1"/>
      <c r="H25" s="1"/>
      <c r="I25" s="1"/>
      <c r="J25" s="246" t="s">
        <v>153</v>
      </c>
      <c r="K25" s="246"/>
      <c r="L25" s="246"/>
      <c r="M25" s="1"/>
      <c r="N25" s="1"/>
      <c r="O25" s="246" t="s">
        <v>240</v>
      </c>
      <c r="P25" s="246"/>
      <c r="Q25" s="246"/>
      <c r="R25" s="246"/>
      <c r="S25" s="246"/>
      <c r="T25" s="1"/>
      <c r="U25" s="1"/>
      <c r="V25" s="246" t="s">
        <v>241</v>
      </c>
      <c r="W25" s="246"/>
      <c r="X25" s="246"/>
      <c r="Y25" s="246"/>
      <c r="Z25" s="246"/>
      <c r="AA25" s="1"/>
      <c r="AB25" s="1"/>
      <c r="AC25" s="1"/>
      <c r="AD25" s="1"/>
      <c r="AE25" s="246" t="s">
        <v>242</v>
      </c>
      <c r="AF25" s="246"/>
      <c r="AG25" s="246"/>
      <c r="AH25" s="246"/>
      <c r="AI25" s="1"/>
      <c r="AJ25" s="1"/>
      <c r="AK25" s="1"/>
      <c r="AL25" s="246" t="s">
        <v>93</v>
      </c>
      <c r="AM25" s="246"/>
      <c r="AN25" s="246"/>
      <c r="AO25" s="246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3:52" ht="9" customHeight="1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8" spans="3:52">
      <c r="C28" s="245" t="s">
        <v>268</v>
      </c>
      <c r="D28" s="245"/>
      <c r="E28" s="245"/>
      <c r="F28" s="245"/>
      <c r="G28" s="245"/>
      <c r="H28" s="245"/>
      <c r="I28" s="245"/>
      <c r="J28" s="245"/>
      <c r="K28" s="245"/>
      <c r="L28" s="245"/>
      <c r="M28" s="245"/>
      <c r="N28" s="245"/>
      <c r="O28" s="245"/>
      <c r="P28" s="245"/>
      <c r="Q28" s="245"/>
      <c r="R28" s="245"/>
      <c r="S28" s="245"/>
      <c r="T28" s="245"/>
      <c r="U28" s="245"/>
      <c r="V28" s="245"/>
      <c r="W28" s="245"/>
      <c r="X28" s="245"/>
      <c r="Y28" s="245"/>
      <c r="Z28" s="245"/>
      <c r="AA28" s="245"/>
      <c r="AB28" s="245"/>
      <c r="AC28" s="245"/>
      <c r="AD28" s="245"/>
      <c r="AE28" s="245"/>
      <c r="AF28" s="245"/>
      <c r="AG28" s="245"/>
      <c r="AH28" s="245"/>
      <c r="AI28" s="245"/>
      <c r="AJ28" s="245"/>
      <c r="AK28" s="245"/>
      <c r="AL28" s="245"/>
      <c r="AM28" s="245"/>
      <c r="AN28" s="245"/>
      <c r="AO28" s="245"/>
      <c r="AP28" s="245"/>
      <c r="AQ28" s="245"/>
      <c r="AR28" s="245"/>
      <c r="AS28" s="245"/>
      <c r="AT28" s="245"/>
      <c r="AU28" s="245"/>
      <c r="AV28" s="245"/>
      <c r="AW28" s="245"/>
      <c r="AX28" s="245"/>
      <c r="AY28" s="245"/>
      <c r="AZ28" s="245"/>
    </row>
    <row r="29" spans="3:52">
      <c r="C29" s="245"/>
      <c r="D29" s="245"/>
      <c r="E29" s="245"/>
      <c r="F29" s="245"/>
      <c r="G29" s="245"/>
      <c r="H29" s="245"/>
      <c r="I29" s="245"/>
      <c r="J29" s="245"/>
      <c r="K29" s="245"/>
      <c r="L29" s="245"/>
      <c r="M29" s="245"/>
      <c r="N29" s="245"/>
      <c r="O29" s="245"/>
      <c r="P29" s="245"/>
      <c r="Q29" s="245"/>
      <c r="R29" s="245"/>
      <c r="S29" s="245"/>
      <c r="T29" s="245"/>
      <c r="U29" s="245"/>
      <c r="V29" s="245"/>
      <c r="W29" s="245"/>
      <c r="X29" s="245"/>
      <c r="Y29" s="245"/>
      <c r="Z29" s="245"/>
      <c r="AA29" s="245"/>
      <c r="AB29" s="245"/>
      <c r="AC29" s="245"/>
      <c r="AD29" s="245"/>
      <c r="AE29" s="245"/>
      <c r="AF29" s="245"/>
      <c r="AG29" s="245"/>
      <c r="AH29" s="245"/>
      <c r="AI29" s="245"/>
      <c r="AJ29" s="245"/>
      <c r="AK29" s="245"/>
      <c r="AL29" s="245"/>
      <c r="AM29" s="245"/>
      <c r="AN29" s="245"/>
      <c r="AO29" s="245"/>
      <c r="AP29" s="245"/>
      <c r="AQ29" s="245"/>
      <c r="AR29" s="245"/>
      <c r="AS29" s="245"/>
      <c r="AT29" s="245"/>
      <c r="AU29" s="245"/>
      <c r="AV29" s="245"/>
      <c r="AW29" s="245"/>
      <c r="AX29" s="245"/>
      <c r="AY29" s="245"/>
      <c r="AZ29" s="245"/>
    </row>
    <row r="30" spans="3:52" ht="5.25" customHeight="1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3:52">
      <c r="C31" s="1"/>
      <c r="D31" s="1"/>
      <c r="E31" s="324" t="s">
        <v>87</v>
      </c>
      <c r="F31" s="325"/>
      <c r="G31" s="325"/>
      <c r="H31" s="325"/>
      <c r="I31" s="325"/>
      <c r="J31" s="325"/>
      <c r="K31" s="325"/>
      <c r="L31" s="325"/>
      <c r="M31" s="326"/>
      <c r="N31" s="324" t="s">
        <v>88</v>
      </c>
      <c r="O31" s="325"/>
      <c r="P31" s="325"/>
      <c r="Q31" s="325"/>
      <c r="R31" s="325"/>
      <c r="S31" s="325"/>
      <c r="T31" s="325"/>
      <c r="U31" s="326"/>
      <c r="V31" s="324" t="s">
        <v>269</v>
      </c>
      <c r="W31" s="325"/>
      <c r="X31" s="325"/>
      <c r="Y31" s="325"/>
      <c r="Z31" s="326"/>
      <c r="AA31" s="324" t="s">
        <v>265</v>
      </c>
      <c r="AB31" s="325"/>
      <c r="AC31" s="325"/>
      <c r="AD31" s="325"/>
      <c r="AE31" s="325"/>
      <c r="AF31" s="325"/>
      <c r="AG31" s="325"/>
      <c r="AH31" s="326"/>
      <c r="AI31" s="324" t="s">
        <v>270</v>
      </c>
      <c r="AJ31" s="325"/>
      <c r="AK31" s="325"/>
      <c r="AL31" s="325"/>
      <c r="AM31" s="325"/>
      <c r="AN31" s="325"/>
      <c r="AO31" s="325"/>
      <c r="AP31" s="325"/>
      <c r="AQ31" s="326"/>
      <c r="AR31" s="324" t="s">
        <v>794</v>
      </c>
      <c r="AS31" s="325"/>
      <c r="AT31" s="325"/>
      <c r="AU31" s="325"/>
      <c r="AV31" s="325"/>
      <c r="AW31" s="325"/>
      <c r="AX31" s="326"/>
      <c r="AY31" s="201" t="s">
        <v>799</v>
      </c>
      <c r="AZ31" s="1"/>
    </row>
    <row r="32" spans="3:52">
      <c r="C32" s="1"/>
      <c r="D32" s="1"/>
      <c r="E32" s="327"/>
      <c r="F32" s="328"/>
      <c r="G32" s="328"/>
      <c r="H32" s="328"/>
      <c r="I32" s="328"/>
      <c r="J32" s="328"/>
      <c r="K32" s="328"/>
      <c r="L32" s="328"/>
      <c r="M32" s="329"/>
      <c r="N32" s="327"/>
      <c r="O32" s="328"/>
      <c r="P32" s="328"/>
      <c r="Q32" s="328"/>
      <c r="R32" s="328"/>
      <c r="S32" s="328"/>
      <c r="T32" s="328"/>
      <c r="U32" s="329"/>
      <c r="V32" s="327"/>
      <c r="W32" s="328"/>
      <c r="X32" s="328"/>
      <c r="Y32" s="328"/>
      <c r="Z32" s="329"/>
      <c r="AA32" s="327"/>
      <c r="AB32" s="328"/>
      <c r="AC32" s="328"/>
      <c r="AD32" s="328"/>
      <c r="AE32" s="328"/>
      <c r="AF32" s="328"/>
      <c r="AG32" s="328"/>
      <c r="AH32" s="329"/>
      <c r="AI32" s="327"/>
      <c r="AJ32" s="328"/>
      <c r="AK32" s="328"/>
      <c r="AL32" s="328"/>
      <c r="AM32" s="328"/>
      <c r="AN32" s="328"/>
      <c r="AO32" s="328"/>
      <c r="AP32" s="328"/>
      <c r="AQ32" s="329"/>
      <c r="AR32" s="327"/>
      <c r="AS32" s="328"/>
      <c r="AT32" s="328"/>
      <c r="AU32" s="328"/>
      <c r="AV32" s="328"/>
      <c r="AW32" s="328"/>
      <c r="AX32" s="329"/>
      <c r="AY32" s="202"/>
      <c r="AZ32" s="1"/>
    </row>
    <row r="33" spans="3:52">
      <c r="C33" s="1"/>
      <c r="D33" s="1"/>
      <c r="E33" s="327"/>
      <c r="F33" s="328"/>
      <c r="G33" s="328"/>
      <c r="H33" s="328"/>
      <c r="I33" s="328"/>
      <c r="J33" s="328"/>
      <c r="K33" s="328"/>
      <c r="L33" s="328"/>
      <c r="M33" s="329"/>
      <c r="N33" s="327"/>
      <c r="O33" s="328"/>
      <c r="P33" s="328"/>
      <c r="Q33" s="328"/>
      <c r="R33" s="328"/>
      <c r="S33" s="328"/>
      <c r="T33" s="328"/>
      <c r="U33" s="329"/>
      <c r="V33" s="327"/>
      <c r="W33" s="328"/>
      <c r="X33" s="328"/>
      <c r="Y33" s="328"/>
      <c r="Z33" s="329"/>
      <c r="AA33" s="327"/>
      <c r="AB33" s="328"/>
      <c r="AC33" s="328"/>
      <c r="AD33" s="328"/>
      <c r="AE33" s="328"/>
      <c r="AF33" s="328"/>
      <c r="AG33" s="328"/>
      <c r="AH33" s="329"/>
      <c r="AI33" s="327"/>
      <c r="AJ33" s="328"/>
      <c r="AK33" s="328"/>
      <c r="AL33" s="328"/>
      <c r="AM33" s="328"/>
      <c r="AN33" s="328"/>
      <c r="AO33" s="328"/>
      <c r="AP33" s="328"/>
      <c r="AQ33" s="329"/>
      <c r="AR33" s="327"/>
      <c r="AS33" s="328"/>
      <c r="AT33" s="328"/>
      <c r="AU33" s="328"/>
      <c r="AV33" s="328"/>
      <c r="AW33" s="328"/>
      <c r="AX33" s="329"/>
      <c r="AY33" s="202"/>
      <c r="AZ33" s="1"/>
    </row>
    <row r="34" spans="3:52">
      <c r="C34" s="1"/>
      <c r="D34" s="1"/>
      <c r="E34" s="327"/>
      <c r="F34" s="328"/>
      <c r="G34" s="328"/>
      <c r="H34" s="328"/>
      <c r="I34" s="328"/>
      <c r="J34" s="328"/>
      <c r="K34" s="328"/>
      <c r="L34" s="328"/>
      <c r="M34" s="329"/>
      <c r="N34" s="327"/>
      <c r="O34" s="328"/>
      <c r="P34" s="328"/>
      <c r="Q34" s="328"/>
      <c r="R34" s="328"/>
      <c r="S34" s="328"/>
      <c r="T34" s="328"/>
      <c r="U34" s="329"/>
      <c r="V34" s="327"/>
      <c r="W34" s="328"/>
      <c r="X34" s="328"/>
      <c r="Y34" s="328"/>
      <c r="Z34" s="329"/>
      <c r="AA34" s="327"/>
      <c r="AB34" s="328"/>
      <c r="AC34" s="328"/>
      <c r="AD34" s="328"/>
      <c r="AE34" s="328"/>
      <c r="AF34" s="328"/>
      <c r="AG34" s="328"/>
      <c r="AH34" s="329"/>
      <c r="AI34" s="327"/>
      <c r="AJ34" s="328"/>
      <c r="AK34" s="328"/>
      <c r="AL34" s="328"/>
      <c r="AM34" s="328"/>
      <c r="AN34" s="328"/>
      <c r="AO34" s="328"/>
      <c r="AP34" s="328"/>
      <c r="AQ34" s="329"/>
      <c r="AR34" s="327"/>
      <c r="AS34" s="328"/>
      <c r="AT34" s="328"/>
      <c r="AU34" s="328"/>
      <c r="AV34" s="328"/>
      <c r="AW34" s="328"/>
      <c r="AX34" s="329"/>
      <c r="AY34" s="202"/>
      <c r="AZ34" s="1"/>
    </row>
    <row r="35" spans="3:52">
      <c r="C35" s="1"/>
      <c r="D35" s="1"/>
      <c r="E35" s="327"/>
      <c r="F35" s="328"/>
      <c r="G35" s="328"/>
      <c r="H35" s="328"/>
      <c r="I35" s="328"/>
      <c r="J35" s="328"/>
      <c r="K35" s="328"/>
      <c r="L35" s="328"/>
      <c r="M35" s="329"/>
      <c r="N35" s="327"/>
      <c r="O35" s="328"/>
      <c r="P35" s="328"/>
      <c r="Q35" s="328"/>
      <c r="R35" s="328"/>
      <c r="S35" s="328"/>
      <c r="T35" s="328"/>
      <c r="U35" s="329"/>
      <c r="V35" s="327"/>
      <c r="W35" s="328"/>
      <c r="X35" s="328"/>
      <c r="Y35" s="328"/>
      <c r="Z35" s="329"/>
      <c r="AA35" s="327"/>
      <c r="AB35" s="328"/>
      <c r="AC35" s="328"/>
      <c r="AD35" s="328"/>
      <c r="AE35" s="328"/>
      <c r="AF35" s="328"/>
      <c r="AG35" s="328"/>
      <c r="AH35" s="329"/>
      <c r="AI35" s="327"/>
      <c r="AJ35" s="328"/>
      <c r="AK35" s="328"/>
      <c r="AL35" s="328"/>
      <c r="AM35" s="328"/>
      <c r="AN35" s="328"/>
      <c r="AO35" s="328"/>
      <c r="AP35" s="328"/>
      <c r="AQ35" s="329"/>
      <c r="AR35" s="327"/>
      <c r="AS35" s="328"/>
      <c r="AT35" s="328"/>
      <c r="AU35" s="328"/>
      <c r="AV35" s="328"/>
      <c r="AW35" s="328"/>
      <c r="AX35" s="329"/>
      <c r="AY35" s="202"/>
      <c r="AZ35" s="1"/>
    </row>
    <row r="36" spans="3:52">
      <c r="C36" s="1"/>
      <c r="D36" s="1"/>
      <c r="E36" s="265"/>
      <c r="F36" s="266"/>
      <c r="G36" s="266"/>
      <c r="H36" s="266"/>
      <c r="I36" s="266"/>
      <c r="J36" s="266"/>
      <c r="K36" s="266"/>
      <c r="L36" s="266"/>
      <c r="M36" s="267"/>
      <c r="N36" s="265" t="s">
        <v>839</v>
      </c>
      <c r="O36" s="266"/>
      <c r="P36" s="266"/>
      <c r="Q36" s="266"/>
      <c r="R36" s="266"/>
      <c r="S36" s="266"/>
      <c r="T36" s="266"/>
      <c r="U36" s="267"/>
      <c r="V36" s="265"/>
      <c r="W36" s="266"/>
      <c r="X36" s="266"/>
      <c r="Y36" s="266"/>
      <c r="Z36" s="267"/>
      <c r="AA36" s="265"/>
      <c r="AB36" s="266"/>
      <c r="AC36" s="266"/>
      <c r="AD36" s="266"/>
      <c r="AE36" s="266"/>
      <c r="AF36" s="266"/>
      <c r="AG36" s="266"/>
      <c r="AH36" s="267"/>
      <c r="AI36" s="265"/>
      <c r="AJ36" s="266"/>
      <c r="AK36" s="266"/>
      <c r="AL36" s="266"/>
      <c r="AM36" s="266"/>
      <c r="AN36" s="266"/>
      <c r="AO36" s="266"/>
      <c r="AP36" s="266"/>
      <c r="AQ36" s="267"/>
      <c r="AR36" s="265"/>
      <c r="AS36" s="266"/>
      <c r="AT36" s="266"/>
      <c r="AU36" s="266"/>
      <c r="AV36" s="266"/>
      <c r="AW36" s="266"/>
      <c r="AX36" s="267"/>
      <c r="AY36" s="203"/>
      <c r="AZ36" s="1"/>
    </row>
    <row r="37" spans="3:52">
      <c r="C37" s="1"/>
      <c r="D37" s="1"/>
      <c r="E37" s="327"/>
      <c r="F37" s="328"/>
      <c r="G37" s="328"/>
      <c r="H37" s="328"/>
      <c r="I37" s="328"/>
      <c r="J37" s="328"/>
      <c r="K37" s="328"/>
      <c r="L37" s="328"/>
      <c r="M37" s="329"/>
      <c r="N37" s="327"/>
      <c r="O37" s="328"/>
      <c r="P37" s="328"/>
      <c r="Q37" s="328"/>
      <c r="R37" s="328"/>
      <c r="S37" s="328"/>
      <c r="T37" s="328"/>
      <c r="U37" s="329"/>
      <c r="V37" s="327"/>
      <c r="W37" s="328"/>
      <c r="X37" s="328"/>
      <c r="Y37" s="328"/>
      <c r="Z37" s="329"/>
      <c r="AA37" s="327"/>
      <c r="AB37" s="328"/>
      <c r="AC37" s="328"/>
      <c r="AD37" s="328"/>
      <c r="AE37" s="328"/>
      <c r="AF37" s="328"/>
      <c r="AG37" s="328"/>
      <c r="AH37" s="329"/>
      <c r="AI37" s="327"/>
      <c r="AJ37" s="328"/>
      <c r="AK37" s="328"/>
      <c r="AL37" s="328"/>
      <c r="AM37" s="328"/>
      <c r="AN37" s="328"/>
      <c r="AO37" s="328"/>
      <c r="AP37" s="328"/>
      <c r="AQ37" s="329"/>
      <c r="AR37" s="327"/>
      <c r="AS37" s="328"/>
      <c r="AT37" s="328"/>
      <c r="AU37" s="328"/>
      <c r="AV37" s="328"/>
      <c r="AW37" s="328"/>
      <c r="AX37" s="329"/>
      <c r="AY37" s="202"/>
      <c r="AZ37" s="1"/>
    </row>
    <row r="38" spans="3:52">
      <c r="C38" s="1"/>
      <c r="D38" s="1"/>
      <c r="E38" s="330" t="s">
        <v>266</v>
      </c>
      <c r="F38" s="331"/>
      <c r="G38" s="331"/>
      <c r="H38" s="331"/>
      <c r="I38" s="331"/>
      <c r="J38" s="331"/>
      <c r="K38" s="331"/>
      <c r="L38" s="331"/>
      <c r="M38" s="332"/>
      <c r="N38" s="330"/>
      <c r="O38" s="331"/>
      <c r="P38" s="331"/>
      <c r="Q38" s="331"/>
      <c r="R38" s="331"/>
      <c r="S38" s="331"/>
      <c r="T38" s="331"/>
      <c r="U38" s="332"/>
      <c r="V38" s="330"/>
      <c r="W38" s="331"/>
      <c r="X38" s="331"/>
      <c r="Y38" s="331"/>
      <c r="Z38" s="332"/>
      <c r="AA38" s="330"/>
      <c r="AB38" s="331"/>
      <c r="AC38" s="331"/>
      <c r="AD38" s="331"/>
      <c r="AE38" s="331"/>
      <c r="AF38" s="331"/>
      <c r="AG38" s="331"/>
      <c r="AH38" s="332"/>
      <c r="AI38" s="330"/>
      <c r="AJ38" s="331"/>
      <c r="AK38" s="331"/>
      <c r="AL38" s="331"/>
      <c r="AM38" s="331"/>
      <c r="AN38" s="331"/>
      <c r="AO38" s="331"/>
      <c r="AP38" s="331"/>
      <c r="AQ38" s="332"/>
      <c r="AR38" s="330"/>
      <c r="AS38" s="331"/>
      <c r="AT38" s="331"/>
      <c r="AU38" s="331"/>
      <c r="AV38" s="331"/>
      <c r="AW38" s="331"/>
      <c r="AX38" s="332"/>
      <c r="AY38" s="204"/>
      <c r="AZ38" s="1"/>
    </row>
    <row r="39" spans="3:52">
      <c r="C39" s="1"/>
      <c r="D39" s="1"/>
      <c r="E39" s="327"/>
      <c r="F39" s="328"/>
      <c r="G39" s="328"/>
      <c r="H39" s="328"/>
      <c r="I39" s="328"/>
      <c r="J39" s="328"/>
      <c r="K39" s="328"/>
      <c r="L39" s="328"/>
      <c r="M39" s="329"/>
      <c r="N39" s="327"/>
      <c r="O39" s="328"/>
      <c r="P39" s="328"/>
      <c r="Q39" s="328"/>
      <c r="R39" s="328"/>
      <c r="S39" s="328"/>
      <c r="T39" s="328"/>
      <c r="U39" s="329"/>
      <c r="V39" s="327"/>
      <c r="W39" s="328"/>
      <c r="X39" s="328"/>
      <c r="Y39" s="328"/>
      <c r="Z39" s="329"/>
      <c r="AA39" s="327"/>
      <c r="AB39" s="328"/>
      <c r="AC39" s="328"/>
      <c r="AD39" s="328"/>
      <c r="AE39" s="328"/>
      <c r="AF39" s="328"/>
      <c r="AG39" s="328"/>
      <c r="AH39" s="329"/>
      <c r="AI39" s="327"/>
      <c r="AJ39" s="328"/>
      <c r="AK39" s="328"/>
      <c r="AL39" s="328"/>
      <c r="AM39" s="328"/>
      <c r="AN39" s="328"/>
      <c r="AO39" s="328"/>
      <c r="AP39" s="328"/>
      <c r="AQ39" s="329"/>
      <c r="AR39" s="327"/>
      <c r="AS39" s="328"/>
      <c r="AT39" s="328"/>
      <c r="AU39" s="328"/>
      <c r="AV39" s="328"/>
      <c r="AW39" s="328"/>
      <c r="AX39" s="329"/>
      <c r="AY39" s="202"/>
      <c r="AZ39" s="1"/>
    </row>
    <row r="40" spans="3:52">
      <c r="C40" s="1"/>
      <c r="D40" s="1"/>
      <c r="E40" s="327"/>
      <c r="F40" s="328"/>
      <c r="G40" s="328"/>
      <c r="H40" s="328"/>
      <c r="I40" s="328"/>
      <c r="J40" s="328"/>
      <c r="K40" s="328"/>
      <c r="L40" s="328"/>
      <c r="M40" s="329"/>
      <c r="N40" s="327"/>
      <c r="O40" s="328"/>
      <c r="P40" s="328"/>
      <c r="Q40" s="328"/>
      <c r="R40" s="328"/>
      <c r="S40" s="328"/>
      <c r="T40" s="328"/>
      <c r="U40" s="329"/>
      <c r="V40" s="327"/>
      <c r="W40" s="328"/>
      <c r="X40" s="328"/>
      <c r="Y40" s="328"/>
      <c r="Z40" s="329"/>
      <c r="AA40" s="327"/>
      <c r="AB40" s="328"/>
      <c r="AC40" s="328"/>
      <c r="AD40" s="328"/>
      <c r="AE40" s="328"/>
      <c r="AF40" s="328"/>
      <c r="AG40" s="328"/>
      <c r="AH40" s="329"/>
      <c r="AI40" s="327"/>
      <c r="AJ40" s="328"/>
      <c r="AK40" s="328"/>
      <c r="AL40" s="328"/>
      <c r="AM40" s="328"/>
      <c r="AN40" s="328"/>
      <c r="AO40" s="328"/>
      <c r="AP40" s="328"/>
      <c r="AQ40" s="329"/>
      <c r="AR40" s="327"/>
      <c r="AS40" s="328"/>
      <c r="AT40" s="328"/>
      <c r="AU40" s="328"/>
      <c r="AV40" s="328"/>
      <c r="AW40" s="328"/>
      <c r="AX40" s="329"/>
      <c r="AY40" s="202"/>
      <c r="AZ40" s="1"/>
    </row>
    <row r="41" spans="3:52">
      <c r="C41" s="1"/>
      <c r="D41" s="1"/>
      <c r="E41" s="327"/>
      <c r="F41" s="328"/>
      <c r="G41" s="328"/>
      <c r="H41" s="328"/>
      <c r="I41" s="328"/>
      <c r="J41" s="328"/>
      <c r="K41" s="328"/>
      <c r="L41" s="328"/>
      <c r="M41" s="329"/>
      <c r="N41" s="327"/>
      <c r="O41" s="328"/>
      <c r="P41" s="328"/>
      <c r="Q41" s="328"/>
      <c r="R41" s="328"/>
      <c r="S41" s="328"/>
      <c r="T41" s="328"/>
      <c r="U41" s="329"/>
      <c r="V41" s="327"/>
      <c r="W41" s="328"/>
      <c r="X41" s="328"/>
      <c r="Y41" s="328"/>
      <c r="Z41" s="329"/>
      <c r="AA41" s="327"/>
      <c r="AB41" s="328"/>
      <c r="AC41" s="328"/>
      <c r="AD41" s="328"/>
      <c r="AE41" s="328"/>
      <c r="AF41" s="328"/>
      <c r="AG41" s="328"/>
      <c r="AH41" s="329"/>
      <c r="AI41" s="327"/>
      <c r="AJ41" s="328"/>
      <c r="AK41" s="328"/>
      <c r="AL41" s="328"/>
      <c r="AM41" s="328"/>
      <c r="AN41" s="328"/>
      <c r="AO41" s="328"/>
      <c r="AP41" s="328"/>
      <c r="AQ41" s="329"/>
      <c r="AR41" s="327"/>
      <c r="AS41" s="328"/>
      <c r="AT41" s="328"/>
      <c r="AU41" s="328"/>
      <c r="AV41" s="328"/>
      <c r="AW41" s="328"/>
      <c r="AX41" s="329"/>
      <c r="AY41" s="202"/>
      <c r="AZ41" s="1"/>
    </row>
    <row r="42" spans="3:52">
      <c r="C42" s="1"/>
      <c r="D42" s="1"/>
      <c r="E42" s="327"/>
      <c r="F42" s="328"/>
      <c r="G42" s="328"/>
      <c r="H42" s="328"/>
      <c r="I42" s="328"/>
      <c r="J42" s="328"/>
      <c r="K42" s="328"/>
      <c r="L42" s="328"/>
      <c r="M42" s="329"/>
      <c r="N42" s="327"/>
      <c r="O42" s="328"/>
      <c r="P42" s="328"/>
      <c r="Q42" s="328"/>
      <c r="R42" s="328"/>
      <c r="S42" s="328"/>
      <c r="T42" s="328"/>
      <c r="U42" s="329"/>
      <c r="V42" s="327"/>
      <c r="W42" s="328"/>
      <c r="X42" s="328"/>
      <c r="Y42" s="328"/>
      <c r="Z42" s="329"/>
      <c r="AA42" s="327"/>
      <c r="AB42" s="328"/>
      <c r="AC42" s="328"/>
      <c r="AD42" s="328"/>
      <c r="AE42" s="328"/>
      <c r="AF42" s="328"/>
      <c r="AG42" s="328"/>
      <c r="AH42" s="329"/>
      <c r="AI42" s="327"/>
      <c r="AJ42" s="328"/>
      <c r="AK42" s="328"/>
      <c r="AL42" s="328"/>
      <c r="AM42" s="328"/>
      <c r="AN42" s="328"/>
      <c r="AO42" s="328"/>
      <c r="AP42" s="328"/>
      <c r="AQ42" s="329"/>
      <c r="AR42" s="327"/>
      <c r="AS42" s="328"/>
      <c r="AT42" s="328"/>
      <c r="AU42" s="328"/>
      <c r="AV42" s="328"/>
      <c r="AW42" s="328"/>
      <c r="AX42" s="329"/>
      <c r="AY42" s="202"/>
      <c r="AZ42" s="1"/>
    </row>
    <row r="43" spans="3:52">
      <c r="C43" s="1"/>
      <c r="D43" s="1"/>
      <c r="E43" s="327"/>
      <c r="F43" s="328"/>
      <c r="G43" s="328"/>
      <c r="H43" s="328"/>
      <c r="I43" s="328"/>
      <c r="J43" s="328"/>
      <c r="K43" s="328"/>
      <c r="L43" s="328"/>
      <c r="M43" s="329"/>
      <c r="N43" s="327"/>
      <c r="O43" s="328"/>
      <c r="P43" s="328"/>
      <c r="Q43" s="328"/>
      <c r="R43" s="328"/>
      <c r="S43" s="328"/>
      <c r="T43" s="328"/>
      <c r="U43" s="329"/>
      <c r="V43" s="327"/>
      <c r="W43" s="328"/>
      <c r="X43" s="328"/>
      <c r="Y43" s="328"/>
      <c r="Z43" s="329"/>
      <c r="AA43" s="327"/>
      <c r="AB43" s="328"/>
      <c r="AC43" s="328"/>
      <c r="AD43" s="328"/>
      <c r="AE43" s="328"/>
      <c r="AF43" s="328"/>
      <c r="AG43" s="328"/>
      <c r="AH43" s="329"/>
      <c r="AI43" s="327"/>
      <c r="AJ43" s="328"/>
      <c r="AK43" s="328"/>
      <c r="AL43" s="328"/>
      <c r="AM43" s="328"/>
      <c r="AN43" s="328"/>
      <c r="AO43" s="328"/>
      <c r="AP43" s="328"/>
      <c r="AQ43" s="329"/>
      <c r="AR43" s="327"/>
      <c r="AS43" s="328"/>
      <c r="AT43" s="328"/>
      <c r="AU43" s="328"/>
      <c r="AV43" s="328"/>
      <c r="AW43" s="328"/>
      <c r="AX43" s="329"/>
      <c r="AY43" s="202"/>
      <c r="AZ43" s="1"/>
    </row>
    <row r="44" spans="3:52">
      <c r="C44" s="1"/>
      <c r="D44" s="1"/>
      <c r="E44" s="327"/>
      <c r="F44" s="328"/>
      <c r="G44" s="328"/>
      <c r="H44" s="328"/>
      <c r="I44" s="328"/>
      <c r="J44" s="328"/>
      <c r="K44" s="328"/>
      <c r="L44" s="328"/>
      <c r="M44" s="329"/>
      <c r="N44" s="327"/>
      <c r="O44" s="328"/>
      <c r="P44" s="328"/>
      <c r="Q44" s="328"/>
      <c r="R44" s="328"/>
      <c r="S44" s="328"/>
      <c r="T44" s="328"/>
      <c r="U44" s="329"/>
      <c r="V44" s="327"/>
      <c r="W44" s="328"/>
      <c r="X44" s="328"/>
      <c r="Y44" s="328"/>
      <c r="Z44" s="329"/>
      <c r="AA44" s="327"/>
      <c r="AB44" s="328"/>
      <c r="AC44" s="328"/>
      <c r="AD44" s="328"/>
      <c r="AE44" s="328"/>
      <c r="AF44" s="328"/>
      <c r="AG44" s="328"/>
      <c r="AH44" s="329"/>
      <c r="AI44" s="327"/>
      <c r="AJ44" s="328"/>
      <c r="AK44" s="328"/>
      <c r="AL44" s="328"/>
      <c r="AM44" s="328"/>
      <c r="AN44" s="328"/>
      <c r="AO44" s="328"/>
      <c r="AP44" s="328"/>
      <c r="AQ44" s="329"/>
      <c r="AR44" s="327"/>
      <c r="AS44" s="328"/>
      <c r="AT44" s="328"/>
      <c r="AU44" s="328"/>
      <c r="AV44" s="328"/>
      <c r="AW44" s="328"/>
      <c r="AX44" s="329"/>
      <c r="AY44" s="202"/>
      <c r="AZ44" s="1"/>
    </row>
    <row r="45" spans="3:52">
      <c r="C45" s="1"/>
      <c r="D45" s="1"/>
      <c r="E45" s="265"/>
      <c r="F45" s="266"/>
      <c r="G45" s="266"/>
      <c r="H45" s="266"/>
      <c r="I45" s="266"/>
      <c r="J45" s="266"/>
      <c r="K45" s="266"/>
      <c r="L45" s="266"/>
      <c r="M45" s="267"/>
      <c r="N45" s="265" t="s">
        <v>839</v>
      </c>
      <c r="O45" s="266"/>
      <c r="P45" s="266"/>
      <c r="Q45" s="266"/>
      <c r="R45" s="266"/>
      <c r="S45" s="266"/>
      <c r="T45" s="266"/>
      <c r="U45" s="267"/>
      <c r="V45" s="265"/>
      <c r="W45" s="266"/>
      <c r="X45" s="266"/>
      <c r="Y45" s="266"/>
      <c r="Z45" s="267"/>
      <c r="AA45" s="265"/>
      <c r="AB45" s="266"/>
      <c r="AC45" s="266"/>
      <c r="AD45" s="266"/>
      <c r="AE45" s="266"/>
      <c r="AF45" s="266"/>
      <c r="AG45" s="266"/>
      <c r="AH45" s="267"/>
      <c r="AI45" s="265"/>
      <c r="AJ45" s="266"/>
      <c r="AK45" s="266"/>
      <c r="AL45" s="266"/>
      <c r="AM45" s="266"/>
      <c r="AN45" s="266"/>
      <c r="AO45" s="266"/>
      <c r="AP45" s="266"/>
      <c r="AQ45" s="267"/>
      <c r="AR45" s="265"/>
      <c r="AS45" s="266"/>
      <c r="AT45" s="266"/>
      <c r="AU45" s="266"/>
      <c r="AV45" s="266"/>
      <c r="AW45" s="266"/>
      <c r="AX45" s="267"/>
      <c r="AY45" s="203"/>
      <c r="AZ45" s="1"/>
    </row>
    <row r="46" spans="3:52">
      <c r="C46" s="1"/>
      <c r="D46" s="1"/>
      <c r="E46" s="327"/>
      <c r="F46" s="328"/>
      <c r="G46" s="328"/>
      <c r="H46" s="328"/>
      <c r="I46" s="328"/>
      <c r="J46" s="328"/>
      <c r="K46" s="328"/>
      <c r="L46" s="328"/>
      <c r="M46" s="329"/>
      <c r="N46" s="327"/>
      <c r="O46" s="328"/>
      <c r="P46" s="328"/>
      <c r="Q46" s="328"/>
      <c r="R46" s="328"/>
      <c r="S46" s="328"/>
      <c r="T46" s="328"/>
      <c r="U46" s="329"/>
      <c r="V46" s="327"/>
      <c r="W46" s="328"/>
      <c r="X46" s="328"/>
      <c r="Y46" s="328"/>
      <c r="Z46" s="329"/>
      <c r="AA46" s="327"/>
      <c r="AB46" s="328"/>
      <c r="AC46" s="328"/>
      <c r="AD46" s="328"/>
      <c r="AE46" s="328"/>
      <c r="AF46" s="328"/>
      <c r="AG46" s="328"/>
      <c r="AH46" s="329"/>
      <c r="AI46" s="327"/>
      <c r="AJ46" s="328"/>
      <c r="AK46" s="328"/>
      <c r="AL46" s="328"/>
      <c r="AM46" s="328"/>
      <c r="AN46" s="328"/>
      <c r="AO46" s="328"/>
      <c r="AP46" s="328"/>
      <c r="AQ46" s="329"/>
      <c r="AR46" s="327"/>
      <c r="AS46" s="328"/>
      <c r="AT46" s="328"/>
      <c r="AU46" s="328"/>
      <c r="AV46" s="328"/>
      <c r="AW46" s="328"/>
      <c r="AX46" s="329"/>
      <c r="AY46" s="202"/>
      <c r="AZ46" s="1"/>
    </row>
    <row r="47" spans="3:52">
      <c r="C47" s="1"/>
      <c r="D47" s="1"/>
      <c r="E47" s="330" t="s">
        <v>266</v>
      </c>
      <c r="F47" s="331"/>
      <c r="G47" s="331"/>
      <c r="H47" s="331"/>
      <c r="I47" s="331"/>
      <c r="J47" s="331"/>
      <c r="K47" s="331"/>
      <c r="L47" s="331"/>
      <c r="M47" s="332"/>
      <c r="N47" s="330"/>
      <c r="O47" s="331"/>
      <c r="P47" s="331"/>
      <c r="Q47" s="331"/>
      <c r="R47" s="331"/>
      <c r="S47" s="331"/>
      <c r="T47" s="331"/>
      <c r="U47" s="332"/>
      <c r="V47" s="330"/>
      <c r="W47" s="331"/>
      <c r="X47" s="331"/>
      <c r="Y47" s="331"/>
      <c r="Z47" s="332"/>
      <c r="AA47" s="330"/>
      <c r="AB47" s="331"/>
      <c r="AC47" s="331"/>
      <c r="AD47" s="331"/>
      <c r="AE47" s="331"/>
      <c r="AF47" s="331"/>
      <c r="AG47" s="331"/>
      <c r="AH47" s="332"/>
      <c r="AI47" s="330"/>
      <c r="AJ47" s="331"/>
      <c r="AK47" s="331"/>
      <c r="AL47" s="331"/>
      <c r="AM47" s="331"/>
      <c r="AN47" s="331"/>
      <c r="AO47" s="331"/>
      <c r="AP47" s="331"/>
      <c r="AQ47" s="332"/>
      <c r="AR47" s="330"/>
      <c r="AS47" s="331"/>
      <c r="AT47" s="331"/>
      <c r="AU47" s="331"/>
      <c r="AV47" s="331"/>
      <c r="AW47" s="331"/>
      <c r="AX47" s="332"/>
      <c r="AY47" s="204"/>
      <c r="AZ47" s="1"/>
    </row>
    <row r="48" spans="3:52">
      <c r="C48" s="44"/>
      <c r="D48" s="44"/>
      <c r="E48" s="333" t="s">
        <v>67</v>
      </c>
      <c r="F48" s="334"/>
      <c r="G48" s="334"/>
      <c r="H48" s="334"/>
      <c r="I48" s="334"/>
      <c r="J48" s="334"/>
      <c r="K48" s="334"/>
      <c r="L48" s="334"/>
      <c r="M48" s="334"/>
      <c r="N48" s="334"/>
      <c r="O48" s="334"/>
      <c r="P48" s="334"/>
      <c r="Q48" s="334"/>
      <c r="R48" s="334"/>
      <c r="S48" s="334"/>
      <c r="T48" s="334"/>
      <c r="U48" s="334"/>
      <c r="V48" s="334"/>
      <c r="W48" s="334"/>
      <c r="X48" s="334"/>
      <c r="Y48" s="334"/>
      <c r="Z48" s="335"/>
      <c r="AA48" s="51"/>
      <c r="AB48" s="51"/>
      <c r="AC48" s="51"/>
      <c r="AD48" s="51"/>
      <c r="AE48" s="51"/>
      <c r="AF48" s="51"/>
      <c r="AG48" s="51"/>
      <c r="AH48" s="52"/>
      <c r="AI48" s="333"/>
      <c r="AJ48" s="334"/>
      <c r="AK48" s="334"/>
      <c r="AL48" s="334"/>
      <c r="AM48" s="334"/>
      <c r="AN48" s="334"/>
      <c r="AO48" s="334"/>
      <c r="AP48" s="334"/>
      <c r="AQ48" s="335"/>
      <c r="AR48" s="333"/>
      <c r="AS48" s="334"/>
      <c r="AT48" s="334"/>
      <c r="AU48" s="334"/>
      <c r="AV48" s="334"/>
      <c r="AW48" s="334"/>
      <c r="AX48" s="335"/>
      <c r="AY48" s="205"/>
      <c r="AZ48" s="44"/>
    </row>
    <row r="49" spans="3:5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1" spans="3:52">
      <c r="C51" s="1"/>
      <c r="D51" s="1"/>
      <c r="E51" s="1"/>
      <c r="F51" s="1"/>
      <c r="G51" s="1"/>
      <c r="H51" s="1"/>
      <c r="I51" s="1"/>
      <c r="J51" s="246" t="s">
        <v>153</v>
      </c>
      <c r="K51" s="246"/>
      <c r="L51" s="246"/>
      <c r="M51" s="1"/>
      <c r="N51" s="1"/>
      <c r="O51" s="246" t="s">
        <v>240</v>
      </c>
      <c r="P51" s="246"/>
      <c r="Q51" s="246"/>
      <c r="R51" s="246"/>
      <c r="S51" s="246"/>
      <c r="T51" s="1"/>
      <c r="U51" s="1"/>
      <c r="V51" s="246" t="s">
        <v>241</v>
      </c>
      <c r="W51" s="246"/>
      <c r="X51" s="246"/>
      <c r="Y51" s="246"/>
      <c r="Z51" s="246"/>
      <c r="AA51" s="1"/>
      <c r="AB51" s="1"/>
      <c r="AC51" s="1"/>
      <c r="AD51" s="1"/>
      <c r="AE51" s="246" t="s">
        <v>242</v>
      </c>
      <c r="AF51" s="246"/>
      <c r="AG51" s="246"/>
      <c r="AH51" s="246"/>
      <c r="AI51" s="1"/>
      <c r="AJ51" s="1"/>
      <c r="AK51" s="1"/>
      <c r="AL51" s="246" t="s">
        <v>93</v>
      </c>
      <c r="AM51" s="246"/>
      <c r="AN51" s="246"/>
      <c r="AO51" s="246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3:52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4" spans="3:52">
      <c r="C54" s="245" t="s">
        <v>271</v>
      </c>
      <c r="D54" s="245"/>
      <c r="E54" s="245"/>
      <c r="F54" s="245"/>
      <c r="G54" s="245"/>
      <c r="H54" s="245"/>
      <c r="I54" s="245"/>
      <c r="J54" s="245"/>
      <c r="K54" s="245"/>
      <c r="L54" s="245"/>
      <c r="M54" s="245"/>
      <c r="N54" s="245"/>
      <c r="O54" s="245"/>
      <c r="P54" s="245"/>
      <c r="Q54" s="245"/>
      <c r="R54" s="245"/>
      <c r="S54" s="245"/>
      <c r="T54" s="245"/>
      <c r="U54" s="245"/>
      <c r="V54" s="245"/>
      <c r="W54" s="245"/>
      <c r="X54" s="245"/>
      <c r="Y54" s="245"/>
      <c r="Z54" s="245"/>
      <c r="AA54" s="245"/>
      <c r="AB54" s="245"/>
      <c r="AC54" s="245"/>
      <c r="AD54" s="245"/>
      <c r="AE54" s="245"/>
      <c r="AF54" s="245"/>
      <c r="AG54" s="245"/>
      <c r="AH54" s="245"/>
      <c r="AI54" s="245"/>
      <c r="AJ54" s="245"/>
      <c r="AK54" s="245"/>
      <c r="AL54" s="245"/>
      <c r="AM54" s="245"/>
      <c r="AN54" s="245"/>
      <c r="AO54" s="245"/>
      <c r="AP54" s="245"/>
      <c r="AQ54" s="245"/>
      <c r="AR54" s="245"/>
      <c r="AS54" s="245"/>
      <c r="AT54" s="245"/>
      <c r="AU54" s="245"/>
      <c r="AV54" s="245"/>
      <c r="AW54" s="245"/>
      <c r="AX54" s="245"/>
      <c r="AY54" s="245"/>
      <c r="AZ54" s="245"/>
    </row>
    <row r="55" spans="3:52">
      <c r="C55" s="245"/>
      <c r="D55" s="245"/>
      <c r="E55" s="245"/>
      <c r="F55" s="245"/>
      <c r="G55" s="245"/>
      <c r="H55" s="245"/>
      <c r="I55" s="245"/>
      <c r="J55" s="245"/>
      <c r="K55" s="245"/>
      <c r="L55" s="245"/>
      <c r="M55" s="245"/>
      <c r="N55" s="245"/>
      <c r="O55" s="245"/>
      <c r="P55" s="245"/>
      <c r="Q55" s="245"/>
      <c r="R55" s="245"/>
      <c r="S55" s="245"/>
      <c r="T55" s="245"/>
      <c r="U55" s="245"/>
      <c r="V55" s="245"/>
      <c r="W55" s="245"/>
      <c r="X55" s="245"/>
      <c r="Y55" s="245"/>
      <c r="Z55" s="245"/>
      <c r="AA55" s="245"/>
      <c r="AB55" s="245"/>
      <c r="AC55" s="245"/>
      <c r="AD55" s="245"/>
      <c r="AE55" s="245"/>
      <c r="AF55" s="245"/>
      <c r="AG55" s="245"/>
      <c r="AH55" s="245"/>
      <c r="AI55" s="245"/>
      <c r="AJ55" s="245"/>
      <c r="AK55" s="245"/>
      <c r="AL55" s="245"/>
      <c r="AM55" s="245"/>
      <c r="AN55" s="245"/>
      <c r="AO55" s="245"/>
      <c r="AP55" s="245"/>
      <c r="AQ55" s="245"/>
      <c r="AR55" s="245"/>
      <c r="AS55" s="245"/>
      <c r="AT55" s="245"/>
      <c r="AU55" s="245"/>
      <c r="AV55" s="245"/>
      <c r="AW55" s="245"/>
      <c r="AX55" s="245"/>
      <c r="AY55" s="245"/>
      <c r="AZ55" s="245"/>
    </row>
    <row r="56" spans="3:52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3:52">
      <c r="C57" s="1"/>
      <c r="D57" s="1"/>
      <c r="E57" s="324" t="s">
        <v>87</v>
      </c>
      <c r="F57" s="325"/>
      <c r="G57" s="325"/>
      <c r="H57" s="325"/>
      <c r="I57" s="325"/>
      <c r="J57" s="325"/>
      <c r="K57" s="325"/>
      <c r="L57" s="325"/>
      <c r="M57" s="326"/>
      <c r="N57" s="324" t="s">
        <v>63</v>
      </c>
      <c r="O57" s="325"/>
      <c r="P57" s="325"/>
      <c r="Q57" s="325"/>
      <c r="R57" s="325"/>
      <c r="S57" s="325"/>
      <c r="T57" s="325"/>
      <c r="U57" s="325"/>
      <c r="V57" s="325"/>
      <c r="W57" s="325"/>
      <c r="X57" s="325"/>
      <c r="Y57" s="325"/>
      <c r="Z57" s="325"/>
      <c r="AA57" s="324" t="s">
        <v>802</v>
      </c>
      <c r="AB57" s="325"/>
      <c r="AC57" s="325"/>
      <c r="AD57" s="325"/>
      <c r="AE57" s="325"/>
      <c r="AF57" s="325"/>
      <c r="AG57" s="325"/>
      <c r="AH57" s="326"/>
      <c r="AI57" s="325" t="s">
        <v>803</v>
      </c>
      <c r="AJ57" s="325"/>
      <c r="AK57" s="325"/>
      <c r="AL57" s="325"/>
      <c r="AM57" s="325"/>
      <c r="AN57" s="325"/>
      <c r="AO57" s="325"/>
      <c r="AP57" s="325"/>
      <c r="AQ57" s="326"/>
      <c r="AR57" s="324" t="s">
        <v>804</v>
      </c>
      <c r="AS57" s="325"/>
      <c r="AT57" s="325"/>
      <c r="AU57" s="325"/>
      <c r="AV57" s="325"/>
      <c r="AW57" s="325"/>
      <c r="AX57" s="326"/>
      <c r="AY57" s="201" t="s">
        <v>799</v>
      </c>
      <c r="AZ57" s="1"/>
    </row>
    <row r="58" spans="3:52">
      <c r="C58" s="1"/>
      <c r="D58" s="1"/>
      <c r="E58" s="327"/>
      <c r="F58" s="328"/>
      <c r="G58" s="328"/>
      <c r="H58" s="328"/>
      <c r="I58" s="328"/>
      <c r="J58" s="328"/>
      <c r="K58" s="328"/>
      <c r="L58" s="328"/>
      <c r="M58" s="329"/>
      <c r="N58" s="327"/>
      <c r="O58" s="328"/>
      <c r="P58" s="328"/>
      <c r="Q58" s="328"/>
      <c r="R58" s="328"/>
      <c r="S58" s="328"/>
      <c r="T58" s="328"/>
      <c r="U58" s="328"/>
      <c r="V58" s="328"/>
      <c r="W58" s="328"/>
      <c r="X58" s="328"/>
      <c r="Y58" s="328"/>
      <c r="Z58" s="328"/>
      <c r="AA58" s="327"/>
      <c r="AB58" s="328"/>
      <c r="AC58" s="328"/>
      <c r="AD58" s="328"/>
      <c r="AE58" s="328"/>
      <c r="AF58" s="328"/>
      <c r="AG58" s="328"/>
      <c r="AH58" s="329"/>
      <c r="AI58" s="328"/>
      <c r="AJ58" s="328"/>
      <c r="AK58" s="328"/>
      <c r="AL58" s="328"/>
      <c r="AM58" s="328"/>
      <c r="AN58" s="328"/>
      <c r="AO58" s="328"/>
      <c r="AP58" s="328"/>
      <c r="AQ58" s="329"/>
      <c r="AR58" s="327"/>
      <c r="AS58" s="328"/>
      <c r="AT58" s="328"/>
      <c r="AU58" s="328"/>
      <c r="AV58" s="328"/>
      <c r="AW58" s="328"/>
      <c r="AX58" s="329"/>
      <c r="AY58" s="202"/>
      <c r="AZ58" s="1"/>
    </row>
    <row r="59" spans="3:52">
      <c r="C59" s="1"/>
      <c r="D59" s="1"/>
      <c r="E59" s="327"/>
      <c r="F59" s="328"/>
      <c r="G59" s="328"/>
      <c r="H59" s="328"/>
      <c r="I59" s="328"/>
      <c r="J59" s="328"/>
      <c r="K59" s="328"/>
      <c r="L59" s="328"/>
      <c r="M59" s="329"/>
      <c r="N59" s="206"/>
      <c r="O59" s="207"/>
      <c r="P59" s="207"/>
      <c r="Q59" s="207"/>
      <c r="R59" s="207"/>
      <c r="S59" s="207"/>
      <c r="T59" s="207"/>
      <c r="U59" s="207"/>
      <c r="V59" s="207"/>
      <c r="W59" s="207"/>
      <c r="X59" s="207"/>
      <c r="Y59" s="207"/>
      <c r="Z59" s="207"/>
      <c r="AA59" s="206"/>
      <c r="AB59" s="207"/>
      <c r="AC59" s="207"/>
      <c r="AD59" s="207"/>
      <c r="AE59" s="207"/>
      <c r="AF59" s="207"/>
      <c r="AG59" s="207"/>
      <c r="AH59" s="208"/>
      <c r="AI59" s="207"/>
      <c r="AJ59" s="207"/>
      <c r="AK59" s="207"/>
      <c r="AL59" s="207"/>
      <c r="AM59" s="207"/>
      <c r="AN59" s="207"/>
      <c r="AO59" s="207"/>
      <c r="AP59" s="207"/>
      <c r="AQ59" s="208"/>
      <c r="AR59" s="327"/>
      <c r="AS59" s="328"/>
      <c r="AT59" s="328"/>
      <c r="AU59" s="328"/>
      <c r="AV59" s="328"/>
      <c r="AW59" s="328"/>
      <c r="AX59" s="329"/>
      <c r="AY59" s="202"/>
      <c r="AZ59" s="1"/>
    </row>
    <row r="60" spans="3:52">
      <c r="C60" s="1"/>
      <c r="D60" s="1"/>
      <c r="E60" s="327"/>
      <c r="F60" s="328"/>
      <c r="G60" s="328"/>
      <c r="H60" s="328"/>
      <c r="I60" s="328"/>
      <c r="J60" s="328"/>
      <c r="K60" s="328"/>
      <c r="L60" s="328"/>
      <c r="M60" s="329"/>
      <c r="N60" s="206"/>
      <c r="O60" s="207"/>
      <c r="P60" s="207"/>
      <c r="Q60" s="207"/>
      <c r="R60" s="207"/>
      <c r="S60" s="207"/>
      <c r="T60" s="207"/>
      <c r="U60" s="207"/>
      <c r="V60" s="207"/>
      <c r="W60" s="207"/>
      <c r="X60" s="207"/>
      <c r="Y60" s="207"/>
      <c r="Z60" s="207"/>
      <c r="AA60" s="206"/>
      <c r="AB60" s="207"/>
      <c r="AC60" s="207"/>
      <c r="AD60" s="207"/>
      <c r="AE60" s="207"/>
      <c r="AF60" s="207"/>
      <c r="AG60" s="207"/>
      <c r="AH60" s="208"/>
      <c r="AI60" s="207"/>
      <c r="AJ60" s="207"/>
      <c r="AK60" s="207"/>
      <c r="AL60" s="207"/>
      <c r="AM60" s="207"/>
      <c r="AN60" s="207"/>
      <c r="AO60" s="207"/>
      <c r="AP60" s="207"/>
      <c r="AQ60" s="208"/>
      <c r="AR60" s="327"/>
      <c r="AS60" s="328"/>
      <c r="AT60" s="328"/>
      <c r="AU60" s="328"/>
      <c r="AV60" s="328"/>
      <c r="AW60" s="328"/>
      <c r="AX60" s="329"/>
      <c r="AY60" s="202"/>
      <c r="AZ60" s="1"/>
    </row>
    <row r="61" spans="3:52">
      <c r="C61" s="1"/>
      <c r="D61" s="1"/>
      <c r="E61" s="327"/>
      <c r="F61" s="328"/>
      <c r="G61" s="328"/>
      <c r="H61" s="328"/>
      <c r="I61" s="328"/>
      <c r="J61" s="328"/>
      <c r="K61" s="328"/>
      <c r="L61" s="328"/>
      <c r="M61" s="329"/>
      <c r="N61" s="206"/>
      <c r="O61" s="207"/>
      <c r="P61" s="207"/>
      <c r="Q61" s="207"/>
      <c r="R61" s="207"/>
      <c r="S61" s="207"/>
      <c r="T61" s="207"/>
      <c r="U61" s="207"/>
      <c r="V61" s="207"/>
      <c r="W61" s="207"/>
      <c r="X61" s="207"/>
      <c r="Y61" s="207"/>
      <c r="Z61" s="207"/>
      <c r="AA61" s="206"/>
      <c r="AB61" s="207"/>
      <c r="AC61" s="207"/>
      <c r="AD61" s="207"/>
      <c r="AE61" s="207"/>
      <c r="AF61" s="207"/>
      <c r="AG61" s="207"/>
      <c r="AH61" s="208"/>
      <c r="AI61" s="207"/>
      <c r="AJ61" s="207"/>
      <c r="AK61" s="207"/>
      <c r="AL61" s="207"/>
      <c r="AM61" s="207"/>
      <c r="AN61" s="207"/>
      <c r="AO61" s="207"/>
      <c r="AP61" s="207"/>
      <c r="AQ61" s="208"/>
      <c r="AR61" s="327"/>
      <c r="AS61" s="328"/>
      <c r="AT61" s="328"/>
      <c r="AU61" s="328"/>
      <c r="AV61" s="328"/>
      <c r="AW61" s="328"/>
      <c r="AX61" s="329"/>
      <c r="AY61" s="202"/>
      <c r="AZ61" s="1"/>
    </row>
    <row r="62" spans="3:52">
      <c r="C62" s="1"/>
      <c r="D62" s="1"/>
      <c r="E62" s="265"/>
      <c r="F62" s="266"/>
      <c r="G62" s="266"/>
      <c r="H62" s="266"/>
      <c r="I62" s="266"/>
      <c r="J62" s="266"/>
      <c r="K62" s="266"/>
      <c r="L62" s="266"/>
      <c r="M62" s="267"/>
      <c r="N62" s="8" t="s">
        <v>839</v>
      </c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8"/>
      <c r="AB62" s="9"/>
      <c r="AC62" s="9"/>
      <c r="AD62" s="9"/>
      <c r="AE62" s="9"/>
      <c r="AF62" s="9"/>
      <c r="AG62" s="9"/>
      <c r="AH62" s="10"/>
      <c r="AI62" s="9"/>
      <c r="AJ62" s="9"/>
      <c r="AK62" s="9"/>
      <c r="AL62" s="9"/>
      <c r="AM62" s="9"/>
      <c r="AN62" s="9"/>
      <c r="AO62" s="9"/>
      <c r="AP62" s="9"/>
      <c r="AQ62" s="10"/>
      <c r="AR62" s="265"/>
      <c r="AS62" s="266"/>
      <c r="AT62" s="266"/>
      <c r="AU62" s="266"/>
      <c r="AV62" s="266"/>
      <c r="AW62" s="266"/>
      <c r="AX62" s="267"/>
      <c r="AY62" s="203"/>
      <c r="AZ62" s="1"/>
    </row>
    <row r="63" spans="3:52">
      <c r="C63" s="1"/>
      <c r="D63" s="1"/>
      <c r="E63" s="327"/>
      <c r="F63" s="328"/>
      <c r="G63" s="328"/>
      <c r="H63" s="328"/>
      <c r="I63" s="328"/>
      <c r="J63" s="328"/>
      <c r="K63" s="328"/>
      <c r="L63" s="328"/>
      <c r="M63" s="329"/>
      <c r="N63" s="327"/>
      <c r="O63" s="328"/>
      <c r="P63" s="328"/>
      <c r="Q63" s="328"/>
      <c r="R63" s="328"/>
      <c r="S63" s="328"/>
      <c r="T63" s="328"/>
      <c r="U63" s="328"/>
      <c r="V63" s="328"/>
      <c r="W63" s="328"/>
      <c r="X63" s="328"/>
      <c r="Y63" s="328"/>
      <c r="Z63" s="328"/>
      <c r="AA63" s="328"/>
      <c r="AB63" s="328"/>
      <c r="AC63" s="328"/>
      <c r="AD63" s="328"/>
      <c r="AE63" s="328"/>
      <c r="AF63" s="328"/>
      <c r="AG63" s="328"/>
      <c r="AH63" s="328"/>
      <c r="AI63" s="328"/>
      <c r="AJ63" s="328"/>
      <c r="AK63" s="328"/>
      <c r="AL63" s="328"/>
      <c r="AM63" s="328"/>
      <c r="AN63" s="328"/>
      <c r="AO63" s="328"/>
      <c r="AP63" s="328"/>
      <c r="AQ63" s="329"/>
      <c r="AR63" s="327"/>
      <c r="AS63" s="328"/>
      <c r="AT63" s="328"/>
      <c r="AU63" s="328"/>
      <c r="AV63" s="328"/>
      <c r="AW63" s="328"/>
      <c r="AX63" s="329"/>
      <c r="AY63" s="202"/>
      <c r="AZ63" s="1"/>
    </row>
    <row r="64" spans="3:52">
      <c r="C64" s="1"/>
      <c r="D64" s="1"/>
      <c r="E64" s="330" t="s">
        <v>266</v>
      </c>
      <c r="F64" s="331"/>
      <c r="G64" s="331"/>
      <c r="H64" s="331"/>
      <c r="I64" s="331"/>
      <c r="J64" s="331"/>
      <c r="K64" s="331"/>
      <c r="L64" s="331"/>
      <c r="M64" s="332"/>
      <c r="N64" s="209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  <c r="AA64" s="209"/>
      <c r="AB64" s="210"/>
      <c r="AC64" s="210"/>
      <c r="AD64" s="210"/>
      <c r="AE64" s="210"/>
      <c r="AF64" s="210"/>
      <c r="AG64" s="210"/>
      <c r="AH64" s="211"/>
      <c r="AI64" s="210"/>
      <c r="AJ64" s="210"/>
      <c r="AK64" s="210"/>
      <c r="AL64" s="210"/>
      <c r="AM64" s="210"/>
      <c r="AN64" s="210"/>
      <c r="AO64" s="210"/>
      <c r="AP64" s="210"/>
      <c r="AQ64" s="211"/>
      <c r="AR64" s="330"/>
      <c r="AS64" s="331"/>
      <c r="AT64" s="331"/>
      <c r="AU64" s="331"/>
      <c r="AV64" s="331"/>
      <c r="AW64" s="331"/>
      <c r="AX64" s="332"/>
      <c r="AY64" s="204"/>
      <c r="AZ64" s="1"/>
    </row>
    <row r="65" spans="3:52">
      <c r="C65" s="1"/>
      <c r="D65" s="1"/>
      <c r="E65" s="327"/>
      <c r="F65" s="328"/>
      <c r="G65" s="328"/>
      <c r="H65" s="328"/>
      <c r="I65" s="328"/>
      <c r="J65" s="328"/>
      <c r="K65" s="328"/>
      <c r="L65" s="328"/>
      <c r="M65" s="329"/>
      <c r="N65" s="327"/>
      <c r="O65" s="328"/>
      <c r="P65" s="328"/>
      <c r="Q65" s="328"/>
      <c r="R65" s="328"/>
      <c r="S65" s="328"/>
      <c r="T65" s="328"/>
      <c r="U65" s="328"/>
      <c r="V65" s="328"/>
      <c r="W65" s="328"/>
      <c r="X65" s="328"/>
      <c r="Y65" s="328"/>
      <c r="Z65" s="328"/>
      <c r="AA65" s="327"/>
      <c r="AB65" s="328"/>
      <c r="AC65" s="328"/>
      <c r="AD65" s="328"/>
      <c r="AE65" s="328"/>
      <c r="AF65" s="328"/>
      <c r="AG65" s="328"/>
      <c r="AH65" s="329"/>
      <c r="AI65" s="328"/>
      <c r="AJ65" s="328"/>
      <c r="AK65" s="328"/>
      <c r="AL65" s="328"/>
      <c r="AM65" s="328"/>
      <c r="AN65" s="328"/>
      <c r="AO65" s="328"/>
      <c r="AP65" s="328"/>
      <c r="AQ65" s="329"/>
      <c r="AR65" s="327"/>
      <c r="AS65" s="328"/>
      <c r="AT65" s="328"/>
      <c r="AU65" s="328"/>
      <c r="AV65" s="328"/>
      <c r="AW65" s="328"/>
      <c r="AX65" s="329"/>
      <c r="AY65" s="202"/>
      <c r="AZ65" s="1"/>
    </row>
    <row r="66" spans="3:52">
      <c r="C66" s="1"/>
      <c r="D66" s="1"/>
      <c r="E66" s="327"/>
      <c r="F66" s="328"/>
      <c r="G66" s="328"/>
      <c r="H66" s="328"/>
      <c r="I66" s="328"/>
      <c r="J66" s="328"/>
      <c r="K66" s="328"/>
      <c r="L66" s="328"/>
      <c r="M66" s="329"/>
      <c r="N66" s="206"/>
      <c r="O66" s="207"/>
      <c r="P66" s="207"/>
      <c r="Q66" s="207"/>
      <c r="R66" s="207"/>
      <c r="S66" s="207"/>
      <c r="T66" s="207"/>
      <c r="U66" s="207"/>
      <c r="V66" s="207"/>
      <c r="W66" s="207"/>
      <c r="X66" s="207"/>
      <c r="Y66" s="207"/>
      <c r="Z66" s="207"/>
      <c r="AA66" s="206"/>
      <c r="AB66" s="207"/>
      <c r="AC66" s="207"/>
      <c r="AD66" s="207"/>
      <c r="AE66" s="207"/>
      <c r="AF66" s="207"/>
      <c r="AG66" s="207"/>
      <c r="AH66" s="208"/>
      <c r="AI66" s="207"/>
      <c r="AJ66" s="207"/>
      <c r="AK66" s="207"/>
      <c r="AL66" s="207"/>
      <c r="AM66" s="207"/>
      <c r="AN66" s="207"/>
      <c r="AO66" s="207"/>
      <c r="AP66" s="207"/>
      <c r="AQ66" s="208"/>
      <c r="AR66" s="327"/>
      <c r="AS66" s="328"/>
      <c r="AT66" s="328"/>
      <c r="AU66" s="328"/>
      <c r="AV66" s="328"/>
      <c r="AW66" s="328"/>
      <c r="AX66" s="329"/>
      <c r="AY66" s="202"/>
      <c r="AZ66" s="1"/>
    </row>
    <row r="67" spans="3:52">
      <c r="C67" s="1"/>
      <c r="D67" s="1"/>
      <c r="E67" s="327"/>
      <c r="F67" s="328"/>
      <c r="G67" s="328"/>
      <c r="H67" s="328"/>
      <c r="I67" s="328"/>
      <c r="J67" s="328"/>
      <c r="K67" s="328"/>
      <c r="L67" s="328"/>
      <c r="M67" s="329"/>
      <c r="N67" s="206"/>
      <c r="O67" s="207"/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  <c r="AA67" s="206"/>
      <c r="AB67" s="207"/>
      <c r="AC67" s="207"/>
      <c r="AD67" s="207"/>
      <c r="AE67" s="207"/>
      <c r="AF67" s="207"/>
      <c r="AG67" s="207"/>
      <c r="AH67" s="208"/>
      <c r="AI67" s="207"/>
      <c r="AJ67" s="207"/>
      <c r="AK67" s="207"/>
      <c r="AL67" s="207"/>
      <c r="AM67" s="207"/>
      <c r="AN67" s="207"/>
      <c r="AO67" s="207"/>
      <c r="AP67" s="207"/>
      <c r="AQ67" s="208"/>
      <c r="AR67" s="327"/>
      <c r="AS67" s="328"/>
      <c r="AT67" s="328"/>
      <c r="AU67" s="328"/>
      <c r="AV67" s="328"/>
      <c r="AW67" s="328"/>
      <c r="AX67" s="329"/>
      <c r="AY67" s="202"/>
      <c r="AZ67" s="1"/>
    </row>
    <row r="68" spans="3:52">
      <c r="C68" s="1"/>
      <c r="D68" s="1"/>
      <c r="E68" s="327"/>
      <c r="F68" s="328"/>
      <c r="G68" s="328"/>
      <c r="H68" s="328"/>
      <c r="I68" s="328"/>
      <c r="J68" s="328"/>
      <c r="K68" s="328"/>
      <c r="L68" s="328"/>
      <c r="M68" s="329"/>
      <c r="N68" s="206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207"/>
      <c r="AA68" s="206"/>
      <c r="AB68" s="207"/>
      <c r="AC68" s="207"/>
      <c r="AD68" s="207"/>
      <c r="AE68" s="207"/>
      <c r="AF68" s="207"/>
      <c r="AG68" s="207"/>
      <c r="AH68" s="208"/>
      <c r="AI68" s="207"/>
      <c r="AJ68" s="207"/>
      <c r="AK68" s="207"/>
      <c r="AL68" s="207"/>
      <c r="AM68" s="207"/>
      <c r="AN68" s="207"/>
      <c r="AO68" s="207"/>
      <c r="AP68" s="207"/>
      <c r="AQ68" s="208"/>
      <c r="AR68" s="327"/>
      <c r="AS68" s="328"/>
      <c r="AT68" s="328"/>
      <c r="AU68" s="328"/>
      <c r="AV68" s="328"/>
      <c r="AW68" s="328"/>
      <c r="AX68" s="329"/>
      <c r="AY68" s="202"/>
      <c r="AZ68" s="1"/>
    </row>
    <row r="69" spans="3:52">
      <c r="C69" s="1"/>
      <c r="D69" s="1"/>
      <c r="E69" s="265"/>
      <c r="F69" s="266"/>
      <c r="G69" s="266"/>
      <c r="H69" s="266"/>
      <c r="I69" s="266"/>
      <c r="J69" s="266"/>
      <c r="K69" s="266"/>
      <c r="L69" s="266"/>
      <c r="M69" s="267"/>
      <c r="N69" s="8" t="s">
        <v>839</v>
      </c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8"/>
      <c r="AB69" s="9"/>
      <c r="AC69" s="9"/>
      <c r="AD69" s="9"/>
      <c r="AE69" s="9"/>
      <c r="AF69" s="9"/>
      <c r="AG69" s="9"/>
      <c r="AH69" s="10"/>
      <c r="AI69" s="9"/>
      <c r="AJ69" s="9"/>
      <c r="AK69" s="9"/>
      <c r="AL69" s="9"/>
      <c r="AM69" s="9"/>
      <c r="AN69" s="9"/>
      <c r="AO69" s="9"/>
      <c r="AP69" s="9"/>
      <c r="AQ69" s="10"/>
      <c r="AR69" s="265"/>
      <c r="AS69" s="266"/>
      <c r="AT69" s="266"/>
      <c r="AU69" s="266"/>
      <c r="AV69" s="266"/>
      <c r="AW69" s="266"/>
      <c r="AX69" s="267"/>
      <c r="AY69" s="203"/>
      <c r="AZ69" s="1"/>
    </row>
    <row r="70" spans="3:52">
      <c r="C70" s="1"/>
      <c r="D70" s="1"/>
      <c r="E70" s="327"/>
      <c r="F70" s="328"/>
      <c r="G70" s="328"/>
      <c r="H70" s="328"/>
      <c r="I70" s="328"/>
      <c r="J70" s="328"/>
      <c r="K70" s="328"/>
      <c r="L70" s="328"/>
      <c r="M70" s="329"/>
      <c r="N70" s="327"/>
      <c r="O70" s="328"/>
      <c r="P70" s="328"/>
      <c r="Q70" s="328"/>
      <c r="R70" s="328"/>
      <c r="S70" s="328"/>
      <c r="T70" s="328"/>
      <c r="U70" s="328"/>
      <c r="V70" s="328"/>
      <c r="W70" s="328"/>
      <c r="X70" s="328"/>
      <c r="Y70" s="328"/>
      <c r="Z70" s="328"/>
      <c r="AA70" s="328"/>
      <c r="AB70" s="328"/>
      <c r="AC70" s="328"/>
      <c r="AD70" s="328"/>
      <c r="AE70" s="328"/>
      <c r="AF70" s="328"/>
      <c r="AG70" s="328"/>
      <c r="AH70" s="328"/>
      <c r="AI70" s="328"/>
      <c r="AJ70" s="328"/>
      <c r="AK70" s="328"/>
      <c r="AL70" s="328"/>
      <c r="AM70" s="328"/>
      <c r="AN70" s="328"/>
      <c r="AO70" s="328"/>
      <c r="AP70" s="328"/>
      <c r="AQ70" s="329"/>
      <c r="AR70" s="327"/>
      <c r="AS70" s="328"/>
      <c r="AT70" s="328"/>
      <c r="AU70" s="328"/>
      <c r="AV70" s="328"/>
      <c r="AW70" s="328"/>
      <c r="AX70" s="329"/>
      <c r="AY70" s="202"/>
      <c r="AZ70" s="1"/>
    </row>
    <row r="71" spans="3:52">
      <c r="C71" s="1"/>
      <c r="D71" s="1"/>
      <c r="E71" s="330" t="s">
        <v>266</v>
      </c>
      <c r="F71" s="331"/>
      <c r="G71" s="331"/>
      <c r="H71" s="331"/>
      <c r="I71" s="331"/>
      <c r="J71" s="331"/>
      <c r="K71" s="331"/>
      <c r="L71" s="331"/>
      <c r="M71" s="332"/>
      <c r="N71" s="209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  <c r="Z71" s="210"/>
      <c r="AA71" s="209"/>
      <c r="AB71" s="210"/>
      <c r="AC71" s="210"/>
      <c r="AD71" s="210"/>
      <c r="AE71" s="210"/>
      <c r="AF71" s="210"/>
      <c r="AG71" s="210"/>
      <c r="AH71" s="211"/>
      <c r="AI71" s="210"/>
      <c r="AJ71" s="210"/>
      <c r="AK71" s="210"/>
      <c r="AL71" s="210"/>
      <c r="AM71" s="210"/>
      <c r="AN71" s="210"/>
      <c r="AO71" s="210"/>
      <c r="AP71" s="210"/>
      <c r="AQ71" s="211"/>
      <c r="AR71" s="330"/>
      <c r="AS71" s="331"/>
      <c r="AT71" s="331"/>
      <c r="AU71" s="331"/>
      <c r="AV71" s="331"/>
      <c r="AW71" s="331"/>
      <c r="AX71" s="332"/>
      <c r="AY71" s="204"/>
      <c r="AZ71" s="1"/>
    </row>
    <row r="72" spans="3:52">
      <c r="C72" s="44"/>
      <c r="D72" s="44"/>
      <c r="E72" s="333" t="s">
        <v>67</v>
      </c>
      <c r="F72" s="334"/>
      <c r="G72" s="334"/>
      <c r="H72" s="334"/>
      <c r="I72" s="334"/>
      <c r="J72" s="334"/>
      <c r="K72" s="334"/>
      <c r="L72" s="334"/>
      <c r="M72" s="334"/>
      <c r="N72" s="334"/>
      <c r="O72" s="334"/>
      <c r="P72" s="334"/>
      <c r="Q72" s="334"/>
      <c r="R72" s="334"/>
      <c r="S72" s="334"/>
      <c r="T72" s="334"/>
      <c r="U72" s="334"/>
      <c r="V72" s="334"/>
      <c r="W72" s="334"/>
      <c r="X72" s="334"/>
      <c r="Y72" s="334"/>
      <c r="Z72" s="335"/>
      <c r="AA72" s="51"/>
      <c r="AB72" s="51"/>
      <c r="AC72" s="51"/>
      <c r="AD72" s="51"/>
      <c r="AE72" s="51"/>
      <c r="AF72" s="51"/>
      <c r="AG72" s="51"/>
      <c r="AH72" s="52"/>
      <c r="AI72" s="333"/>
      <c r="AJ72" s="334"/>
      <c r="AK72" s="334"/>
      <c r="AL72" s="334"/>
      <c r="AM72" s="334"/>
      <c r="AN72" s="334"/>
      <c r="AO72" s="334"/>
      <c r="AP72" s="334"/>
      <c r="AQ72" s="335"/>
      <c r="AR72" s="333"/>
      <c r="AS72" s="334"/>
      <c r="AT72" s="334"/>
      <c r="AU72" s="334"/>
      <c r="AV72" s="334"/>
      <c r="AW72" s="334"/>
      <c r="AX72" s="335"/>
      <c r="AY72" s="205"/>
      <c r="AZ72" s="44"/>
    </row>
    <row r="73" spans="3:52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5" spans="3:52">
      <c r="C75" s="1"/>
      <c r="D75" s="1"/>
      <c r="E75" s="1"/>
      <c r="F75" s="1"/>
      <c r="G75" s="1"/>
      <c r="H75" s="1"/>
      <c r="I75" s="1"/>
      <c r="J75" s="246" t="s">
        <v>153</v>
      </c>
      <c r="K75" s="246"/>
      <c r="L75" s="246"/>
      <c r="M75" s="1"/>
      <c r="N75" s="1"/>
      <c r="O75" s="246" t="s">
        <v>240</v>
      </c>
      <c r="P75" s="246"/>
      <c r="Q75" s="246"/>
      <c r="R75" s="246"/>
      <c r="S75" s="246"/>
      <c r="T75" s="1"/>
      <c r="U75" s="1"/>
      <c r="V75" s="246" t="s">
        <v>241</v>
      </c>
      <c r="W75" s="246"/>
      <c r="X75" s="246"/>
      <c r="Y75" s="246"/>
      <c r="Z75" s="246"/>
      <c r="AA75" s="1"/>
      <c r="AB75" s="1"/>
      <c r="AC75" s="1"/>
      <c r="AD75" s="1"/>
      <c r="AE75" s="246" t="s">
        <v>242</v>
      </c>
      <c r="AF75" s="246"/>
      <c r="AG75" s="246"/>
      <c r="AH75" s="246"/>
      <c r="AI75" s="1"/>
      <c r="AJ75" s="1"/>
      <c r="AK75" s="1"/>
      <c r="AL75" s="246" t="s">
        <v>93</v>
      </c>
      <c r="AM75" s="246"/>
      <c r="AN75" s="246"/>
      <c r="AO75" s="246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3:52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8" spans="3:52">
      <c r="C78" s="245" t="s">
        <v>272</v>
      </c>
      <c r="D78" s="245"/>
      <c r="E78" s="245"/>
      <c r="F78" s="245"/>
      <c r="G78" s="245"/>
      <c r="H78" s="245"/>
      <c r="I78" s="245"/>
      <c r="J78" s="245"/>
      <c r="K78" s="245"/>
      <c r="L78" s="245"/>
      <c r="M78" s="245"/>
      <c r="N78" s="245"/>
      <c r="O78" s="245"/>
      <c r="P78" s="245"/>
      <c r="Q78" s="245"/>
      <c r="R78" s="245"/>
      <c r="S78" s="245"/>
      <c r="T78" s="245"/>
      <c r="U78" s="245"/>
      <c r="V78" s="245"/>
      <c r="W78" s="245"/>
      <c r="X78" s="245"/>
      <c r="Y78" s="245"/>
      <c r="Z78" s="245"/>
      <c r="AA78" s="245"/>
      <c r="AB78" s="245"/>
      <c r="AC78" s="245"/>
      <c r="AD78" s="245"/>
      <c r="AE78" s="245"/>
      <c r="AF78" s="245"/>
      <c r="AG78" s="245"/>
      <c r="AH78" s="245"/>
      <c r="AI78" s="245"/>
      <c r="AJ78" s="245"/>
      <c r="AK78" s="245"/>
      <c r="AL78" s="245"/>
      <c r="AM78" s="245"/>
      <c r="AN78" s="245"/>
      <c r="AO78" s="245"/>
      <c r="AP78" s="245"/>
      <c r="AQ78" s="245"/>
      <c r="AR78" s="245"/>
      <c r="AS78" s="245"/>
      <c r="AT78" s="245"/>
      <c r="AU78" s="245"/>
      <c r="AV78" s="245"/>
      <c r="AW78" s="245"/>
      <c r="AX78" s="245"/>
      <c r="AY78" s="245"/>
      <c r="AZ78" s="245"/>
    </row>
    <row r="79" spans="3:52">
      <c r="C79" s="245"/>
      <c r="D79" s="245"/>
      <c r="E79" s="245"/>
      <c r="F79" s="245"/>
      <c r="G79" s="245"/>
      <c r="H79" s="245"/>
      <c r="I79" s="245"/>
      <c r="J79" s="245"/>
      <c r="K79" s="245"/>
      <c r="L79" s="245"/>
      <c r="M79" s="245"/>
      <c r="N79" s="245"/>
      <c r="O79" s="245"/>
      <c r="P79" s="245"/>
      <c r="Q79" s="245"/>
      <c r="R79" s="245"/>
      <c r="S79" s="245"/>
      <c r="T79" s="245"/>
      <c r="U79" s="245"/>
      <c r="V79" s="245"/>
      <c r="W79" s="245"/>
      <c r="X79" s="245"/>
      <c r="Y79" s="245"/>
      <c r="Z79" s="245"/>
      <c r="AA79" s="245"/>
      <c r="AB79" s="245"/>
      <c r="AC79" s="245"/>
      <c r="AD79" s="245"/>
      <c r="AE79" s="245"/>
      <c r="AF79" s="245"/>
      <c r="AG79" s="245"/>
      <c r="AH79" s="245"/>
      <c r="AI79" s="245"/>
      <c r="AJ79" s="245"/>
      <c r="AK79" s="245"/>
      <c r="AL79" s="245"/>
      <c r="AM79" s="245"/>
      <c r="AN79" s="245"/>
      <c r="AO79" s="245"/>
      <c r="AP79" s="245"/>
      <c r="AQ79" s="245"/>
      <c r="AR79" s="245"/>
      <c r="AS79" s="245"/>
      <c r="AT79" s="245"/>
      <c r="AU79" s="245"/>
      <c r="AV79" s="245"/>
      <c r="AW79" s="245"/>
      <c r="AX79" s="245"/>
      <c r="AY79" s="245"/>
      <c r="AZ79" s="245"/>
    </row>
    <row r="80" spans="3:52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3:52">
      <c r="C81" s="1"/>
      <c r="D81" s="1"/>
      <c r="E81" s="212" t="s">
        <v>840</v>
      </c>
      <c r="F81" s="213"/>
      <c r="G81" s="213"/>
      <c r="H81" s="213"/>
      <c r="I81" s="213"/>
      <c r="J81" s="212" t="s">
        <v>103</v>
      </c>
      <c r="K81" s="213"/>
      <c r="L81" s="213"/>
      <c r="M81" s="214"/>
      <c r="N81" s="212" t="s">
        <v>104</v>
      </c>
      <c r="O81" s="213"/>
      <c r="P81" s="213"/>
      <c r="Q81" s="213"/>
      <c r="R81" s="214"/>
      <c r="S81" s="212" t="s">
        <v>809</v>
      </c>
      <c r="T81" s="213"/>
      <c r="U81" s="213"/>
      <c r="V81" s="213"/>
      <c r="W81" s="214"/>
      <c r="X81" s="212" t="s">
        <v>806</v>
      </c>
      <c r="Y81" s="213"/>
      <c r="Z81" s="213"/>
      <c r="AA81" s="213"/>
      <c r="AB81" s="214"/>
      <c r="AC81" s="212" t="s">
        <v>805</v>
      </c>
      <c r="AD81" s="213"/>
      <c r="AE81" s="213"/>
      <c r="AF81" s="213"/>
      <c r="AG81" s="214"/>
      <c r="AH81" s="212" t="s">
        <v>44</v>
      </c>
      <c r="AI81" s="213"/>
      <c r="AJ81" s="214"/>
      <c r="AK81" s="212" t="s">
        <v>807</v>
      </c>
      <c r="AL81" s="213"/>
      <c r="AM81" s="213"/>
      <c r="AN81" s="213"/>
      <c r="AO81" s="213"/>
      <c r="AP81" s="212" t="s">
        <v>198</v>
      </c>
      <c r="AQ81" s="213"/>
      <c r="AR81" s="213"/>
      <c r="AS81" s="214"/>
      <c r="AT81" s="212" t="s">
        <v>44</v>
      </c>
      <c r="AU81" s="213"/>
      <c r="AV81" s="214"/>
      <c r="AW81" s="212" t="s">
        <v>808</v>
      </c>
      <c r="AX81" s="213"/>
      <c r="AY81" s="185"/>
      <c r="AZ81" s="1"/>
    </row>
    <row r="82" spans="3:52">
      <c r="C82" s="1"/>
      <c r="D82" s="1"/>
      <c r="E82" s="206"/>
      <c r="F82" s="207"/>
      <c r="G82" s="207"/>
      <c r="H82" s="207"/>
      <c r="I82" s="207"/>
      <c r="J82" s="206"/>
      <c r="K82" s="207"/>
      <c r="L82" s="207"/>
      <c r="M82" s="208"/>
      <c r="N82" s="327"/>
      <c r="O82" s="328"/>
      <c r="P82" s="328"/>
      <c r="Q82" s="328"/>
      <c r="R82" s="329"/>
      <c r="S82" s="206"/>
      <c r="T82" s="207"/>
      <c r="U82" s="207"/>
      <c r="V82" s="207"/>
      <c r="W82" s="208"/>
      <c r="X82" s="206"/>
      <c r="Y82" s="207"/>
      <c r="Z82" s="207"/>
      <c r="AA82" s="207"/>
      <c r="AB82" s="208"/>
      <c r="AC82" s="206"/>
      <c r="AD82" s="207"/>
      <c r="AE82" s="207"/>
      <c r="AF82" s="207"/>
      <c r="AG82" s="208"/>
      <c r="AH82" s="206"/>
      <c r="AI82" s="207"/>
      <c r="AJ82" s="208"/>
      <c r="AK82" s="207"/>
      <c r="AL82" s="207"/>
      <c r="AM82" s="207"/>
      <c r="AN82" s="207"/>
      <c r="AO82" s="207"/>
      <c r="AP82" s="206"/>
      <c r="AQ82" s="207"/>
      <c r="AR82" s="207"/>
      <c r="AS82" s="208"/>
      <c r="AT82" s="206"/>
      <c r="AU82" s="207"/>
      <c r="AV82" s="208"/>
      <c r="AW82" s="206"/>
      <c r="AX82" s="207"/>
      <c r="AY82" s="186"/>
      <c r="AZ82" s="1"/>
    </row>
    <row r="83" spans="3:52">
      <c r="C83" s="1"/>
      <c r="D83" s="1"/>
      <c r="E83" s="206"/>
      <c r="F83" s="207"/>
      <c r="G83" s="207"/>
      <c r="H83" s="207"/>
      <c r="I83" s="207"/>
      <c r="J83" s="206"/>
      <c r="K83" s="207"/>
      <c r="L83" s="207"/>
      <c r="M83" s="208"/>
      <c r="N83" s="327"/>
      <c r="O83" s="328"/>
      <c r="P83" s="328"/>
      <c r="Q83" s="328"/>
      <c r="R83" s="329"/>
      <c r="S83" s="206"/>
      <c r="T83" s="207"/>
      <c r="U83" s="207"/>
      <c r="V83" s="207"/>
      <c r="W83" s="208"/>
      <c r="X83" s="206"/>
      <c r="Y83" s="207"/>
      <c r="Z83" s="207"/>
      <c r="AA83" s="207"/>
      <c r="AB83" s="208"/>
      <c r="AC83" s="206"/>
      <c r="AD83" s="207"/>
      <c r="AE83" s="207"/>
      <c r="AF83" s="207"/>
      <c r="AG83" s="208"/>
      <c r="AH83" s="206"/>
      <c r="AI83" s="207"/>
      <c r="AJ83" s="208"/>
      <c r="AK83" s="207"/>
      <c r="AL83" s="207"/>
      <c r="AM83" s="207"/>
      <c r="AN83" s="207"/>
      <c r="AO83" s="207"/>
      <c r="AP83" s="206"/>
      <c r="AQ83" s="207"/>
      <c r="AR83" s="207"/>
      <c r="AS83" s="208"/>
      <c r="AT83" s="206"/>
      <c r="AU83" s="207"/>
      <c r="AV83" s="208"/>
      <c r="AW83" s="206"/>
      <c r="AX83" s="207"/>
      <c r="AY83" s="186"/>
      <c r="AZ83" s="1"/>
    </row>
    <row r="84" spans="3:52">
      <c r="C84" s="1"/>
      <c r="D84" s="1"/>
      <c r="E84" s="206"/>
      <c r="F84" s="207"/>
      <c r="G84" s="207"/>
      <c r="H84" s="207"/>
      <c r="I84" s="207"/>
      <c r="J84" s="206"/>
      <c r="K84" s="207"/>
      <c r="L84" s="207"/>
      <c r="M84" s="208"/>
      <c r="N84" s="327"/>
      <c r="O84" s="328"/>
      <c r="P84" s="328"/>
      <c r="Q84" s="328"/>
      <c r="R84" s="329"/>
      <c r="S84" s="206"/>
      <c r="T84" s="207"/>
      <c r="U84" s="207"/>
      <c r="V84" s="207"/>
      <c r="W84" s="208"/>
      <c r="X84" s="206"/>
      <c r="Y84" s="207"/>
      <c r="Z84" s="207"/>
      <c r="AA84" s="207"/>
      <c r="AB84" s="208"/>
      <c r="AC84" s="206"/>
      <c r="AD84" s="207"/>
      <c r="AE84" s="207"/>
      <c r="AF84" s="207"/>
      <c r="AG84" s="208"/>
      <c r="AH84" s="206"/>
      <c r="AI84" s="207"/>
      <c r="AJ84" s="208"/>
      <c r="AK84" s="207"/>
      <c r="AL84" s="207"/>
      <c r="AM84" s="207"/>
      <c r="AN84" s="207"/>
      <c r="AO84" s="207"/>
      <c r="AP84" s="206"/>
      <c r="AQ84" s="207"/>
      <c r="AR84" s="207"/>
      <c r="AS84" s="208"/>
      <c r="AT84" s="206"/>
      <c r="AU84" s="207"/>
      <c r="AV84" s="208"/>
      <c r="AW84" s="206"/>
      <c r="AX84" s="207"/>
      <c r="AY84" s="186"/>
      <c r="AZ84" s="1"/>
    </row>
    <row r="85" spans="3:52">
      <c r="C85" s="1"/>
      <c r="D85" s="1"/>
      <c r="E85" s="206"/>
      <c r="F85" s="207"/>
      <c r="G85" s="207"/>
      <c r="H85" s="207"/>
      <c r="I85" s="207"/>
      <c r="J85" s="206"/>
      <c r="K85" s="207"/>
      <c r="L85" s="207"/>
      <c r="M85" s="208"/>
      <c r="N85" s="327"/>
      <c r="O85" s="328"/>
      <c r="P85" s="328"/>
      <c r="Q85" s="328"/>
      <c r="R85" s="329"/>
      <c r="S85" s="206"/>
      <c r="T85" s="207"/>
      <c r="U85" s="207"/>
      <c r="V85" s="207"/>
      <c r="W85" s="208"/>
      <c r="X85" s="206"/>
      <c r="Y85" s="207"/>
      <c r="Z85" s="207"/>
      <c r="AA85" s="207"/>
      <c r="AB85" s="208"/>
      <c r="AC85" s="206"/>
      <c r="AD85" s="207"/>
      <c r="AE85" s="207"/>
      <c r="AF85" s="207"/>
      <c r="AG85" s="208"/>
      <c r="AH85" s="206"/>
      <c r="AI85" s="207"/>
      <c r="AJ85" s="208"/>
      <c r="AK85" s="207"/>
      <c r="AL85" s="207"/>
      <c r="AM85" s="207"/>
      <c r="AN85" s="207"/>
      <c r="AO85" s="207"/>
      <c r="AP85" s="206"/>
      <c r="AQ85" s="207"/>
      <c r="AR85" s="207"/>
      <c r="AS85" s="208"/>
      <c r="AT85" s="206"/>
      <c r="AU85" s="207"/>
      <c r="AV85" s="208"/>
      <c r="AW85" s="206"/>
      <c r="AX85" s="207"/>
      <c r="AY85" s="186"/>
      <c r="AZ85" s="1"/>
    </row>
    <row r="86" spans="3:52">
      <c r="C86" s="1"/>
      <c r="D86" s="1"/>
      <c r="E86" s="206"/>
      <c r="F86" s="207"/>
      <c r="G86" s="207"/>
      <c r="H86" s="207"/>
      <c r="I86" s="207"/>
      <c r="J86" s="206"/>
      <c r="K86" s="207"/>
      <c r="L86" s="207"/>
      <c r="M86" s="208"/>
      <c r="N86" s="327"/>
      <c r="O86" s="328"/>
      <c r="P86" s="328"/>
      <c r="Q86" s="328"/>
      <c r="R86" s="329"/>
      <c r="S86" s="206"/>
      <c r="T86" s="207"/>
      <c r="U86" s="207"/>
      <c r="V86" s="207"/>
      <c r="W86" s="208"/>
      <c r="X86" s="206"/>
      <c r="Y86" s="207"/>
      <c r="Z86" s="207"/>
      <c r="AA86" s="207"/>
      <c r="AB86" s="208"/>
      <c r="AC86" s="206"/>
      <c r="AD86" s="207"/>
      <c r="AE86" s="207"/>
      <c r="AF86" s="207"/>
      <c r="AG86" s="208"/>
      <c r="AH86" s="206"/>
      <c r="AI86" s="207"/>
      <c r="AJ86" s="208"/>
      <c r="AK86" s="207"/>
      <c r="AL86" s="207"/>
      <c r="AM86" s="207"/>
      <c r="AN86" s="207"/>
      <c r="AO86" s="207"/>
      <c r="AP86" s="206"/>
      <c r="AQ86" s="207"/>
      <c r="AR86" s="207"/>
      <c r="AS86" s="208"/>
      <c r="AT86" s="206"/>
      <c r="AU86" s="207"/>
      <c r="AV86" s="208"/>
      <c r="AW86" s="206"/>
      <c r="AX86" s="207"/>
      <c r="AY86" s="186"/>
      <c r="AZ86" s="1"/>
    </row>
    <row r="87" spans="3:52">
      <c r="C87" s="1"/>
      <c r="D87" s="1"/>
      <c r="E87" s="206"/>
      <c r="F87" s="207"/>
      <c r="G87" s="207"/>
      <c r="H87" s="207"/>
      <c r="I87" s="207"/>
      <c r="J87" s="206"/>
      <c r="K87" s="207"/>
      <c r="L87" s="207"/>
      <c r="M87" s="208"/>
      <c r="N87" s="327"/>
      <c r="O87" s="328"/>
      <c r="P87" s="328"/>
      <c r="Q87" s="328"/>
      <c r="R87" s="329"/>
      <c r="S87" s="206"/>
      <c r="T87" s="207"/>
      <c r="U87" s="207"/>
      <c r="V87" s="207"/>
      <c r="W87" s="208"/>
      <c r="X87" s="206"/>
      <c r="Y87" s="207"/>
      <c r="Z87" s="207"/>
      <c r="AA87" s="207"/>
      <c r="AB87" s="208"/>
      <c r="AC87" s="206"/>
      <c r="AD87" s="207"/>
      <c r="AE87" s="207"/>
      <c r="AF87" s="207"/>
      <c r="AG87" s="208"/>
      <c r="AH87" s="206"/>
      <c r="AI87" s="207"/>
      <c r="AJ87" s="208"/>
      <c r="AK87" s="207"/>
      <c r="AL87" s="207"/>
      <c r="AM87" s="207"/>
      <c r="AN87" s="207"/>
      <c r="AO87" s="207"/>
      <c r="AP87" s="206"/>
      <c r="AQ87" s="207"/>
      <c r="AR87" s="207"/>
      <c r="AS87" s="208"/>
      <c r="AT87" s="206"/>
      <c r="AU87" s="207"/>
      <c r="AV87" s="208"/>
      <c r="AW87" s="206"/>
      <c r="AX87" s="207"/>
      <c r="AY87" s="186"/>
      <c r="AZ87" s="1"/>
    </row>
    <row r="88" spans="3:52">
      <c r="C88" s="1"/>
      <c r="D88" s="1"/>
      <c r="E88" s="206"/>
      <c r="F88" s="207"/>
      <c r="G88" s="207"/>
      <c r="H88" s="207"/>
      <c r="I88" s="207"/>
      <c r="J88" s="206"/>
      <c r="K88" s="207"/>
      <c r="L88" s="207"/>
      <c r="M88" s="208"/>
      <c r="N88" s="327"/>
      <c r="O88" s="328"/>
      <c r="P88" s="328"/>
      <c r="Q88" s="328"/>
      <c r="R88" s="329"/>
      <c r="S88" s="206"/>
      <c r="T88" s="207"/>
      <c r="U88" s="207"/>
      <c r="V88" s="207"/>
      <c r="W88" s="208"/>
      <c r="X88" s="206"/>
      <c r="Y88" s="207"/>
      <c r="Z88" s="207"/>
      <c r="AA88" s="207"/>
      <c r="AB88" s="208"/>
      <c r="AC88" s="206"/>
      <c r="AD88" s="207"/>
      <c r="AE88" s="207"/>
      <c r="AF88" s="207"/>
      <c r="AG88" s="208"/>
      <c r="AH88" s="206"/>
      <c r="AI88" s="207"/>
      <c r="AJ88" s="208"/>
      <c r="AK88" s="207"/>
      <c r="AL88" s="207"/>
      <c r="AM88" s="207"/>
      <c r="AN88" s="207"/>
      <c r="AO88" s="207"/>
      <c r="AP88" s="206"/>
      <c r="AQ88" s="207"/>
      <c r="AR88" s="207"/>
      <c r="AS88" s="208"/>
      <c r="AT88" s="206"/>
      <c r="AU88" s="207"/>
      <c r="AV88" s="208"/>
      <c r="AW88" s="206"/>
      <c r="AX88" s="207"/>
      <c r="AY88" s="186"/>
      <c r="AZ88" s="1"/>
    </row>
    <row r="89" spans="3:52">
      <c r="C89" s="1"/>
      <c r="D89" s="1"/>
      <c r="E89" s="206"/>
      <c r="F89" s="207"/>
      <c r="G89" s="207"/>
      <c r="H89" s="207"/>
      <c r="I89" s="207"/>
      <c r="J89" s="206"/>
      <c r="K89" s="207"/>
      <c r="L89" s="207"/>
      <c r="M89" s="208"/>
      <c r="N89" s="327"/>
      <c r="O89" s="328"/>
      <c r="P89" s="328"/>
      <c r="Q89" s="328"/>
      <c r="R89" s="329"/>
      <c r="S89" s="206"/>
      <c r="T89" s="207"/>
      <c r="U89" s="207"/>
      <c r="V89" s="207"/>
      <c r="W89" s="208"/>
      <c r="X89" s="206"/>
      <c r="Y89" s="207"/>
      <c r="Z89" s="207"/>
      <c r="AA89" s="207"/>
      <c r="AB89" s="208"/>
      <c r="AC89" s="206"/>
      <c r="AD89" s="207"/>
      <c r="AE89" s="207"/>
      <c r="AF89" s="207"/>
      <c r="AG89" s="208"/>
      <c r="AH89" s="206"/>
      <c r="AI89" s="207"/>
      <c r="AJ89" s="208"/>
      <c r="AK89" s="207"/>
      <c r="AL89" s="207"/>
      <c r="AM89" s="207"/>
      <c r="AN89" s="207"/>
      <c r="AO89" s="207"/>
      <c r="AP89" s="206"/>
      <c r="AQ89" s="207"/>
      <c r="AR89" s="207"/>
      <c r="AS89" s="208"/>
      <c r="AT89" s="206"/>
      <c r="AU89" s="207"/>
      <c r="AV89" s="208"/>
      <c r="AW89" s="206"/>
      <c r="AX89" s="207"/>
      <c r="AY89" s="186"/>
      <c r="AZ89" s="1"/>
    </row>
    <row r="90" spans="3:52">
      <c r="C90" s="1"/>
      <c r="D90" s="1"/>
      <c r="E90" s="206"/>
      <c r="F90" s="207"/>
      <c r="G90" s="207"/>
      <c r="H90" s="207"/>
      <c r="I90" s="207"/>
      <c r="J90" s="206"/>
      <c r="K90" s="207"/>
      <c r="L90" s="207"/>
      <c r="M90" s="208"/>
      <c r="N90" s="327"/>
      <c r="O90" s="328"/>
      <c r="P90" s="328"/>
      <c r="Q90" s="328"/>
      <c r="R90" s="329"/>
      <c r="S90" s="206"/>
      <c r="T90" s="207"/>
      <c r="U90" s="207"/>
      <c r="V90" s="207"/>
      <c r="W90" s="208"/>
      <c r="X90" s="206"/>
      <c r="Y90" s="207"/>
      <c r="Z90" s="207"/>
      <c r="AA90" s="207"/>
      <c r="AB90" s="208"/>
      <c r="AC90" s="206"/>
      <c r="AD90" s="207"/>
      <c r="AE90" s="207"/>
      <c r="AF90" s="207"/>
      <c r="AG90" s="208"/>
      <c r="AH90" s="206"/>
      <c r="AI90" s="207"/>
      <c r="AJ90" s="208"/>
      <c r="AK90" s="207"/>
      <c r="AL90" s="207"/>
      <c r="AM90" s="207"/>
      <c r="AN90" s="207"/>
      <c r="AO90" s="207"/>
      <c r="AP90" s="206"/>
      <c r="AQ90" s="207"/>
      <c r="AR90" s="207"/>
      <c r="AS90" s="208"/>
      <c r="AT90" s="206"/>
      <c r="AU90" s="207"/>
      <c r="AV90" s="208"/>
      <c r="AW90" s="206"/>
      <c r="AX90" s="207"/>
      <c r="AY90" s="186"/>
      <c r="AZ90" s="1"/>
    </row>
    <row r="91" spans="3:52">
      <c r="C91" s="1"/>
      <c r="D91" s="1"/>
      <c r="E91" s="206"/>
      <c r="F91" s="207"/>
      <c r="G91" s="207"/>
      <c r="H91" s="207"/>
      <c r="I91" s="207"/>
      <c r="J91" s="206"/>
      <c r="K91" s="207"/>
      <c r="L91" s="207"/>
      <c r="M91" s="208"/>
      <c r="N91" s="327"/>
      <c r="O91" s="328"/>
      <c r="P91" s="328"/>
      <c r="Q91" s="328"/>
      <c r="R91" s="329"/>
      <c r="S91" s="206"/>
      <c r="T91" s="207"/>
      <c r="U91" s="207"/>
      <c r="V91" s="207"/>
      <c r="W91" s="208"/>
      <c r="X91" s="206"/>
      <c r="Y91" s="207"/>
      <c r="Z91" s="207"/>
      <c r="AA91" s="207"/>
      <c r="AB91" s="208"/>
      <c r="AC91" s="206"/>
      <c r="AD91" s="207"/>
      <c r="AE91" s="207"/>
      <c r="AF91" s="207"/>
      <c r="AG91" s="208"/>
      <c r="AH91" s="206"/>
      <c r="AI91" s="207"/>
      <c r="AJ91" s="208"/>
      <c r="AK91" s="207"/>
      <c r="AL91" s="207"/>
      <c r="AM91" s="207"/>
      <c r="AN91" s="207"/>
      <c r="AO91" s="207"/>
      <c r="AP91" s="206"/>
      <c r="AQ91" s="207"/>
      <c r="AR91" s="207"/>
      <c r="AS91" s="208"/>
      <c r="AT91" s="206"/>
      <c r="AU91" s="207"/>
      <c r="AV91" s="208"/>
      <c r="AW91" s="206"/>
      <c r="AX91" s="207"/>
      <c r="AY91" s="186"/>
      <c r="AZ91" s="1"/>
    </row>
    <row r="92" spans="3:52">
      <c r="C92" s="1"/>
      <c r="D92" s="1"/>
      <c r="E92" s="206"/>
      <c r="F92" s="207"/>
      <c r="G92" s="207"/>
      <c r="H92" s="207"/>
      <c r="I92" s="207"/>
      <c r="J92" s="206"/>
      <c r="K92" s="207"/>
      <c r="L92" s="207"/>
      <c r="M92" s="208"/>
      <c r="N92" s="327"/>
      <c r="O92" s="328"/>
      <c r="P92" s="328"/>
      <c r="Q92" s="328"/>
      <c r="R92" s="329"/>
      <c r="S92" s="206"/>
      <c r="T92" s="207"/>
      <c r="U92" s="207"/>
      <c r="V92" s="207"/>
      <c r="W92" s="208"/>
      <c r="X92" s="206"/>
      <c r="Y92" s="207"/>
      <c r="Z92" s="207"/>
      <c r="AA92" s="207"/>
      <c r="AB92" s="208"/>
      <c r="AC92" s="206"/>
      <c r="AD92" s="207"/>
      <c r="AE92" s="207"/>
      <c r="AF92" s="207"/>
      <c r="AG92" s="208"/>
      <c r="AH92" s="206"/>
      <c r="AI92" s="207"/>
      <c r="AJ92" s="208"/>
      <c r="AK92" s="207"/>
      <c r="AL92" s="207"/>
      <c r="AM92" s="207"/>
      <c r="AN92" s="207"/>
      <c r="AO92" s="207"/>
      <c r="AP92" s="206"/>
      <c r="AQ92" s="207"/>
      <c r="AR92" s="207"/>
      <c r="AS92" s="208"/>
      <c r="AT92" s="206"/>
      <c r="AU92" s="207"/>
      <c r="AV92" s="208"/>
      <c r="AW92" s="206"/>
      <c r="AX92" s="207"/>
      <c r="AY92" s="186"/>
      <c r="AZ92" s="1"/>
    </row>
    <row r="93" spans="3:52">
      <c r="C93" s="1"/>
      <c r="D93" s="1"/>
      <c r="E93" s="206"/>
      <c r="F93" s="207"/>
      <c r="G93" s="207"/>
      <c r="H93" s="207"/>
      <c r="I93" s="207"/>
      <c r="J93" s="206"/>
      <c r="K93" s="207"/>
      <c r="L93" s="207"/>
      <c r="M93" s="208"/>
      <c r="N93" s="327"/>
      <c r="O93" s="328"/>
      <c r="P93" s="328"/>
      <c r="Q93" s="328"/>
      <c r="R93" s="329"/>
      <c r="S93" s="206"/>
      <c r="T93" s="207"/>
      <c r="U93" s="207"/>
      <c r="V93" s="207"/>
      <c r="W93" s="208"/>
      <c r="X93" s="206"/>
      <c r="Y93" s="207"/>
      <c r="Z93" s="207"/>
      <c r="AA93" s="207"/>
      <c r="AB93" s="208"/>
      <c r="AC93" s="206"/>
      <c r="AD93" s="207"/>
      <c r="AE93" s="207"/>
      <c r="AF93" s="207"/>
      <c r="AG93" s="208"/>
      <c r="AH93" s="206"/>
      <c r="AI93" s="207"/>
      <c r="AJ93" s="208"/>
      <c r="AK93" s="207"/>
      <c r="AL93" s="207"/>
      <c r="AM93" s="207"/>
      <c r="AN93" s="207"/>
      <c r="AO93" s="207"/>
      <c r="AP93" s="206"/>
      <c r="AQ93" s="207"/>
      <c r="AR93" s="207"/>
      <c r="AS93" s="208"/>
      <c r="AT93" s="206"/>
      <c r="AU93" s="207"/>
      <c r="AV93" s="208"/>
      <c r="AW93" s="206"/>
      <c r="AX93" s="207"/>
      <c r="AY93" s="186"/>
      <c r="AZ93" s="1"/>
    </row>
    <row r="94" spans="3:52">
      <c r="C94" s="44"/>
      <c r="D94" s="44"/>
      <c r="E94" s="215" t="s">
        <v>67</v>
      </c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215"/>
      <c r="Y94" s="51"/>
      <c r="Z94" s="51"/>
      <c r="AA94" s="51"/>
      <c r="AB94" s="52"/>
      <c r="AC94" s="51"/>
      <c r="AD94" s="51"/>
      <c r="AE94" s="51"/>
      <c r="AF94" s="51"/>
      <c r="AG94" s="51"/>
      <c r="AH94" s="215"/>
      <c r="AI94" s="51"/>
      <c r="AJ94" s="52"/>
      <c r="AK94" s="51"/>
      <c r="AL94" s="51"/>
      <c r="AM94" s="51"/>
      <c r="AN94" s="51"/>
      <c r="AO94" s="51"/>
      <c r="AP94" s="215"/>
      <c r="AQ94" s="51"/>
      <c r="AR94" s="51"/>
      <c r="AS94" s="52"/>
      <c r="AT94" s="51"/>
      <c r="AU94" s="51"/>
      <c r="AV94" s="51"/>
      <c r="AW94" s="215"/>
      <c r="AX94" s="51"/>
      <c r="AY94" s="187"/>
      <c r="AZ94" s="44"/>
    </row>
    <row r="95" spans="3:52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7" spans="3:52">
      <c r="C97" s="1"/>
      <c r="D97" s="1"/>
      <c r="E97" s="1"/>
      <c r="F97" s="1"/>
      <c r="G97" s="1"/>
      <c r="H97" s="1"/>
      <c r="I97" s="1"/>
      <c r="J97" s="246" t="s">
        <v>153</v>
      </c>
      <c r="K97" s="246"/>
      <c r="L97" s="246"/>
      <c r="M97" s="1"/>
      <c r="N97" s="1"/>
      <c r="O97" s="246" t="s">
        <v>240</v>
      </c>
      <c r="P97" s="246"/>
      <c r="Q97" s="246"/>
      <c r="R97" s="246"/>
      <c r="S97" s="246"/>
      <c r="T97" s="1"/>
      <c r="U97" s="1"/>
      <c r="V97" s="246" t="s">
        <v>241</v>
      </c>
      <c r="W97" s="246"/>
      <c r="X97" s="246"/>
      <c r="Y97" s="246"/>
      <c r="Z97" s="246"/>
      <c r="AA97" s="1"/>
      <c r="AB97" s="1"/>
      <c r="AC97" s="1"/>
      <c r="AD97" s="1"/>
      <c r="AE97" s="246" t="s">
        <v>242</v>
      </c>
      <c r="AF97" s="246"/>
      <c r="AG97" s="246"/>
      <c r="AH97" s="246"/>
      <c r="AI97" s="1"/>
      <c r="AJ97" s="1"/>
      <c r="AK97" s="1"/>
      <c r="AL97" s="246" t="s">
        <v>93</v>
      </c>
      <c r="AM97" s="246"/>
      <c r="AN97" s="246"/>
      <c r="AO97" s="246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3:52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</sheetData>
  <mergeCells count="293">
    <mergeCell ref="N91:R91"/>
    <mergeCell ref="N92:R92"/>
    <mergeCell ref="J97:L97"/>
    <mergeCell ref="O97:S97"/>
    <mergeCell ref="V97:Z97"/>
    <mergeCell ref="AE97:AH97"/>
    <mergeCell ref="AL97:AO97"/>
    <mergeCell ref="N93:R93"/>
    <mergeCell ref="N82:R82"/>
    <mergeCell ref="N83:R83"/>
    <mergeCell ref="N84:R84"/>
    <mergeCell ref="N85:R85"/>
    <mergeCell ref="N86:R86"/>
    <mergeCell ref="N87:R87"/>
    <mergeCell ref="N88:R88"/>
    <mergeCell ref="N89:R89"/>
    <mergeCell ref="N90:R90"/>
    <mergeCell ref="E72:Z72"/>
    <mergeCell ref="AI72:AQ72"/>
    <mergeCell ref="AR72:AX72"/>
    <mergeCell ref="J75:L75"/>
    <mergeCell ref="O75:S75"/>
    <mergeCell ref="V75:Z75"/>
    <mergeCell ref="AE75:AH75"/>
    <mergeCell ref="AL75:AO75"/>
    <mergeCell ref="C78:AZ79"/>
    <mergeCell ref="E70:M70"/>
    <mergeCell ref="AR70:AX70"/>
    <mergeCell ref="N70:AQ70"/>
    <mergeCell ref="E69:M69"/>
    <mergeCell ref="AR69:AX69"/>
    <mergeCell ref="E68:M68"/>
    <mergeCell ref="AR68:AX68"/>
    <mergeCell ref="E71:M71"/>
    <mergeCell ref="AR71:AX71"/>
    <mergeCell ref="E67:M67"/>
    <mergeCell ref="AR67:AX67"/>
    <mergeCell ref="E66:M66"/>
    <mergeCell ref="AR66:AX66"/>
    <mergeCell ref="E65:M65"/>
    <mergeCell ref="AR65:AX65"/>
    <mergeCell ref="N65:U65"/>
    <mergeCell ref="V65:Z65"/>
    <mergeCell ref="AA65:AH65"/>
    <mergeCell ref="AI65:AQ65"/>
    <mergeCell ref="E61:M61"/>
    <mergeCell ref="AR61:AX61"/>
    <mergeCell ref="E60:M60"/>
    <mergeCell ref="AR60:AX60"/>
    <mergeCell ref="E59:M59"/>
    <mergeCell ref="AR59:AX59"/>
    <mergeCell ref="E64:M64"/>
    <mergeCell ref="AR64:AX64"/>
    <mergeCell ref="E63:M63"/>
    <mergeCell ref="AR63:AX63"/>
    <mergeCell ref="N63:AQ63"/>
    <mergeCell ref="E62:M62"/>
    <mergeCell ref="AR62:AX62"/>
    <mergeCell ref="E58:M58"/>
    <mergeCell ref="N58:U58"/>
    <mergeCell ref="V58:Z58"/>
    <mergeCell ref="AA58:AH58"/>
    <mergeCell ref="AI58:AQ58"/>
    <mergeCell ref="AR58:AX58"/>
    <mergeCell ref="C54:AZ55"/>
    <mergeCell ref="E57:M57"/>
    <mergeCell ref="N57:U57"/>
    <mergeCell ref="V57:Z57"/>
    <mergeCell ref="AA57:AH57"/>
    <mergeCell ref="AI57:AQ57"/>
    <mergeCell ref="AR57:AX57"/>
    <mergeCell ref="AI48:AQ48"/>
    <mergeCell ref="AR48:AX48"/>
    <mergeCell ref="J51:L51"/>
    <mergeCell ref="O51:S51"/>
    <mergeCell ref="V51:Z51"/>
    <mergeCell ref="AE51:AH51"/>
    <mergeCell ref="AL51:AO51"/>
    <mergeCell ref="E48:Z48"/>
    <mergeCell ref="E47:M47"/>
    <mergeCell ref="N47:U47"/>
    <mergeCell ref="V47:Z47"/>
    <mergeCell ref="AA47:AH47"/>
    <mergeCell ref="AI47:AQ47"/>
    <mergeCell ref="AR47:AX47"/>
    <mergeCell ref="E46:M46"/>
    <mergeCell ref="N46:U46"/>
    <mergeCell ref="V46:Z46"/>
    <mergeCell ref="AA46:AH46"/>
    <mergeCell ref="AI46:AQ46"/>
    <mergeCell ref="AR46:AX46"/>
    <mergeCell ref="E45:M45"/>
    <mergeCell ref="N45:U45"/>
    <mergeCell ref="V45:Z45"/>
    <mergeCell ref="AA45:AH45"/>
    <mergeCell ref="AI45:AQ45"/>
    <mergeCell ref="AR45:AX45"/>
    <mergeCell ref="E44:M44"/>
    <mergeCell ref="N44:U44"/>
    <mergeCell ref="V44:Z44"/>
    <mergeCell ref="AA44:AH44"/>
    <mergeCell ref="AI44:AQ44"/>
    <mergeCell ref="AR44:AX44"/>
    <mergeCell ref="E43:M43"/>
    <mergeCell ref="N43:U43"/>
    <mergeCell ref="V43:Z43"/>
    <mergeCell ref="AA43:AH43"/>
    <mergeCell ref="AI43:AQ43"/>
    <mergeCell ref="AR43:AX43"/>
    <mergeCell ref="E42:M42"/>
    <mergeCell ref="N42:U42"/>
    <mergeCell ref="V42:Z42"/>
    <mergeCell ref="AA42:AH42"/>
    <mergeCell ref="AI42:AQ42"/>
    <mergeCell ref="AR42:AX42"/>
    <mergeCell ref="E41:M41"/>
    <mergeCell ref="N41:U41"/>
    <mergeCell ref="V41:Z41"/>
    <mergeCell ref="AA41:AH41"/>
    <mergeCell ref="AI41:AQ41"/>
    <mergeCell ref="AR41:AX41"/>
    <mergeCell ref="E40:M40"/>
    <mergeCell ref="N40:U40"/>
    <mergeCell ref="V40:Z40"/>
    <mergeCell ref="AA40:AH40"/>
    <mergeCell ref="AI40:AQ40"/>
    <mergeCell ref="AR40:AX40"/>
    <mergeCell ref="E39:M39"/>
    <mergeCell ref="N39:U39"/>
    <mergeCell ref="V39:Z39"/>
    <mergeCell ref="AA39:AH39"/>
    <mergeCell ref="AI39:AQ39"/>
    <mergeCell ref="AR39:AX39"/>
    <mergeCell ref="E38:M38"/>
    <mergeCell ref="N38:U38"/>
    <mergeCell ref="V38:Z38"/>
    <mergeCell ref="AA38:AH38"/>
    <mergeCell ref="AI38:AQ38"/>
    <mergeCell ref="AR38:AX38"/>
    <mergeCell ref="E37:M37"/>
    <mergeCell ref="N37:U37"/>
    <mergeCell ref="V37:Z37"/>
    <mergeCell ref="AA37:AH37"/>
    <mergeCell ref="AI37:AQ37"/>
    <mergeCell ref="AR37:AX37"/>
    <mergeCell ref="E36:M36"/>
    <mergeCell ref="N36:U36"/>
    <mergeCell ref="V36:Z36"/>
    <mergeCell ref="AA36:AH36"/>
    <mergeCell ref="AI36:AQ36"/>
    <mergeCell ref="AR36:AX36"/>
    <mergeCell ref="E35:M35"/>
    <mergeCell ref="N35:U35"/>
    <mergeCell ref="V35:Z35"/>
    <mergeCell ref="AA35:AH35"/>
    <mergeCell ref="AI35:AQ35"/>
    <mergeCell ref="AR35:AX35"/>
    <mergeCell ref="E34:M34"/>
    <mergeCell ref="N34:U34"/>
    <mergeCell ref="V34:Z34"/>
    <mergeCell ref="AA34:AH34"/>
    <mergeCell ref="AI34:AQ34"/>
    <mergeCell ref="AR34:AX34"/>
    <mergeCell ref="E33:M33"/>
    <mergeCell ref="N33:U33"/>
    <mergeCell ref="V33:Z33"/>
    <mergeCell ref="AA33:AH33"/>
    <mergeCell ref="AI33:AQ33"/>
    <mergeCell ref="AR33:AX33"/>
    <mergeCell ref="E32:M32"/>
    <mergeCell ref="N32:U32"/>
    <mergeCell ref="V32:Z32"/>
    <mergeCell ref="AA32:AH32"/>
    <mergeCell ref="AI32:AQ32"/>
    <mergeCell ref="AR32:AX32"/>
    <mergeCell ref="C28:AZ29"/>
    <mergeCell ref="E31:M31"/>
    <mergeCell ref="N31:U31"/>
    <mergeCell ref="V31:Z31"/>
    <mergeCell ref="AA31:AH31"/>
    <mergeCell ref="AI31:AQ31"/>
    <mergeCell ref="AR31:AX31"/>
    <mergeCell ref="AI22:AQ22"/>
    <mergeCell ref="AR22:AX22"/>
    <mergeCell ref="E22:AH22"/>
    <mergeCell ref="E21:M21"/>
    <mergeCell ref="N21:U21"/>
    <mergeCell ref="V21:Z21"/>
    <mergeCell ref="AA21:AH21"/>
    <mergeCell ref="AI21:AQ21"/>
    <mergeCell ref="AR21:AX21"/>
    <mergeCell ref="AI18:AQ18"/>
    <mergeCell ref="AR18:AX18"/>
    <mergeCell ref="E17:M17"/>
    <mergeCell ref="N17:U17"/>
    <mergeCell ref="V17:Z17"/>
    <mergeCell ref="AA17:AH17"/>
    <mergeCell ref="AI17:AQ17"/>
    <mergeCell ref="AR17:AX17"/>
    <mergeCell ref="E20:M20"/>
    <mergeCell ref="N20:U20"/>
    <mergeCell ref="V20:Z20"/>
    <mergeCell ref="AA20:AH20"/>
    <mergeCell ref="AI20:AQ20"/>
    <mergeCell ref="AR20:AX20"/>
    <mergeCell ref="E19:M19"/>
    <mergeCell ref="N19:U19"/>
    <mergeCell ref="V19:Z19"/>
    <mergeCell ref="AA19:AH19"/>
    <mergeCell ref="AI19:AQ19"/>
    <mergeCell ref="AR19:AX19"/>
    <mergeCell ref="AR14:AX14"/>
    <mergeCell ref="E13:M13"/>
    <mergeCell ref="N13:U13"/>
    <mergeCell ref="V13:Z13"/>
    <mergeCell ref="AA13:AH13"/>
    <mergeCell ref="AI13:AQ13"/>
    <mergeCell ref="AR13:AX13"/>
    <mergeCell ref="E16:M16"/>
    <mergeCell ref="N16:U16"/>
    <mergeCell ref="V16:Z16"/>
    <mergeCell ref="AA16:AH16"/>
    <mergeCell ref="AI16:AQ16"/>
    <mergeCell ref="AR16:AX16"/>
    <mergeCell ref="E15:M15"/>
    <mergeCell ref="N15:U15"/>
    <mergeCell ref="V15:Z15"/>
    <mergeCell ref="AA15:AH15"/>
    <mergeCell ref="AI15:AQ15"/>
    <mergeCell ref="AR15:AX15"/>
    <mergeCell ref="AR10:AX10"/>
    <mergeCell ref="E9:M9"/>
    <mergeCell ref="N9:U9"/>
    <mergeCell ref="V9:Z9"/>
    <mergeCell ref="AA9:AH9"/>
    <mergeCell ref="AI9:AQ9"/>
    <mergeCell ref="AR9:AX9"/>
    <mergeCell ref="E12:M12"/>
    <mergeCell ref="N12:U12"/>
    <mergeCell ref="V12:Z12"/>
    <mergeCell ref="AA12:AH12"/>
    <mergeCell ref="AI12:AQ12"/>
    <mergeCell ref="AR12:AX12"/>
    <mergeCell ref="E11:M11"/>
    <mergeCell ref="N11:U11"/>
    <mergeCell ref="V11:Z11"/>
    <mergeCell ref="AA11:AH11"/>
    <mergeCell ref="AI11:AQ11"/>
    <mergeCell ref="AR11:AX11"/>
    <mergeCell ref="AR5:AX5"/>
    <mergeCell ref="E6:M6"/>
    <mergeCell ref="N6:U6"/>
    <mergeCell ref="V6:Z6"/>
    <mergeCell ref="AA6:AH6"/>
    <mergeCell ref="AI6:AQ6"/>
    <mergeCell ref="AR6:AX6"/>
    <mergeCell ref="C2:AZ3"/>
    <mergeCell ref="E8:M8"/>
    <mergeCell ref="N8:U8"/>
    <mergeCell ref="V8:Z8"/>
    <mergeCell ref="AA8:AH8"/>
    <mergeCell ref="AI8:AQ8"/>
    <mergeCell ref="AR8:AX8"/>
    <mergeCell ref="E7:M7"/>
    <mergeCell ref="N7:U7"/>
    <mergeCell ref="V7:Z7"/>
    <mergeCell ref="AA7:AH7"/>
    <mergeCell ref="AI7:AQ7"/>
    <mergeCell ref="AR7:AX7"/>
    <mergeCell ref="J25:L25"/>
    <mergeCell ref="O25:S25"/>
    <mergeCell ref="V25:Z25"/>
    <mergeCell ref="AE25:AH25"/>
    <mergeCell ref="AL25:AO25"/>
    <mergeCell ref="E5:M5"/>
    <mergeCell ref="N5:U5"/>
    <mergeCell ref="V5:Z5"/>
    <mergeCell ref="AA5:AH5"/>
    <mergeCell ref="AI5:AQ5"/>
    <mergeCell ref="E10:M10"/>
    <mergeCell ref="N10:U10"/>
    <mergeCell ref="V10:Z10"/>
    <mergeCell ref="AA10:AH10"/>
    <mergeCell ref="AI10:AQ10"/>
    <mergeCell ref="E14:M14"/>
    <mergeCell ref="N14:U14"/>
    <mergeCell ref="V14:Z14"/>
    <mergeCell ref="AA14:AH14"/>
    <mergeCell ref="AI14:AQ14"/>
    <mergeCell ref="E18:M18"/>
    <mergeCell ref="N18:U18"/>
    <mergeCell ref="V18:Z18"/>
    <mergeCell ref="AA18:AH18"/>
  </mergeCells>
  <pageMargins left="0.7" right="0.7" top="0.75" bottom="0.75" header="0.3" footer="0.3"/>
  <pageSetup paperSize="9" orientation="portrait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A1:AC127"/>
  <sheetViews>
    <sheetView showGridLines="0" topLeftCell="D1" zoomScale="73" zoomScaleNormal="73" zoomScaleSheetLayoutView="91" workbookViewId="0">
      <pane xSplit="4" ySplit="3" topLeftCell="H4" activePane="bottomRight" state="frozen"/>
      <selection activeCell="D1" sqref="D1"/>
      <selection pane="topRight" activeCell="G1" sqref="G1"/>
      <selection pane="bottomLeft" activeCell="D4" sqref="D4"/>
      <selection pane="bottomRight" activeCell="K3" sqref="K3"/>
    </sheetView>
  </sheetViews>
  <sheetFormatPr defaultColWidth="9.109375" defaultRowHeight="13.8"/>
  <cols>
    <col min="1" max="1" width="6.109375" style="138" customWidth="1"/>
    <col min="2" max="2" width="7" style="138" customWidth="1"/>
    <col min="3" max="3" width="5.88671875" style="54" customWidth="1"/>
    <col min="4" max="4" width="13.6640625" style="139" customWidth="1"/>
    <col min="5" max="6" width="13.33203125" style="139" customWidth="1"/>
    <col min="7" max="7" width="15.33203125" style="139" customWidth="1"/>
    <col min="8" max="9" width="9" style="139" customWidth="1"/>
    <col min="10" max="10" width="8.6640625" style="139" customWidth="1"/>
    <col min="11" max="11" width="9.109375" style="139" customWidth="1"/>
    <col min="12" max="12" width="9.44140625" style="140" customWidth="1"/>
    <col min="13" max="13" width="8.44140625" style="141" customWidth="1"/>
    <col min="14" max="14" width="7.6640625" style="141" customWidth="1"/>
    <col min="15" max="15" width="7.44140625" style="141" customWidth="1"/>
    <col min="16" max="16" width="8.109375" style="141" customWidth="1"/>
    <col min="17" max="17" width="8.5546875" style="141" customWidth="1"/>
    <col min="18" max="18" width="7.44140625" style="141" customWidth="1"/>
    <col min="19" max="19" width="7.33203125" style="141" customWidth="1"/>
    <col min="20" max="20" width="7.44140625" style="141" customWidth="1"/>
    <col min="21" max="21" width="8.44140625" style="141" customWidth="1"/>
    <col min="22" max="22" width="7.44140625" style="141" customWidth="1"/>
    <col min="23" max="23" width="10.88671875" style="147" customWidth="1"/>
    <col min="24" max="24" width="10.44140625" style="141" customWidth="1"/>
    <col min="25" max="25" width="9.109375" style="141" customWidth="1"/>
    <col min="26" max="26" width="10.5546875" style="141" customWidth="1"/>
    <col min="27" max="28" width="13" style="141" customWidth="1"/>
    <col min="29" max="29" width="10.5546875" style="145" customWidth="1"/>
    <col min="30" max="30" width="1" style="54" customWidth="1"/>
    <col min="31" max="16384" width="9.109375" style="54"/>
  </cols>
  <sheetData>
    <row r="1" spans="1:29" ht="15" customHeight="1" thickBot="1">
      <c r="A1" s="53"/>
      <c r="B1" s="53"/>
      <c r="D1" s="53"/>
      <c r="E1" s="53"/>
      <c r="F1" s="53"/>
      <c r="G1" s="53"/>
      <c r="H1" s="53"/>
      <c r="I1" s="53"/>
      <c r="J1" s="53"/>
      <c r="K1" s="53"/>
      <c r="L1" s="55"/>
      <c r="M1" s="56"/>
      <c r="N1" s="56"/>
      <c r="O1" s="56"/>
      <c r="P1" s="56"/>
      <c r="Q1" s="56"/>
      <c r="R1" s="56"/>
      <c r="S1" s="56"/>
      <c r="T1" s="56"/>
      <c r="U1" s="56"/>
      <c r="V1" s="56"/>
      <c r="W1" s="57"/>
      <c r="X1" s="56"/>
      <c r="Y1" s="56"/>
      <c r="Z1" s="56"/>
      <c r="AA1" s="56"/>
      <c r="AB1" s="56"/>
      <c r="AC1" s="54"/>
    </row>
    <row r="2" spans="1:29" s="58" customFormat="1" ht="21.75" customHeight="1">
      <c r="A2" s="343" t="s">
        <v>287</v>
      </c>
      <c r="B2" s="344"/>
      <c r="C2" s="345" t="s">
        <v>288</v>
      </c>
      <c r="D2" s="347" t="s">
        <v>289</v>
      </c>
      <c r="E2" s="348"/>
      <c r="F2" s="348"/>
      <c r="G2" s="348"/>
      <c r="H2" s="348"/>
      <c r="I2" s="348"/>
      <c r="J2" s="349"/>
      <c r="K2" s="350" t="s">
        <v>202</v>
      </c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2"/>
      <c r="X2" s="336" t="s">
        <v>290</v>
      </c>
      <c r="Y2" s="337"/>
      <c r="Z2" s="337"/>
      <c r="AA2" s="337"/>
      <c r="AB2" s="356" t="s">
        <v>264</v>
      </c>
      <c r="AC2" s="338" t="s">
        <v>303</v>
      </c>
    </row>
    <row r="3" spans="1:29" s="71" customFormat="1" ht="39.75" customHeight="1" thickBot="1">
      <c r="A3" s="59" t="s">
        <v>291</v>
      </c>
      <c r="B3" s="60" t="s">
        <v>292</v>
      </c>
      <c r="C3" s="346"/>
      <c r="D3" s="61" t="s">
        <v>841</v>
      </c>
      <c r="E3" s="62" t="s">
        <v>103</v>
      </c>
      <c r="F3" s="62" t="s">
        <v>104</v>
      </c>
      <c r="G3" s="62" t="s">
        <v>293</v>
      </c>
      <c r="H3" s="62" t="s">
        <v>298</v>
      </c>
      <c r="I3" s="62" t="s">
        <v>297</v>
      </c>
      <c r="J3" s="63" t="s">
        <v>294</v>
      </c>
      <c r="K3" s="64" t="s">
        <v>295</v>
      </c>
      <c r="L3" s="65"/>
      <c r="M3" s="66" t="s">
        <v>299</v>
      </c>
      <c r="N3" s="66"/>
      <c r="O3" s="66"/>
      <c r="P3" s="66"/>
      <c r="Q3" s="66"/>
      <c r="R3" s="66"/>
      <c r="S3" s="66"/>
      <c r="T3" s="66"/>
      <c r="U3" s="66"/>
      <c r="V3" s="66"/>
      <c r="W3" s="67" t="s">
        <v>205</v>
      </c>
      <c r="X3" s="68" t="s">
        <v>300</v>
      </c>
      <c r="Y3" s="69" t="s">
        <v>301</v>
      </c>
      <c r="Z3" s="70" t="s">
        <v>302</v>
      </c>
      <c r="AA3" s="182" t="s">
        <v>296</v>
      </c>
      <c r="AB3" s="357"/>
      <c r="AC3" s="339"/>
    </row>
    <row r="4" spans="1:29" s="71" customFormat="1" ht="3" customHeight="1" thickBot="1">
      <c r="A4" s="72"/>
      <c r="B4" s="73"/>
      <c r="C4" s="74"/>
      <c r="D4" s="75"/>
      <c r="E4" s="75"/>
      <c r="F4" s="75"/>
      <c r="G4" s="75"/>
      <c r="H4" s="75"/>
      <c r="I4" s="75"/>
      <c r="J4" s="75"/>
      <c r="K4" s="76"/>
      <c r="L4" s="77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9"/>
      <c r="Y4" s="79"/>
      <c r="Z4" s="79"/>
      <c r="AA4" s="79"/>
      <c r="AB4" s="79"/>
      <c r="AC4" s="80"/>
    </row>
    <row r="5" spans="1:29" ht="20.25" customHeight="1">
      <c r="A5" s="353">
        <v>43466</v>
      </c>
      <c r="B5" s="354"/>
      <c r="C5" s="354"/>
      <c r="D5" s="354"/>
      <c r="E5" s="354"/>
      <c r="F5" s="354"/>
      <c r="G5" s="354"/>
      <c r="H5" s="354"/>
      <c r="I5" s="354"/>
      <c r="J5" s="354"/>
      <c r="K5" s="354"/>
      <c r="L5" s="354"/>
      <c r="M5" s="354"/>
      <c r="N5" s="354"/>
      <c r="O5" s="354"/>
      <c r="P5" s="354"/>
      <c r="Q5" s="354"/>
      <c r="R5" s="354"/>
      <c r="S5" s="354"/>
      <c r="T5" s="354"/>
      <c r="U5" s="354"/>
      <c r="V5" s="354"/>
      <c r="W5" s="354"/>
      <c r="X5" s="354"/>
      <c r="Y5" s="354"/>
      <c r="Z5" s="354"/>
      <c r="AA5" s="354"/>
      <c r="AB5" s="354"/>
      <c r="AC5" s="355"/>
    </row>
    <row r="6" spans="1:29">
      <c r="A6" s="81" t="str">
        <f t="shared" ref="A6:A10" si="0">IF(H6="","",IF(OR(I6=""),"PROCESS","OK"))</f>
        <v/>
      </c>
      <c r="B6" s="82" t="str">
        <f t="shared" ref="B6:B10" si="1">IF(I6="","",IF(OR(X6=""),"PENDING","POSTED"))</f>
        <v/>
      </c>
      <c r="C6" s="83">
        <v>1</v>
      </c>
      <c r="D6" s="84"/>
      <c r="E6" s="85"/>
      <c r="F6" s="86"/>
      <c r="G6" s="86"/>
      <c r="H6" s="87"/>
      <c r="I6" s="88"/>
      <c r="J6" s="89"/>
      <c r="K6" s="90"/>
      <c r="L6" s="91"/>
      <c r="M6" s="91"/>
      <c r="N6" s="91"/>
      <c r="O6" s="92"/>
      <c r="P6" s="92"/>
      <c r="Q6" s="91"/>
      <c r="R6" s="91"/>
      <c r="S6" s="92"/>
      <c r="T6" s="92"/>
      <c r="U6" s="91"/>
      <c r="V6" s="91"/>
      <c r="W6" s="93">
        <f t="shared" ref="W6:W10" si="2">SUM(K6:V6)</f>
        <v>0</v>
      </c>
      <c r="X6" s="94"/>
      <c r="Y6" s="95"/>
      <c r="Z6" s="96"/>
      <c r="AA6" s="96" t="str">
        <f>IF(X6="","", Z6-W6)</f>
        <v/>
      </c>
      <c r="AB6" s="183"/>
      <c r="AC6" s="97"/>
    </row>
    <row r="7" spans="1:29">
      <c r="A7" s="81" t="str">
        <f t="shared" si="0"/>
        <v/>
      </c>
      <c r="B7" s="82" t="str">
        <f t="shared" si="1"/>
        <v/>
      </c>
      <c r="C7" s="98">
        <f>C6+1</f>
        <v>2</v>
      </c>
      <c r="D7" s="99"/>
      <c r="E7" s="85"/>
      <c r="F7" s="85"/>
      <c r="G7" s="85"/>
      <c r="H7" s="100"/>
      <c r="I7" s="101"/>
      <c r="J7" s="102"/>
      <c r="K7" s="90"/>
      <c r="L7" s="103"/>
      <c r="M7" s="103"/>
      <c r="N7" s="103"/>
      <c r="O7" s="104"/>
      <c r="P7" s="104"/>
      <c r="Q7" s="103"/>
      <c r="R7" s="103"/>
      <c r="S7" s="104"/>
      <c r="T7" s="104"/>
      <c r="U7" s="103"/>
      <c r="V7" s="103"/>
      <c r="W7" s="105">
        <f t="shared" si="2"/>
        <v>0</v>
      </c>
      <c r="X7" s="94"/>
      <c r="Y7" s="95"/>
      <c r="Z7" s="96"/>
      <c r="AA7" s="96" t="str">
        <f t="shared" ref="AA7:AA10" si="3">IF(X7="","", Z7-W7)</f>
        <v/>
      </c>
      <c r="AB7" s="96"/>
      <c r="AC7" s="106"/>
    </row>
    <row r="8" spans="1:29">
      <c r="A8" s="81" t="str">
        <f t="shared" si="0"/>
        <v/>
      </c>
      <c r="B8" s="82" t="str">
        <f t="shared" si="1"/>
        <v/>
      </c>
      <c r="C8" s="98">
        <f t="shared" ref="C8:C10" si="4">C7+1</f>
        <v>3</v>
      </c>
      <c r="D8" s="99"/>
      <c r="E8" s="85"/>
      <c r="F8" s="85"/>
      <c r="G8" s="85"/>
      <c r="H8" s="100"/>
      <c r="I8" s="101"/>
      <c r="J8" s="102"/>
      <c r="K8" s="90"/>
      <c r="L8" s="103"/>
      <c r="M8" s="103"/>
      <c r="N8" s="103"/>
      <c r="O8" s="104"/>
      <c r="P8" s="104"/>
      <c r="Q8" s="103"/>
      <c r="R8" s="103"/>
      <c r="S8" s="104"/>
      <c r="T8" s="104"/>
      <c r="U8" s="103"/>
      <c r="V8" s="103"/>
      <c r="W8" s="105">
        <f t="shared" si="2"/>
        <v>0</v>
      </c>
      <c r="X8" s="94"/>
      <c r="Y8" s="107"/>
      <c r="Z8" s="96"/>
      <c r="AA8" s="96" t="str">
        <f t="shared" si="3"/>
        <v/>
      </c>
      <c r="AB8" s="96"/>
      <c r="AC8" s="106"/>
    </row>
    <row r="9" spans="1:29">
      <c r="A9" s="81" t="str">
        <f t="shared" si="0"/>
        <v/>
      </c>
      <c r="B9" s="82" t="str">
        <f t="shared" si="1"/>
        <v/>
      </c>
      <c r="C9" s="98">
        <f t="shared" si="4"/>
        <v>4</v>
      </c>
      <c r="D9" s="99"/>
      <c r="E9" s="85"/>
      <c r="F9" s="85"/>
      <c r="G9" s="85"/>
      <c r="H9" s="100"/>
      <c r="I9" s="101"/>
      <c r="J9" s="102"/>
      <c r="K9" s="108"/>
      <c r="L9" s="103"/>
      <c r="M9" s="103"/>
      <c r="N9" s="103"/>
      <c r="O9" s="104"/>
      <c r="P9" s="103"/>
      <c r="Q9" s="103"/>
      <c r="R9" s="103"/>
      <c r="S9" s="104"/>
      <c r="T9" s="103"/>
      <c r="U9" s="103"/>
      <c r="V9" s="103"/>
      <c r="W9" s="105">
        <f t="shared" si="2"/>
        <v>0</v>
      </c>
      <c r="X9" s="94"/>
      <c r="Y9" s="95"/>
      <c r="Z9" s="96"/>
      <c r="AA9" s="96" t="str">
        <f t="shared" si="3"/>
        <v/>
      </c>
      <c r="AB9" s="96"/>
      <c r="AC9" s="106"/>
    </row>
    <row r="10" spans="1:29">
      <c r="A10" s="81" t="str">
        <f t="shared" si="0"/>
        <v/>
      </c>
      <c r="B10" s="82" t="str">
        <f t="shared" si="1"/>
        <v/>
      </c>
      <c r="C10" s="98">
        <f t="shared" si="4"/>
        <v>5</v>
      </c>
      <c r="D10" s="99"/>
      <c r="E10" s="85"/>
      <c r="F10" s="85"/>
      <c r="G10" s="85"/>
      <c r="H10" s="100"/>
      <c r="I10" s="101"/>
      <c r="J10" s="102"/>
      <c r="K10" s="108"/>
      <c r="L10" s="103"/>
      <c r="M10" s="103"/>
      <c r="N10" s="103"/>
      <c r="O10" s="104"/>
      <c r="P10" s="103"/>
      <c r="Q10" s="103"/>
      <c r="R10" s="103"/>
      <c r="S10" s="104"/>
      <c r="T10" s="103"/>
      <c r="U10" s="103"/>
      <c r="V10" s="103"/>
      <c r="W10" s="105">
        <f t="shared" si="2"/>
        <v>0</v>
      </c>
      <c r="X10" s="94"/>
      <c r="Y10" s="107"/>
      <c r="Z10" s="96"/>
      <c r="AA10" s="96" t="str">
        <f t="shared" si="3"/>
        <v/>
      </c>
      <c r="AB10" s="184"/>
      <c r="AC10" s="106"/>
    </row>
    <row r="11" spans="1:29" s="127" customFormat="1" ht="15.75" customHeight="1" thickBot="1">
      <c r="A11" s="340" t="s">
        <v>73</v>
      </c>
      <c r="B11" s="341"/>
      <c r="C11" s="341"/>
      <c r="D11" s="341"/>
      <c r="E11" s="341"/>
      <c r="F11" s="341"/>
      <c r="G11" s="341"/>
      <c r="H11" s="341"/>
      <c r="I11" s="341"/>
      <c r="J11" s="342"/>
      <c r="K11" s="122">
        <f t="shared" ref="K11:W11" si="5">SUM(K6:K10)</f>
        <v>0</v>
      </c>
      <c r="L11" s="123">
        <f t="shared" si="5"/>
        <v>0</v>
      </c>
      <c r="M11" s="123">
        <f t="shared" si="5"/>
        <v>0</v>
      </c>
      <c r="N11" s="123">
        <f t="shared" si="5"/>
        <v>0</v>
      </c>
      <c r="O11" s="123">
        <f t="shared" si="5"/>
        <v>0</v>
      </c>
      <c r="P11" s="123">
        <f t="shared" si="5"/>
        <v>0</v>
      </c>
      <c r="Q11" s="123">
        <f t="shared" si="5"/>
        <v>0</v>
      </c>
      <c r="R11" s="123">
        <f t="shared" si="5"/>
        <v>0</v>
      </c>
      <c r="S11" s="123">
        <f t="shared" si="5"/>
        <v>0</v>
      </c>
      <c r="T11" s="123">
        <f t="shared" si="5"/>
        <v>0</v>
      </c>
      <c r="U11" s="123">
        <f t="shared" si="5"/>
        <v>0</v>
      </c>
      <c r="V11" s="123">
        <f t="shared" si="5"/>
        <v>0</v>
      </c>
      <c r="W11" s="124">
        <f t="shared" si="5"/>
        <v>0</v>
      </c>
      <c r="X11" s="122"/>
      <c r="Y11" s="125"/>
      <c r="Z11" s="123">
        <f>SUM(Z6:Z10)</f>
        <v>0</v>
      </c>
      <c r="AA11" s="123">
        <f>SUM(AA6:AA10)</f>
        <v>0</v>
      </c>
      <c r="AB11" s="180"/>
      <c r="AC11" s="126"/>
    </row>
    <row r="12" spans="1:29" ht="17.399999999999999">
      <c r="A12" s="353">
        <f>A5+31</f>
        <v>43497</v>
      </c>
      <c r="B12" s="354"/>
      <c r="C12" s="354"/>
      <c r="D12" s="354"/>
      <c r="E12" s="354"/>
      <c r="F12" s="354"/>
      <c r="G12" s="354"/>
      <c r="H12" s="354"/>
      <c r="I12" s="354"/>
      <c r="J12" s="354"/>
      <c r="K12" s="354"/>
      <c r="L12" s="354"/>
      <c r="M12" s="354"/>
      <c r="N12" s="354"/>
      <c r="O12" s="354"/>
      <c r="P12" s="354"/>
      <c r="Q12" s="354"/>
      <c r="R12" s="354"/>
      <c r="S12" s="354"/>
      <c r="T12" s="354"/>
      <c r="U12" s="354"/>
      <c r="V12" s="354"/>
      <c r="W12" s="354"/>
      <c r="X12" s="354"/>
      <c r="Y12" s="354"/>
      <c r="Z12" s="354"/>
      <c r="AA12" s="354"/>
      <c r="AB12" s="354"/>
      <c r="AC12" s="355"/>
    </row>
    <row r="13" spans="1:29">
      <c r="A13" s="81" t="str">
        <f t="shared" ref="A13:A19" si="6">IF(H13="","",IF(OR(I13=""),"PROCESS","OK"))</f>
        <v/>
      </c>
      <c r="B13" s="82" t="str">
        <f t="shared" ref="B13:B19" si="7">IF(I13="","",IF(OR(X13=""),"PENDING","POSTED"))</f>
        <v/>
      </c>
      <c r="C13" s="98">
        <v>1</v>
      </c>
      <c r="D13" s="99"/>
      <c r="E13" s="85"/>
      <c r="F13" s="85"/>
      <c r="G13" s="85"/>
      <c r="H13" s="100"/>
      <c r="I13" s="101"/>
      <c r="J13" s="102"/>
      <c r="K13" s="108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5">
        <f t="shared" ref="W13:W19" si="8">SUM(K13:V13)</f>
        <v>0</v>
      </c>
      <c r="X13" s="110"/>
      <c r="Y13" s="95"/>
      <c r="Z13" s="109"/>
      <c r="AA13" s="96" t="str">
        <f>IF(X13="","", Z13-W13)</f>
        <v/>
      </c>
      <c r="AB13" s="183"/>
      <c r="AC13" s="106"/>
    </row>
    <row r="14" spans="1:29">
      <c r="A14" s="81" t="str">
        <f t="shared" si="6"/>
        <v/>
      </c>
      <c r="B14" s="82" t="str">
        <f t="shared" si="7"/>
        <v/>
      </c>
      <c r="C14" s="98">
        <f>C13+1</f>
        <v>2</v>
      </c>
      <c r="D14" s="99"/>
      <c r="E14" s="85"/>
      <c r="F14" s="85"/>
      <c r="G14" s="85"/>
      <c r="H14" s="100"/>
      <c r="I14" s="101"/>
      <c r="J14" s="102"/>
      <c r="K14" s="108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5">
        <f t="shared" si="8"/>
        <v>0</v>
      </c>
      <c r="X14" s="110"/>
      <c r="Y14" s="95"/>
      <c r="Z14" s="96"/>
      <c r="AA14" s="96" t="str">
        <f t="shared" ref="AA14:AA19" si="9">IF(X14="","", Z14-W14)</f>
        <v/>
      </c>
      <c r="AB14" s="96"/>
      <c r="AC14" s="106"/>
    </row>
    <row r="15" spans="1:29">
      <c r="A15" s="81" t="str">
        <f t="shared" si="6"/>
        <v/>
      </c>
      <c r="B15" s="82" t="str">
        <f t="shared" si="7"/>
        <v/>
      </c>
      <c r="C15" s="98">
        <f t="shared" ref="C15:C19" si="10">C14+1</f>
        <v>3</v>
      </c>
      <c r="D15" s="99"/>
      <c r="E15" s="85"/>
      <c r="F15" s="85"/>
      <c r="G15" s="85"/>
      <c r="H15" s="100"/>
      <c r="I15" s="101"/>
      <c r="J15" s="102"/>
      <c r="K15" s="108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5">
        <f t="shared" si="8"/>
        <v>0</v>
      </c>
      <c r="X15" s="110"/>
      <c r="Y15" s="95"/>
      <c r="Z15" s="96"/>
      <c r="AA15" s="96" t="str">
        <f t="shared" si="9"/>
        <v/>
      </c>
      <c r="AB15" s="96"/>
      <c r="AC15" s="106"/>
    </row>
    <row r="16" spans="1:29">
      <c r="A16" s="81" t="str">
        <f t="shared" si="6"/>
        <v/>
      </c>
      <c r="B16" s="82" t="str">
        <f t="shared" si="7"/>
        <v/>
      </c>
      <c r="C16" s="98">
        <f t="shared" si="10"/>
        <v>4</v>
      </c>
      <c r="D16" s="99"/>
      <c r="E16" s="85"/>
      <c r="F16" s="85"/>
      <c r="G16" s="85"/>
      <c r="H16" s="100"/>
      <c r="I16" s="101"/>
      <c r="J16" s="102"/>
      <c r="K16" s="108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5">
        <f t="shared" si="8"/>
        <v>0</v>
      </c>
      <c r="X16" s="110"/>
      <c r="Y16" s="95"/>
      <c r="Z16" s="96"/>
      <c r="AA16" s="96" t="str">
        <f t="shared" si="9"/>
        <v/>
      </c>
      <c r="AB16" s="96"/>
      <c r="AC16" s="106"/>
    </row>
    <row r="17" spans="1:29">
      <c r="A17" s="81" t="str">
        <f t="shared" si="6"/>
        <v/>
      </c>
      <c r="B17" s="82" t="str">
        <f t="shared" si="7"/>
        <v/>
      </c>
      <c r="C17" s="98">
        <f t="shared" si="10"/>
        <v>5</v>
      </c>
      <c r="D17" s="99"/>
      <c r="E17" s="85"/>
      <c r="F17" s="85"/>
      <c r="G17" s="85"/>
      <c r="H17" s="100"/>
      <c r="I17" s="101"/>
      <c r="J17" s="102"/>
      <c r="K17" s="108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5">
        <f t="shared" si="8"/>
        <v>0</v>
      </c>
      <c r="X17" s="94"/>
      <c r="Y17" s="107"/>
      <c r="Z17" s="96"/>
      <c r="AA17" s="96" t="str">
        <f t="shared" si="9"/>
        <v/>
      </c>
      <c r="AB17" s="96"/>
      <c r="AC17" s="106"/>
    </row>
    <row r="18" spans="1:29">
      <c r="A18" s="81" t="str">
        <f t="shared" si="6"/>
        <v/>
      </c>
      <c r="B18" s="82" t="str">
        <f t="shared" si="7"/>
        <v/>
      </c>
      <c r="C18" s="98">
        <f t="shared" si="10"/>
        <v>6</v>
      </c>
      <c r="D18" s="99"/>
      <c r="E18" s="85"/>
      <c r="F18" s="85"/>
      <c r="G18" s="85"/>
      <c r="H18" s="100"/>
      <c r="I18" s="101"/>
      <c r="J18" s="102"/>
      <c r="K18" s="108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5">
        <f t="shared" si="8"/>
        <v>0</v>
      </c>
      <c r="X18" s="110"/>
      <c r="Y18" s="95"/>
      <c r="Z18" s="96"/>
      <c r="AA18" s="96" t="str">
        <f t="shared" si="9"/>
        <v/>
      </c>
      <c r="AB18" s="96"/>
      <c r="AC18" s="106"/>
    </row>
    <row r="19" spans="1:29">
      <c r="A19" s="81" t="str">
        <f t="shared" si="6"/>
        <v/>
      </c>
      <c r="B19" s="82" t="str">
        <f t="shared" si="7"/>
        <v/>
      </c>
      <c r="C19" s="98">
        <f t="shared" si="10"/>
        <v>7</v>
      </c>
      <c r="D19" s="99"/>
      <c r="E19" s="85"/>
      <c r="F19" s="85"/>
      <c r="G19" s="85"/>
      <c r="H19" s="100"/>
      <c r="I19" s="101"/>
      <c r="J19" s="102"/>
      <c r="K19" s="108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5">
        <f t="shared" si="8"/>
        <v>0</v>
      </c>
      <c r="X19" s="110"/>
      <c r="Y19" s="95"/>
      <c r="Z19" s="96"/>
      <c r="AA19" s="96" t="str">
        <f t="shared" si="9"/>
        <v/>
      </c>
      <c r="AB19" s="184"/>
      <c r="AC19" s="106"/>
    </row>
    <row r="20" spans="1:29" ht="16.2" thickBot="1">
      <c r="A20" s="340" t="s">
        <v>73</v>
      </c>
      <c r="B20" s="341"/>
      <c r="C20" s="341"/>
      <c r="D20" s="341"/>
      <c r="E20" s="341"/>
      <c r="F20" s="341"/>
      <c r="G20" s="341"/>
      <c r="H20" s="341"/>
      <c r="I20" s="341"/>
      <c r="J20" s="342"/>
      <c r="K20" s="122">
        <f t="shared" ref="K20:W20" si="11">SUM(K13:K19)</f>
        <v>0</v>
      </c>
      <c r="L20" s="123">
        <f t="shared" si="11"/>
        <v>0</v>
      </c>
      <c r="M20" s="123">
        <f t="shared" si="11"/>
        <v>0</v>
      </c>
      <c r="N20" s="123">
        <f t="shared" si="11"/>
        <v>0</v>
      </c>
      <c r="O20" s="123">
        <f t="shared" si="11"/>
        <v>0</v>
      </c>
      <c r="P20" s="123">
        <f t="shared" si="11"/>
        <v>0</v>
      </c>
      <c r="Q20" s="123">
        <f t="shared" si="11"/>
        <v>0</v>
      </c>
      <c r="R20" s="123">
        <f t="shared" si="11"/>
        <v>0</v>
      </c>
      <c r="S20" s="123">
        <f t="shared" si="11"/>
        <v>0</v>
      </c>
      <c r="T20" s="123">
        <f t="shared" si="11"/>
        <v>0</v>
      </c>
      <c r="U20" s="123">
        <f t="shared" si="11"/>
        <v>0</v>
      </c>
      <c r="V20" s="123">
        <f t="shared" si="11"/>
        <v>0</v>
      </c>
      <c r="W20" s="124">
        <f t="shared" si="11"/>
        <v>0</v>
      </c>
      <c r="X20" s="122"/>
      <c r="Y20" s="125"/>
      <c r="Z20" s="123">
        <f>SUM(Z13:Z19)</f>
        <v>0</v>
      </c>
      <c r="AA20" s="123">
        <f>SUM(AA13:AA19)</f>
        <v>0</v>
      </c>
      <c r="AB20" s="180"/>
      <c r="AC20" s="126"/>
    </row>
    <row r="21" spans="1:29" ht="17.399999999999999">
      <c r="A21" s="353">
        <f>A12+31</f>
        <v>43528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54"/>
      <c r="Z21" s="354"/>
      <c r="AA21" s="354"/>
      <c r="AB21" s="354"/>
      <c r="AC21" s="355"/>
    </row>
    <row r="22" spans="1:29">
      <c r="A22" s="81" t="str">
        <f t="shared" ref="A22:A29" si="12">IF(H22="","",IF(OR(I22=""),"PROCESS","OK"))</f>
        <v/>
      </c>
      <c r="B22" s="82" t="str">
        <f t="shared" ref="B22:B29" si="13">IF(I22="","",IF(OR(X22=""),"PENDING","POSTED"))</f>
        <v/>
      </c>
      <c r="C22" s="98">
        <v>1</v>
      </c>
      <c r="D22" s="99"/>
      <c r="E22" s="85"/>
      <c r="F22" s="85"/>
      <c r="G22" s="85"/>
      <c r="H22" s="100"/>
      <c r="I22" s="101"/>
      <c r="J22" s="102"/>
      <c r="K22" s="108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5">
        <f t="shared" ref="W22:W29" si="14">SUM(K22:V22)</f>
        <v>0</v>
      </c>
      <c r="X22" s="110"/>
      <c r="Y22" s="95"/>
      <c r="Z22" s="96"/>
      <c r="AA22" s="96" t="str">
        <f>IF(X22="","", Z22-W22)</f>
        <v/>
      </c>
      <c r="AB22" s="183"/>
      <c r="AC22" s="106"/>
    </row>
    <row r="23" spans="1:29">
      <c r="A23" s="81" t="str">
        <f t="shared" si="12"/>
        <v/>
      </c>
      <c r="B23" s="82" t="str">
        <f t="shared" si="13"/>
        <v/>
      </c>
      <c r="C23" s="98">
        <f>C22+1</f>
        <v>2</v>
      </c>
      <c r="D23" s="99"/>
      <c r="E23" s="85"/>
      <c r="F23" s="85"/>
      <c r="G23" s="85"/>
      <c r="H23" s="100"/>
      <c r="I23" s="101"/>
      <c r="J23" s="102"/>
      <c r="K23" s="108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5">
        <f t="shared" si="14"/>
        <v>0</v>
      </c>
      <c r="X23" s="110"/>
      <c r="Y23" s="95"/>
      <c r="Z23" s="96"/>
      <c r="AA23" s="96" t="str">
        <f t="shared" ref="AA23:AA29" si="15">IF(X23="","", Z23-W23)</f>
        <v/>
      </c>
      <c r="AB23" s="96"/>
      <c r="AC23" s="106"/>
    </row>
    <row r="24" spans="1:29">
      <c r="A24" s="81" t="str">
        <f t="shared" si="12"/>
        <v/>
      </c>
      <c r="B24" s="82" t="str">
        <f t="shared" si="13"/>
        <v/>
      </c>
      <c r="C24" s="98">
        <f t="shared" ref="C24:C29" si="16">C23+1</f>
        <v>3</v>
      </c>
      <c r="D24" s="99"/>
      <c r="E24" s="85"/>
      <c r="F24" s="85"/>
      <c r="G24" s="85"/>
      <c r="H24" s="100"/>
      <c r="I24" s="101"/>
      <c r="J24" s="102"/>
      <c r="K24" s="108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5">
        <f t="shared" si="14"/>
        <v>0</v>
      </c>
      <c r="X24" s="110"/>
      <c r="Y24" s="95"/>
      <c r="Z24" s="96"/>
      <c r="AA24" s="96" t="str">
        <f t="shared" si="15"/>
        <v/>
      </c>
      <c r="AB24" s="96"/>
      <c r="AC24" s="106"/>
    </row>
    <row r="25" spans="1:29">
      <c r="A25" s="81" t="str">
        <f t="shared" si="12"/>
        <v/>
      </c>
      <c r="B25" s="82" t="str">
        <f t="shared" si="13"/>
        <v/>
      </c>
      <c r="C25" s="98">
        <f t="shared" si="16"/>
        <v>4</v>
      </c>
      <c r="D25" s="99"/>
      <c r="E25" s="85"/>
      <c r="F25" s="85"/>
      <c r="G25" s="85"/>
      <c r="H25" s="100"/>
      <c r="I25" s="101"/>
      <c r="J25" s="102"/>
      <c r="K25" s="108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5">
        <f t="shared" si="14"/>
        <v>0</v>
      </c>
      <c r="X25" s="110"/>
      <c r="Y25" s="95"/>
      <c r="Z25" s="96"/>
      <c r="AA25" s="96" t="str">
        <f t="shared" si="15"/>
        <v/>
      </c>
      <c r="AB25" s="96"/>
      <c r="AC25" s="106"/>
    </row>
    <row r="26" spans="1:29">
      <c r="A26" s="81" t="str">
        <f t="shared" si="12"/>
        <v/>
      </c>
      <c r="B26" s="82" t="str">
        <f t="shared" si="13"/>
        <v/>
      </c>
      <c r="C26" s="98" t="e">
        <f>#REF!+1</f>
        <v>#REF!</v>
      </c>
      <c r="D26" s="99"/>
      <c r="E26" s="85"/>
      <c r="F26" s="85"/>
      <c r="G26" s="85"/>
      <c r="H26" s="100"/>
      <c r="I26" s="101"/>
      <c r="J26" s="102"/>
      <c r="K26" s="108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5">
        <f t="shared" si="14"/>
        <v>0</v>
      </c>
      <c r="X26" s="94"/>
      <c r="Y26" s="95"/>
      <c r="Z26" s="96"/>
      <c r="AA26" s="96" t="str">
        <f t="shared" si="15"/>
        <v/>
      </c>
      <c r="AB26" s="96"/>
      <c r="AC26" s="106"/>
    </row>
    <row r="27" spans="1:29">
      <c r="A27" s="81" t="str">
        <f t="shared" si="12"/>
        <v/>
      </c>
      <c r="B27" s="82" t="str">
        <f t="shared" si="13"/>
        <v/>
      </c>
      <c r="C27" s="98" t="e">
        <f t="shared" si="16"/>
        <v>#REF!</v>
      </c>
      <c r="D27" s="99"/>
      <c r="E27" s="85"/>
      <c r="F27" s="85"/>
      <c r="G27" s="85"/>
      <c r="H27" s="100"/>
      <c r="I27" s="101"/>
      <c r="J27" s="102"/>
      <c r="K27" s="108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5">
        <f t="shared" si="14"/>
        <v>0</v>
      </c>
      <c r="X27" s="94"/>
      <c r="Y27" s="95"/>
      <c r="Z27" s="96"/>
      <c r="AA27" s="96" t="str">
        <f t="shared" si="15"/>
        <v/>
      </c>
      <c r="AB27" s="96"/>
      <c r="AC27" s="106"/>
    </row>
    <row r="28" spans="1:29">
      <c r="A28" s="81" t="str">
        <f t="shared" si="12"/>
        <v/>
      </c>
      <c r="B28" s="82" t="str">
        <f t="shared" si="13"/>
        <v/>
      </c>
      <c r="C28" s="98" t="e">
        <f t="shared" si="16"/>
        <v>#REF!</v>
      </c>
      <c r="D28" s="99"/>
      <c r="E28" s="85"/>
      <c r="F28" s="85"/>
      <c r="G28" s="85"/>
      <c r="H28" s="100"/>
      <c r="I28" s="101"/>
      <c r="J28" s="102"/>
      <c r="K28" s="108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5">
        <f t="shared" si="14"/>
        <v>0</v>
      </c>
      <c r="X28" s="94"/>
      <c r="Y28" s="95"/>
      <c r="Z28" s="96"/>
      <c r="AA28" s="96" t="str">
        <f t="shared" si="15"/>
        <v/>
      </c>
      <c r="AB28" s="96"/>
      <c r="AC28" s="106"/>
    </row>
    <row r="29" spans="1:29">
      <c r="A29" s="81" t="str">
        <f t="shared" si="12"/>
        <v/>
      </c>
      <c r="B29" s="82" t="str">
        <f t="shared" si="13"/>
        <v/>
      </c>
      <c r="C29" s="98" t="e">
        <f t="shared" si="16"/>
        <v>#REF!</v>
      </c>
      <c r="D29" s="99"/>
      <c r="E29" s="85"/>
      <c r="F29" s="85"/>
      <c r="G29" s="85"/>
      <c r="H29" s="100"/>
      <c r="I29" s="101"/>
      <c r="J29" s="102"/>
      <c r="K29" s="108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5">
        <f t="shared" si="14"/>
        <v>0</v>
      </c>
      <c r="X29" s="94"/>
      <c r="Y29" s="95"/>
      <c r="Z29" s="96"/>
      <c r="AA29" s="96" t="str">
        <f t="shared" si="15"/>
        <v/>
      </c>
      <c r="AB29" s="184"/>
      <c r="AC29" s="106"/>
    </row>
    <row r="30" spans="1:29" ht="16.2" thickBot="1">
      <c r="A30" s="340" t="s">
        <v>73</v>
      </c>
      <c r="B30" s="341"/>
      <c r="C30" s="341"/>
      <c r="D30" s="341"/>
      <c r="E30" s="341"/>
      <c r="F30" s="341"/>
      <c r="G30" s="341"/>
      <c r="H30" s="341"/>
      <c r="I30" s="341"/>
      <c r="J30" s="342"/>
      <c r="K30" s="122">
        <f t="shared" ref="K30:W30" si="17">SUM(K22:K29)</f>
        <v>0</v>
      </c>
      <c r="L30" s="123">
        <f t="shared" si="17"/>
        <v>0</v>
      </c>
      <c r="M30" s="123">
        <f t="shared" si="17"/>
        <v>0</v>
      </c>
      <c r="N30" s="123">
        <f t="shared" si="17"/>
        <v>0</v>
      </c>
      <c r="O30" s="123">
        <f t="shared" si="17"/>
        <v>0</v>
      </c>
      <c r="P30" s="123">
        <f t="shared" si="17"/>
        <v>0</v>
      </c>
      <c r="Q30" s="123">
        <f t="shared" si="17"/>
        <v>0</v>
      </c>
      <c r="R30" s="123">
        <f t="shared" si="17"/>
        <v>0</v>
      </c>
      <c r="S30" s="123">
        <f t="shared" si="17"/>
        <v>0</v>
      </c>
      <c r="T30" s="123">
        <f t="shared" si="17"/>
        <v>0</v>
      </c>
      <c r="U30" s="123">
        <f t="shared" si="17"/>
        <v>0</v>
      </c>
      <c r="V30" s="123">
        <f t="shared" si="17"/>
        <v>0</v>
      </c>
      <c r="W30" s="124">
        <f t="shared" si="17"/>
        <v>0</v>
      </c>
      <c r="X30" s="122"/>
      <c r="Y30" s="125"/>
      <c r="Z30" s="123">
        <f>SUM(Z22:Z29)</f>
        <v>0</v>
      </c>
      <c r="AA30" s="123">
        <f>SUM(AA22:AA29)</f>
        <v>0</v>
      </c>
      <c r="AB30" s="180"/>
      <c r="AC30" s="126"/>
    </row>
    <row r="31" spans="1:29" ht="17.399999999999999">
      <c r="A31" s="353">
        <f>A21+31</f>
        <v>43559</v>
      </c>
      <c r="B31" s="354"/>
      <c r="C31" s="354"/>
      <c r="D31" s="354"/>
      <c r="E31" s="354"/>
      <c r="F31" s="354"/>
      <c r="G31" s="354"/>
      <c r="H31" s="354"/>
      <c r="I31" s="354"/>
      <c r="J31" s="354"/>
      <c r="K31" s="354"/>
      <c r="L31" s="354"/>
      <c r="M31" s="354"/>
      <c r="N31" s="354"/>
      <c r="O31" s="354"/>
      <c r="P31" s="354"/>
      <c r="Q31" s="354"/>
      <c r="R31" s="354"/>
      <c r="S31" s="354"/>
      <c r="T31" s="354"/>
      <c r="U31" s="354"/>
      <c r="V31" s="354"/>
      <c r="W31" s="354"/>
      <c r="X31" s="354"/>
      <c r="Y31" s="354"/>
      <c r="Z31" s="354"/>
      <c r="AA31" s="354"/>
      <c r="AB31" s="354"/>
      <c r="AC31" s="355"/>
    </row>
    <row r="32" spans="1:29">
      <c r="A32" s="81" t="str">
        <f t="shared" ref="A32:A39" si="18">IF(H32="","",IF(OR(I32=""),"PROCESS","OK"))</f>
        <v/>
      </c>
      <c r="B32" s="82" t="str">
        <f t="shared" ref="B32:B39" si="19">IF(I32="","",IF(OR(X32=""),"PENDING","POSTED"))</f>
        <v/>
      </c>
      <c r="C32" s="98">
        <v>1</v>
      </c>
      <c r="D32" s="99"/>
      <c r="E32" s="85"/>
      <c r="F32" s="85"/>
      <c r="G32" s="100"/>
      <c r="H32" s="100"/>
      <c r="I32" s="101"/>
      <c r="J32" s="102"/>
      <c r="K32" s="108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5">
        <f t="shared" ref="W32:W39" si="20">SUM(K32:V32)</f>
        <v>0</v>
      </c>
      <c r="X32" s="94"/>
      <c r="Y32" s="95"/>
      <c r="Z32" s="96"/>
      <c r="AA32" s="96" t="str">
        <f>IF(X32="","", Z32-W32)</f>
        <v/>
      </c>
      <c r="AB32" s="183"/>
      <c r="AC32" s="106"/>
    </row>
    <row r="33" spans="1:29">
      <c r="A33" s="81" t="str">
        <f t="shared" si="18"/>
        <v/>
      </c>
      <c r="B33" s="82" t="str">
        <f t="shared" si="19"/>
        <v/>
      </c>
      <c r="C33" s="98">
        <f>C32+1</f>
        <v>2</v>
      </c>
      <c r="D33" s="99"/>
      <c r="E33" s="85"/>
      <c r="F33" s="85"/>
      <c r="G33" s="100"/>
      <c r="H33" s="100"/>
      <c r="I33" s="101"/>
      <c r="J33" s="102"/>
      <c r="K33" s="108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5">
        <f t="shared" si="20"/>
        <v>0</v>
      </c>
      <c r="X33" s="94"/>
      <c r="Y33" s="95"/>
      <c r="Z33" s="96"/>
      <c r="AA33" s="96" t="str">
        <f t="shared" ref="AA33:AA39" si="21">IF(X33="","", Z33-W33)</f>
        <v/>
      </c>
      <c r="AB33" s="96"/>
      <c r="AC33" s="106"/>
    </row>
    <row r="34" spans="1:29">
      <c r="A34" s="81" t="str">
        <f t="shared" si="18"/>
        <v/>
      </c>
      <c r="B34" s="82" t="str">
        <f t="shared" si="19"/>
        <v/>
      </c>
      <c r="C34" s="98">
        <f t="shared" ref="C34:C39" si="22">C33+1</f>
        <v>3</v>
      </c>
      <c r="D34" s="99"/>
      <c r="E34" s="85"/>
      <c r="F34" s="85"/>
      <c r="G34" s="85"/>
      <c r="H34" s="100"/>
      <c r="I34" s="101"/>
      <c r="J34" s="102"/>
      <c r="K34" s="108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5">
        <f t="shared" si="20"/>
        <v>0</v>
      </c>
      <c r="X34" s="94"/>
      <c r="Y34" s="95"/>
      <c r="Z34" s="96"/>
      <c r="AA34" s="96" t="str">
        <f t="shared" si="21"/>
        <v/>
      </c>
      <c r="AB34" s="96"/>
      <c r="AC34" s="106"/>
    </row>
    <row r="35" spans="1:29">
      <c r="A35" s="81" t="str">
        <f t="shared" si="18"/>
        <v/>
      </c>
      <c r="B35" s="82" t="str">
        <f t="shared" si="19"/>
        <v/>
      </c>
      <c r="C35" s="98">
        <f t="shared" si="22"/>
        <v>4</v>
      </c>
      <c r="D35" s="99"/>
      <c r="E35" s="85"/>
      <c r="F35" s="85"/>
      <c r="G35" s="85"/>
      <c r="H35" s="100"/>
      <c r="I35" s="101"/>
      <c r="J35" s="102"/>
      <c r="K35" s="108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5">
        <f t="shared" si="20"/>
        <v>0</v>
      </c>
      <c r="X35" s="94"/>
      <c r="Y35" s="95"/>
      <c r="Z35" s="96"/>
      <c r="AA35" s="96" t="str">
        <f t="shared" si="21"/>
        <v/>
      </c>
      <c r="AB35" s="96"/>
      <c r="AC35" s="106"/>
    </row>
    <row r="36" spans="1:29">
      <c r="A36" s="81" t="str">
        <f t="shared" si="18"/>
        <v/>
      </c>
      <c r="B36" s="82" t="str">
        <f t="shared" si="19"/>
        <v/>
      </c>
      <c r="C36" s="98">
        <f t="shared" si="22"/>
        <v>5</v>
      </c>
      <c r="D36" s="99"/>
      <c r="E36" s="85"/>
      <c r="F36" s="85"/>
      <c r="G36" s="85"/>
      <c r="H36" s="100"/>
      <c r="I36" s="101"/>
      <c r="J36" s="102"/>
      <c r="K36" s="108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5">
        <f t="shared" si="20"/>
        <v>0</v>
      </c>
      <c r="X36" s="94"/>
      <c r="Y36" s="95"/>
      <c r="Z36" s="96"/>
      <c r="AA36" s="96" t="str">
        <f t="shared" si="21"/>
        <v/>
      </c>
      <c r="AB36" s="96"/>
      <c r="AC36" s="106"/>
    </row>
    <row r="37" spans="1:29">
      <c r="A37" s="81" t="str">
        <f t="shared" si="18"/>
        <v/>
      </c>
      <c r="B37" s="82" t="str">
        <f t="shared" si="19"/>
        <v/>
      </c>
      <c r="C37" s="98">
        <f t="shared" si="22"/>
        <v>6</v>
      </c>
      <c r="D37" s="99"/>
      <c r="E37" s="85"/>
      <c r="F37" s="85"/>
      <c r="G37" s="85"/>
      <c r="H37" s="100"/>
      <c r="I37" s="101"/>
      <c r="J37" s="102"/>
      <c r="K37" s="108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5">
        <f t="shared" si="20"/>
        <v>0</v>
      </c>
      <c r="X37" s="110"/>
      <c r="Y37" s="95"/>
      <c r="Z37" s="96"/>
      <c r="AA37" s="96" t="str">
        <f t="shared" si="21"/>
        <v/>
      </c>
      <c r="AB37" s="96"/>
      <c r="AC37" s="106"/>
    </row>
    <row r="38" spans="1:29">
      <c r="A38" s="81" t="str">
        <f t="shared" si="18"/>
        <v/>
      </c>
      <c r="B38" s="82" t="str">
        <f t="shared" si="19"/>
        <v/>
      </c>
      <c r="C38" s="98">
        <f t="shared" si="22"/>
        <v>7</v>
      </c>
      <c r="D38" s="99"/>
      <c r="E38" s="85"/>
      <c r="F38" s="85"/>
      <c r="G38" s="85"/>
      <c r="H38" s="100"/>
      <c r="I38" s="101"/>
      <c r="J38" s="102"/>
      <c r="K38" s="108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5">
        <f t="shared" si="20"/>
        <v>0</v>
      </c>
      <c r="X38" s="128"/>
      <c r="Y38" s="107"/>
      <c r="Z38" s="96"/>
      <c r="AA38" s="96" t="str">
        <f t="shared" si="21"/>
        <v/>
      </c>
      <c r="AB38" s="96"/>
      <c r="AC38" s="106"/>
    </row>
    <row r="39" spans="1:29">
      <c r="A39" s="81" t="str">
        <f t="shared" si="18"/>
        <v/>
      </c>
      <c r="B39" s="82" t="str">
        <f t="shared" si="19"/>
        <v/>
      </c>
      <c r="C39" s="98">
        <f t="shared" si="22"/>
        <v>8</v>
      </c>
      <c r="D39" s="99"/>
      <c r="E39" s="85"/>
      <c r="F39" s="85"/>
      <c r="G39" s="85"/>
      <c r="H39" s="100"/>
      <c r="I39" s="101"/>
      <c r="J39" s="102"/>
      <c r="K39" s="108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5">
        <f t="shared" si="20"/>
        <v>0</v>
      </c>
      <c r="X39" s="128"/>
      <c r="Y39" s="107"/>
      <c r="Z39" s="96"/>
      <c r="AA39" s="96" t="str">
        <f t="shared" si="21"/>
        <v/>
      </c>
      <c r="AB39" s="184"/>
      <c r="AC39" s="106"/>
    </row>
    <row r="40" spans="1:29" ht="16.2" thickBot="1">
      <c r="A40" s="340" t="s">
        <v>73</v>
      </c>
      <c r="B40" s="341"/>
      <c r="C40" s="341"/>
      <c r="D40" s="341"/>
      <c r="E40" s="341"/>
      <c r="F40" s="341"/>
      <c r="G40" s="341"/>
      <c r="H40" s="341"/>
      <c r="I40" s="341"/>
      <c r="J40" s="342"/>
      <c r="K40" s="122">
        <f t="shared" ref="K40:W40" si="23">SUM(K32:K39)</f>
        <v>0</v>
      </c>
      <c r="L40" s="123">
        <f t="shared" si="23"/>
        <v>0</v>
      </c>
      <c r="M40" s="123">
        <f t="shared" si="23"/>
        <v>0</v>
      </c>
      <c r="N40" s="123">
        <f t="shared" si="23"/>
        <v>0</v>
      </c>
      <c r="O40" s="123">
        <f t="shared" si="23"/>
        <v>0</v>
      </c>
      <c r="P40" s="123">
        <f t="shared" si="23"/>
        <v>0</v>
      </c>
      <c r="Q40" s="123">
        <f t="shared" si="23"/>
        <v>0</v>
      </c>
      <c r="R40" s="123">
        <f t="shared" si="23"/>
        <v>0</v>
      </c>
      <c r="S40" s="123">
        <f t="shared" si="23"/>
        <v>0</v>
      </c>
      <c r="T40" s="123">
        <f t="shared" si="23"/>
        <v>0</v>
      </c>
      <c r="U40" s="123">
        <f t="shared" si="23"/>
        <v>0</v>
      </c>
      <c r="V40" s="123">
        <f t="shared" si="23"/>
        <v>0</v>
      </c>
      <c r="W40" s="124">
        <f t="shared" si="23"/>
        <v>0</v>
      </c>
      <c r="X40" s="122"/>
      <c r="Y40" s="125"/>
      <c r="Z40" s="123">
        <f>SUM(Z32:Z39)</f>
        <v>0</v>
      </c>
      <c r="AA40" s="123">
        <f>SUM(AA32:AA39)</f>
        <v>0</v>
      </c>
      <c r="AB40" s="180"/>
      <c r="AC40" s="126"/>
    </row>
    <row r="41" spans="1:29" ht="17.399999999999999">
      <c r="A41" s="353">
        <f>A31+31</f>
        <v>43590</v>
      </c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4"/>
      <c r="N41" s="354"/>
      <c r="O41" s="354"/>
      <c r="P41" s="354"/>
      <c r="Q41" s="354"/>
      <c r="R41" s="354"/>
      <c r="S41" s="354"/>
      <c r="T41" s="354"/>
      <c r="U41" s="354"/>
      <c r="V41" s="354"/>
      <c r="W41" s="354"/>
      <c r="X41" s="354"/>
      <c r="Y41" s="354"/>
      <c r="Z41" s="354"/>
      <c r="AA41" s="354"/>
      <c r="AB41" s="354"/>
      <c r="AC41" s="355"/>
    </row>
    <row r="42" spans="1:29">
      <c r="A42" s="81" t="str">
        <f t="shared" ref="A42:A50" si="24">IF(H42="","",IF(OR(I42=""),"PROCESS","OK"))</f>
        <v/>
      </c>
      <c r="B42" s="82" t="str">
        <f t="shared" ref="B42:B50" si="25">IF(I42="","",IF(OR(X42=""),"PENDING","POSTED"))</f>
        <v/>
      </c>
      <c r="C42" s="98">
        <v>1</v>
      </c>
      <c r="D42" s="99"/>
      <c r="E42" s="85"/>
      <c r="F42" s="85"/>
      <c r="G42" s="85"/>
      <c r="H42" s="100"/>
      <c r="I42" s="101"/>
      <c r="J42" s="102"/>
      <c r="K42" s="108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5">
        <f t="shared" ref="W42:W50" si="26">SUM(K42:V42)</f>
        <v>0</v>
      </c>
      <c r="X42" s="94"/>
      <c r="Y42" s="95"/>
      <c r="Z42" s="96"/>
      <c r="AA42" s="96" t="str">
        <f t="shared" ref="AA42:AA50" si="27">IF(X42="","", Z42-W42)</f>
        <v/>
      </c>
      <c r="AB42" s="183"/>
      <c r="AC42" s="106"/>
    </row>
    <row r="43" spans="1:29">
      <c r="A43" s="81" t="str">
        <f t="shared" si="24"/>
        <v/>
      </c>
      <c r="B43" s="82" t="str">
        <f t="shared" si="25"/>
        <v/>
      </c>
      <c r="C43" s="98">
        <f>C42+1</f>
        <v>2</v>
      </c>
      <c r="D43" s="99"/>
      <c r="E43" s="85"/>
      <c r="F43" s="85"/>
      <c r="G43" s="85"/>
      <c r="H43" s="100"/>
      <c r="I43" s="101"/>
      <c r="J43" s="102"/>
      <c r="K43" s="108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5">
        <f t="shared" si="26"/>
        <v>0</v>
      </c>
      <c r="X43" s="94"/>
      <c r="Y43" s="95"/>
      <c r="Z43" s="96"/>
      <c r="AA43" s="96" t="str">
        <f t="shared" si="27"/>
        <v/>
      </c>
      <c r="AB43" s="96"/>
      <c r="AC43" s="106"/>
    </row>
    <row r="44" spans="1:29">
      <c r="A44" s="81" t="str">
        <f t="shared" si="24"/>
        <v/>
      </c>
      <c r="B44" s="82" t="str">
        <f t="shared" si="25"/>
        <v/>
      </c>
      <c r="C44" s="98">
        <f t="shared" ref="C44:C50" si="28">C43+1</f>
        <v>3</v>
      </c>
      <c r="D44" s="99"/>
      <c r="E44" s="85"/>
      <c r="F44" s="85"/>
      <c r="G44" s="85"/>
      <c r="H44" s="100"/>
      <c r="I44" s="101"/>
      <c r="J44" s="102"/>
      <c r="K44" s="108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5">
        <f t="shared" si="26"/>
        <v>0</v>
      </c>
      <c r="X44" s="94"/>
      <c r="Y44" s="95"/>
      <c r="Z44" s="96"/>
      <c r="AA44" s="96" t="str">
        <f t="shared" si="27"/>
        <v/>
      </c>
      <c r="AB44" s="96"/>
      <c r="AC44" s="106"/>
    </row>
    <row r="45" spans="1:29">
      <c r="A45" s="81" t="str">
        <f t="shared" si="24"/>
        <v/>
      </c>
      <c r="B45" s="82" t="str">
        <f t="shared" si="25"/>
        <v/>
      </c>
      <c r="C45" s="98">
        <f t="shared" si="28"/>
        <v>4</v>
      </c>
      <c r="D45" s="99"/>
      <c r="E45" s="85"/>
      <c r="F45" s="85"/>
      <c r="G45" s="85"/>
      <c r="H45" s="100"/>
      <c r="I45" s="101"/>
      <c r="J45" s="102"/>
      <c r="K45" s="108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5">
        <f t="shared" si="26"/>
        <v>0</v>
      </c>
      <c r="X45" s="94"/>
      <c r="Y45" s="95"/>
      <c r="Z45" s="96"/>
      <c r="AA45" s="96" t="str">
        <f t="shared" si="27"/>
        <v/>
      </c>
      <c r="AB45" s="96"/>
      <c r="AC45" s="106"/>
    </row>
    <row r="46" spans="1:29">
      <c r="A46" s="81" t="str">
        <f t="shared" si="24"/>
        <v/>
      </c>
      <c r="B46" s="82" t="str">
        <f t="shared" si="25"/>
        <v/>
      </c>
      <c r="C46" s="98">
        <f t="shared" si="28"/>
        <v>5</v>
      </c>
      <c r="D46" s="99"/>
      <c r="E46" s="85"/>
      <c r="F46" s="85"/>
      <c r="G46" s="85"/>
      <c r="H46" s="100"/>
      <c r="I46" s="101"/>
      <c r="J46" s="102"/>
      <c r="K46" s="108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5">
        <f t="shared" si="26"/>
        <v>0</v>
      </c>
      <c r="X46" s="94"/>
      <c r="Y46" s="95"/>
      <c r="Z46" s="96"/>
      <c r="AA46" s="96" t="str">
        <f t="shared" si="27"/>
        <v/>
      </c>
      <c r="AB46" s="96"/>
      <c r="AC46" s="106"/>
    </row>
    <row r="47" spans="1:29">
      <c r="A47" s="81" t="str">
        <f t="shared" si="24"/>
        <v/>
      </c>
      <c r="B47" s="82" t="str">
        <f t="shared" si="25"/>
        <v/>
      </c>
      <c r="C47" s="98">
        <f t="shared" si="28"/>
        <v>6</v>
      </c>
      <c r="D47" s="99"/>
      <c r="E47" s="85"/>
      <c r="F47" s="85"/>
      <c r="G47" s="85"/>
      <c r="H47" s="100"/>
      <c r="I47" s="101"/>
      <c r="J47" s="102"/>
      <c r="K47" s="108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5">
        <f t="shared" si="26"/>
        <v>0</v>
      </c>
      <c r="X47" s="110"/>
      <c r="Y47" s="95"/>
      <c r="Z47" s="96"/>
      <c r="AA47" s="96" t="str">
        <f t="shared" si="27"/>
        <v/>
      </c>
      <c r="AB47" s="96"/>
      <c r="AC47" s="106"/>
    </row>
    <row r="48" spans="1:29">
      <c r="A48" s="81" t="str">
        <f t="shared" si="24"/>
        <v/>
      </c>
      <c r="B48" s="82" t="str">
        <f t="shared" si="25"/>
        <v/>
      </c>
      <c r="C48" s="98">
        <f t="shared" si="28"/>
        <v>7</v>
      </c>
      <c r="D48" s="99"/>
      <c r="E48" s="85"/>
      <c r="F48" s="85"/>
      <c r="G48" s="85"/>
      <c r="H48" s="100"/>
      <c r="I48" s="101"/>
      <c r="J48" s="102"/>
      <c r="K48" s="108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5">
        <f t="shared" si="26"/>
        <v>0</v>
      </c>
      <c r="X48" s="110"/>
      <c r="Y48" s="95"/>
      <c r="Z48" s="96"/>
      <c r="AA48" s="96" t="str">
        <f t="shared" si="27"/>
        <v/>
      </c>
      <c r="AB48" s="96"/>
      <c r="AC48" s="106"/>
    </row>
    <row r="49" spans="1:29">
      <c r="A49" s="81" t="str">
        <f t="shared" si="24"/>
        <v/>
      </c>
      <c r="B49" s="82" t="str">
        <f t="shared" si="25"/>
        <v/>
      </c>
      <c r="C49" s="98">
        <f t="shared" si="28"/>
        <v>8</v>
      </c>
      <c r="D49" s="99"/>
      <c r="E49" s="85"/>
      <c r="F49" s="85"/>
      <c r="G49" s="85"/>
      <c r="H49" s="100"/>
      <c r="I49" s="101"/>
      <c r="J49" s="102"/>
      <c r="K49" s="108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5">
        <f t="shared" si="26"/>
        <v>0</v>
      </c>
      <c r="X49" s="110"/>
      <c r="Y49" s="95"/>
      <c r="Z49" s="96"/>
      <c r="AA49" s="96" t="str">
        <f t="shared" si="27"/>
        <v/>
      </c>
      <c r="AB49" s="96"/>
      <c r="AC49" s="106"/>
    </row>
    <row r="50" spans="1:29">
      <c r="A50" s="81" t="str">
        <f t="shared" si="24"/>
        <v/>
      </c>
      <c r="B50" s="82" t="str">
        <f t="shared" si="25"/>
        <v/>
      </c>
      <c r="C50" s="98">
        <f t="shared" si="28"/>
        <v>9</v>
      </c>
      <c r="D50" s="99"/>
      <c r="E50" s="85"/>
      <c r="F50" s="85"/>
      <c r="G50" s="85"/>
      <c r="H50" s="100"/>
      <c r="I50" s="101"/>
      <c r="J50" s="102"/>
      <c r="K50" s="108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5">
        <f t="shared" si="26"/>
        <v>0</v>
      </c>
      <c r="X50" s="94"/>
      <c r="Y50" s="107"/>
      <c r="Z50" s="96"/>
      <c r="AA50" s="96" t="str">
        <f t="shared" si="27"/>
        <v/>
      </c>
      <c r="AB50" s="184"/>
      <c r="AC50" s="106"/>
    </row>
    <row r="51" spans="1:29" ht="16.2" thickBot="1">
      <c r="A51" s="340" t="s">
        <v>73</v>
      </c>
      <c r="B51" s="341"/>
      <c r="C51" s="341"/>
      <c r="D51" s="341"/>
      <c r="E51" s="341"/>
      <c r="F51" s="341"/>
      <c r="G51" s="341"/>
      <c r="H51" s="341"/>
      <c r="I51" s="341"/>
      <c r="J51" s="342"/>
      <c r="K51" s="122">
        <f t="shared" ref="K51:W51" si="29">SUM(K42:K50)</f>
        <v>0</v>
      </c>
      <c r="L51" s="123">
        <f t="shared" si="29"/>
        <v>0</v>
      </c>
      <c r="M51" s="123">
        <f t="shared" si="29"/>
        <v>0</v>
      </c>
      <c r="N51" s="123">
        <f t="shared" si="29"/>
        <v>0</v>
      </c>
      <c r="O51" s="123">
        <f t="shared" si="29"/>
        <v>0</v>
      </c>
      <c r="P51" s="123">
        <f t="shared" si="29"/>
        <v>0</v>
      </c>
      <c r="Q51" s="123">
        <f t="shared" si="29"/>
        <v>0</v>
      </c>
      <c r="R51" s="123">
        <f t="shared" si="29"/>
        <v>0</v>
      </c>
      <c r="S51" s="123">
        <f t="shared" si="29"/>
        <v>0</v>
      </c>
      <c r="T51" s="123">
        <f t="shared" si="29"/>
        <v>0</v>
      </c>
      <c r="U51" s="123">
        <f t="shared" si="29"/>
        <v>0</v>
      </c>
      <c r="V51" s="123">
        <f t="shared" si="29"/>
        <v>0</v>
      </c>
      <c r="W51" s="124">
        <f t="shared" si="29"/>
        <v>0</v>
      </c>
      <c r="X51" s="122"/>
      <c r="Y51" s="125"/>
      <c r="Z51" s="123">
        <f>SUM(Z42:Z50)</f>
        <v>0</v>
      </c>
      <c r="AA51" s="123">
        <f>SUM(AA42:AA50)</f>
        <v>0</v>
      </c>
      <c r="AB51" s="180"/>
      <c r="AC51" s="126"/>
    </row>
    <row r="52" spans="1:29" ht="17.399999999999999">
      <c r="A52" s="353">
        <f>A41+31</f>
        <v>43621</v>
      </c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4"/>
      <c r="N52" s="354"/>
      <c r="O52" s="354"/>
      <c r="P52" s="354"/>
      <c r="Q52" s="354"/>
      <c r="R52" s="354"/>
      <c r="S52" s="354"/>
      <c r="T52" s="354"/>
      <c r="U52" s="354"/>
      <c r="V52" s="354"/>
      <c r="W52" s="354"/>
      <c r="X52" s="354"/>
      <c r="Y52" s="354"/>
      <c r="Z52" s="354"/>
      <c r="AA52" s="354"/>
      <c r="AB52" s="354"/>
      <c r="AC52" s="355"/>
    </row>
    <row r="53" spans="1:29">
      <c r="A53" s="81" t="str">
        <f t="shared" ref="A53:A59" si="30">IF(H53="","",IF(OR(I53=""),"PROCESS","OK"))</f>
        <v/>
      </c>
      <c r="B53" s="82" t="str">
        <f t="shared" ref="B53:B59" si="31">IF(I53="","",IF(OR(X53=""),"PENDING","POSTED"))</f>
        <v/>
      </c>
      <c r="C53" s="98">
        <v>1</v>
      </c>
      <c r="D53" s="99"/>
      <c r="E53" s="85"/>
      <c r="F53" s="85"/>
      <c r="G53" s="85"/>
      <c r="H53" s="100"/>
      <c r="I53" s="101"/>
      <c r="J53" s="102"/>
      <c r="K53" s="108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5">
        <f t="shared" ref="W53:W59" si="32">SUM(K53:V53)</f>
        <v>0</v>
      </c>
      <c r="X53" s="94"/>
      <c r="Y53" s="95"/>
      <c r="Z53" s="96"/>
      <c r="AA53" s="96" t="str">
        <f>IF(X53="","", Z53-W53)</f>
        <v/>
      </c>
      <c r="AB53" s="183"/>
      <c r="AC53" s="106"/>
    </row>
    <row r="54" spans="1:29">
      <c r="A54" s="81" t="str">
        <f t="shared" si="30"/>
        <v/>
      </c>
      <c r="B54" s="82" t="str">
        <f t="shared" si="31"/>
        <v/>
      </c>
      <c r="C54" s="98">
        <f>C53+1</f>
        <v>2</v>
      </c>
      <c r="D54" s="99"/>
      <c r="E54" s="85"/>
      <c r="F54" s="85"/>
      <c r="G54" s="85"/>
      <c r="H54" s="100"/>
      <c r="I54" s="101"/>
      <c r="J54" s="102"/>
      <c r="K54" s="108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5">
        <f t="shared" si="32"/>
        <v>0</v>
      </c>
      <c r="X54" s="94"/>
      <c r="Y54" s="95"/>
      <c r="Z54" s="96"/>
      <c r="AA54" s="96" t="str">
        <f t="shared" ref="AA54:AA59" si="33">IF(X54="","", Z54-W54)</f>
        <v/>
      </c>
      <c r="AB54" s="96"/>
      <c r="AC54" s="106"/>
    </row>
    <row r="55" spans="1:29">
      <c r="A55" s="81" t="str">
        <f t="shared" si="30"/>
        <v/>
      </c>
      <c r="B55" s="82" t="str">
        <f t="shared" si="31"/>
        <v/>
      </c>
      <c r="C55" s="98">
        <f t="shared" ref="C55:C59" si="34">C54+1</f>
        <v>3</v>
      </c>
      <c r="D55" s="99"/>
      <c r="E55" s="85"/>
      <c r="F55" s="85"/>
      <c r="G55" s="85"/>
      <c r="H55" s="100"/>
      <c r="I55" s="101"/>
      <c r="J55" s="102"/>
      <c r="K55" s="108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5">
        <f t="shared" si="32"/>
        <v>0</v>
      </c>
      <c r="X55" s="94"/>
      <c r="Y55" s="95"/>
      <c r="Z55" s="96"/>
      <c r="AA55" s="96" t="str">
        <f t="shared" si="33"/>
        <v/>
      </c>
      <c r="AB55" s="96"/>
      <c r="AC55" s="106"/>
    </row>
    <row r="56" spans="1:29">
      <c r="A56" s="81" t="str">
        <f t="shared" si="30"/>
        <v/>
      </c>
      <c r="B56" s="82" t="str">
        <f t="shared" si="31"/>
        <v/>
      </c>
      <c r="C56" s="98">
        <f t="shared" si="34"/>
        <v>4</v>
      </c>
      <c r="D56" s="99"/>
      <c r="E56" s="85"/>
      <c r="F56" s="85"/>
      <c r="G56" s="85"/>
      <c r="H56" s="100"/>
      <c r="I56" s="101"/>
      <c r="J56" s="102"/>
      <c r="K56" s="108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5">
        <f t="shared" si="32"/>
        <v>0</v>
      </c>
      <c r="X56" s="94"/>
      <c r="Y56" s="95"/>
      <c r="Z56" s="96"/>
      <c r="AA56" s="96" t="str">
        <f t="shared" si="33"/>
        <v/>
      </c>
      <c r="AB56" s="96"/>
      <c r="AC56" s="106"/>
    </row>
    <row r="57" spans="1:29">
      <c r="A57" s="81" t="str">
        <f t="shared" si="30"/>
        <v/>
      </c>
      <c r="B57" s="82" t="str">
        <f t="shared" si="31"/>
        <v/>
      </c>
      <c r="C57" s="98">
        <f t="shared" si="34"/>
        <v>5</v>
      </c>
      <c r="D57" s="99"/>
      <c r="E57" s="85"/>
      <c r="F57" s="85"/>
      <c r="G57" s="85"/>
      <c r="H57" s="100"/>
      <c r="I57" s="101"/>
      <c r="J57" s="102"/>
      <c r="K57" s="108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5">
        <f t="shared" si="32"/>
        <v>0</v>
      </c>
      <c r="X57" s="110"/>
      <c r="Y57" s="95"/>
      <c r="Z57" s="96"/>
      <c r="AA57" s="96" t="str">
        <f t="shared" si="33"/>
        <v/>
      </c>
      <c r="AB57" s="96"/>
      <c r="AC57" s="106"/>
    </row>
    <row r="58" spans="1:29">
      <c r="A58" s="81" t="str">
        <f t="shared" si="30"/>
        <v/>
      </c>
      <c r="B58" s="82" t="str">
        <f t="shared" si="31"/>
        <v/>
      </c>
      <c r="C58" s="98">
        <f t="shared" si="34"/>
        <v>6</v>
      </c>
      <c r="D58" s="99"/>
      <c r="E58" s="85"/>
      <c r="F58" s="85"/>
      <c r="G58" s="85"/>
      <c r="H58" s="100"/>
      <c r="I58" s="101"/>
      <c r="J58" s="102"/>
      <c r="K58" s="108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5">
        <f t="shared" si="32"/>
        <v>0</v>
      </c>
      <c r="X58" s="110"/>
      <c r="Y58" s="95"/>
      <c r="Z58" s="96"/>
      <c r="AA58" s="96" t="str">
        <f t="shared" si="33"/>
        <v/>
      </c>
      <c r="AB58" s="96"/>
      <c r="AC58" s="106"/>
    </row>
    <row r="59" spans="1:29">
      <c r="A59" s="81" t="str">
        <f t="shared" si="30"/>
        <v/>
      </c>
      <c r="B59" s="82" t="str">
        <f t="shared" si="31"/>
        <v/>
      </c>
      <c r="C59" s="98">
        <f t="shared" si="34"/>
        <v>7</v>
      </c>
      <c r="D59" s="99"/>
      <c r="E59" s="85"/>
      <c r="F59" s="85"/>
      <c r="G59" s="85"/>
      <c r="H59" s="100"/>
      <c r="I59" s="101"/>
      <c r="J59" s="102"/>
      <c r="K59" s="108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5">
        <f t="shared" si="32"/>
        <v>0</v>
      </c>
      <c r="X59" s="110"/>
      <c r="Y59" s="95"/>
      <c r="Z59" s="96"/>
      <c r="AA59" s="96" t="str">
        <f t="shared" si="33"/>
        <v/>
      </c>
      <c r="AB59" s="184"/>
      <c r="AC59" s="106"/>
    </row>
    <row r="60" spans="1:29" ht="16.2" thickBot="1">
      <c r="A60" s="340" t="s">
        <v>73</v>
      </c>
      <c r="B60" s="341"/>
      <c r="C60" s="341"/>
      <c r="D60" s="341"/>
      <c r="E60" s="341"/>
      <c r="F60" s="341"/>
      <c r="G60" s="341"/>
      <c r="H60" s="341"/>
      <c r="I60" s="341"/>
      <c r="J60" s="342"/>
      <c r="K60" s="122">
        <f t="shared" ref="K60:W60" si="35">SUM(K53:K59)</f>
        <v>0</v>
      </c>
      <c r="L60" s="123">
        <f t="shared" si="35"/>
        <v>0</v>
      </c>
      <c r="M60" s="123">
        <f t="shared" si="35"/>
        <v>0</v>
      </c>
      <c r="N60" s="123">
        <f t="shared" si="35"/>
        <v>0</v>
      </c>
      <c r="O60" s="123">
        <f t="shared" si="35"/>
        <v>0</v>
      </c>
      <c r="P60" s="123">
        <f t="shared" si="35"/>
        <v>0</v>
      </c>
      <c r="Q60" s="123">
        <f t="shared" si="35"/>
        <v>0</v>
      </c>
      <c r="R60" s="123">
        <f t="shared" si="35"/>
        <v>0</v>
      </c>
      <c r="S60" s="123">
        <f t="shared" si="35"/>
        <v>0</v>
      </c>
      <c r="T60" s="123">
        <f t="shared" si="35"/>
        <v>0</v>
      </c>
      <c r="U60" s="123">
        <f t="shared" si="35"/>
        <v>0</v>
      </c>
      <c r="V60" s="123">
        <f t="shared" si="35"/>
        <v>0</v>
      </c>
      <c r="W60" s="124">
        <f t="shared" si="35"/>
        <v>0</v>
      </c>
      <c r="X60" s="122"/>
      <c r="Y60" s="125"/>
      <c r="Z60" s="123">
        <f>SUM(Z53:Z59)</f>
        <v>0</v>
      </c>
      <c r="AA60" s="123">
        <f>SUM(AA53:AA59)</f>
        <v>0</v>
      </c>
      <c r="AB60" s="180"/>
      <c r="AC60" s="126"/>
    </row>
    <row r="61" spans="1:29" ht="17.399999999999999">
      <c r="A61" s="353">
        <f>A52+31</f>
        <v>43652</v>
      </c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54"/>
      <c r="N61" s="354"/>
      <c r="O61" s="354"/>
      <c r="P61" s="354"/>
      <c r="Q61" s="354"/>
      <c r="R61" s="354"/>
      <c r="S61" s="354"/>
      <c r="T61" s="354"/>
      <c r="U61" s="354"/>
      <c r="V61" s="354"/>
      <c r="W61" s="354"/>
      <c r="X61" s="354"/>
      <c r="Y61" s="354"/>
      <c r="Z61" s="354"/>
      <c r="AA61" s="354"/>
      <c r="AB61" s="354"/>
      <c r="AC61" s="355"/>
    </row>
    <row r="62" spans="1:29">
      <c r="A62" s="81" t="str">
        <f>IF(H62="","",IF(OR(I62=""),"PROCESS","OK"))</f>
        <v/>
      </c>
      <c r="B62" s="82" t="str">
        <f>IF(I62="","",IF(OR(X62=""),"PENDING","POSTED"))</f>
        <v/>
      </c>
      <c r="C62" s="98">
        <v>1</v>
      </c>
      <c r="D62" s="99"/>
      <c r="E62" s="85"/>
      <c r="F62" s="85"/>
      <c r="G62" s="85"/>
      <c r="H62" s="100"/>
      <c r="I62" s="101"/>
      <c r="J62" s="102"/>
      <c r="K62" s="108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5">
        <f t="shared" ref="W62:W70" si="36">SUM(K62:V62)</f>
        <v>0</v>
      </c>
      <c r="X62" s="110"/>
      <c r="Y62" s="95"/>
      <c r="Z62" s="96"/>
      <c r="AA62" s="96" t="str">
        <f>IF(X62="","", Z62-W62)</f>
        <v/>
      </c>
      <c r="AB62" s="183"/>
      <c r="AC62" s="106"/>
    </row>
    <row r="63" spans="1:29">
      <c r="A63" s="81" t="str">
        <f>IF(H63="","",IF(OR(I63=""),"PROCESS","OK"))</f>
        <v/>
      </c>
      <c r="B63" s="82" t="str">
        <f>IF(I63="","",IF(OR(X63=""),"PENDING","POSTED"))</f>
        <v/>
      </c>
      <c r="C63" s="98">
        <f t="shared" ref="C63:C70" si="37">C62+1</f>
        <v>2</v>
      </c>
      <c r="D63" s="99"/>
      <c r="E63" s="85"/>
      <c r="F63" s="85"/>
      <c r="G63" s="85"/>
      <c r="H63" s="100"/>
      <c r="I63" s="101"/>
      <c r="J63" s="102"/>
      <c r="K63" s="108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5">
        <f t="shared" si="36"/>
        <v>0</v>
      </c>
      <c r="X63" s="110"/>
      <c r="Y63" s="95"/>
      <c r="Z63" s="96"/>
      <c r="AA63" s="96" t="str">
        <f t="shared" ref="AA63:AA70" si="38">IF(X63="","", Z63-W63)</f>
        <v/>
      </c>
      <c r="AB63" s="96"/>
      <c r="AC63" s="106"/>
    </row>
    <row r="64" spans="1:29">
      <c r="A64" s="81" t="str">
        <f>IF(H64="","",IF(OR(I64=""),"PROCESS","OK"))</f>
        <v/>
      </c>
      <c r="B64" s="82" t="str">
        <f>IF(I64="","",IF(OR(X64=""),"PENDING","POSTED"))</f>
        <v/>
      </c>
      <c r="C64" s="98">
        <f t="shared" si="37"/>
        <v>3</v>
      </c>
      <c r="D64" s="99"/>
      <c r="E64" s="85"/>
      <c r="F64" s="85"/>
      <c r="G64" s="85"/>
      <c r="H64" s="100"/>
      <c r="I64" s="101"/>
      <c r="J64" s="102"/>
      <c r="K64" s="108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5">
        <f t="shared" si="36"/>
        <v>0</v>
      </c>
      <c r="X64" s="110"/>
      <c r="Y64" s="95"/>
      <c r="Z64" s="96"/>
      <c r="AA64" s="96" t="str">
        <f t="shared" si="38"/>
        <v/>
      </c>
      <c r="AB64" s="96"/>
      <c r="AC64" s="106"/>
    </row>
    <row r="65" spans="1:29">
      <c r="A65" s="81" t="str">
        <f>IF(H65="","",IF(OR(I65=""),"PROCESS","OK"))</f>
        <v/>
      </c>
      <c r="B65" s="82" t="str">
        <f>IF(I65="","",IF(OR(X65=""),"PENDING","POSTED"))</f>
        <v/>
      </c>
      <c r="C65" s="98">
        <f t="shared" si="37"/>
        <v>4</v>
      </c>
      <c r="D65" s="99"/>
      <c r="E65" s="85"/>
      <c r="F65" s="85"/>
      <c r="G65" s="85"/>
      <c r="H65" s="100"/>
      <c r="I65" s="101"/>
      <c r="J65" s="102"/>
      <c r="K65" s="108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5">
        <f t="shared" si="36"/>
        <v>0</v>
      </c>
      <c r="X65" s="110"/>
      <c r="Y65" s="95"/>
      <c r="Z65" s="96"/>
      <c r="AA65" s="96" t="str">
        <f t="shared" si="38"/>
        <v/>
      </c>
      <c r="AB65" s="96"/>
      <c r="AC65" s="106"/>
    </row>
    <row r="66" spans="1:29">
      <c r="A66" s="81" t="str">
        <f>IF(H66="","",IF(OR(I66=""),"PROCESS","OK"))</f>
        <v/>
      </c>
      <c r="B66" s="82" t="str">
        <f>IF(I66="","",IF(OR(X66=""),"PENDING","POSTED"))</f>
        <v/>
      </c>
      <c r="C66" s="98">
        <f>C65+1</f>
        <v>5</v>
      </c>
      <c r="D66" s="99"/>
      <c r="E66" s="85"/>
      <c r="F66" s="85"/>
      <c r="G66" s="85"/>
      <c r="H66" s="100"/>
      <c r="I66" s="101"/>
      <c r="J66" s="102"/>
      <c r="K66" s="108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5">
        <f t="shared" si="36"/>
        <v>0</v>
      </c>
      <c r="X66" s="94"/>
      <c r="Y66" s="95"/>
      <c r="Z66" s="96"/>
      <c r="AA66" s="96" t="str">
        <f t="shared" si="38"/>
        <v/>
      </c>
      <c r="AB66" s="96"/>
      <c r="AC66" s="106"/>
    </row>
    <row r="67" spans="1:29">
      <c r="A67" s="81" t="str">
        <f t="shared" ref="A67:A70" si="39">IF(H67="","",IF(OR(I67=""),"PROCESS","OK"))</f>
        <v/>
      </c>
      <c r="B67" s="82" t="str">
        <f t="shared" ref="B67:B70" si="40">IF(I67="","",IF(OR(X67=""),"PENDING","POSTED"))</f>
        <v/>
      </c>
      <c r="C67" s="98">
        <f t="shared" si="37"/>
        <v>6</v>
      </c>
      <c r="D67" s="99"/>
      <c r="E67" s="85"/>
      <c r="F67" s="85"/>
      <c r="G67" s="85"/>
      <c r="H67" s="100"/>
      <c r="I67" s="101"/>
      <c r="J67" s="102"/>
      <c r="K67" s="108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5">
        <f t="shared" si="36"/>
        <v>0</v>
      </c>
      <c r="X67" s="94"/>
      <c r="Y67" s="95"/>
      <c r="Z67" s="96"/>
      <c r="AA67" s="96" t="str">
        <f t="shared" si="38"/>
        <v/>
      </c>
      <c r="AB67" s="96"/>
      <c r="AC67" s="106"/>
    </row>
    <row r="68" spans="1:29">
      <c r="A68" s="81" t="str">
        <f t="shared" si="39"/>
        <v/>
      </c>
      <c r="B68" s="82" t="str">
        <f t="shared" si="40"/>
        <v/>
      </c>
      <c r="C68" s="98">
        <f t="shared" si="37"/>
        <v>7</v>
      </c>
      <c r="D68" s="99"/>
      <c r="E68" s="85"/>
      <c r="F68" s="85"/>
      <c r="G68" s="85"/>
      <c r="H68" s="100"/>
      <c r="I68" s="101"/>
      <c r="J68" s="102"/>
      <c r="K68" s="108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5">
        <f t="shared" si="36"/>
        <v>0</v>
      </c>
      <c r="X68" s="94"/>
      <c r="Y68" s="95"/>
      <c r="Z68" s="96"/>
      <c r="AA68" s="96" t="str">
        <f t="shared" si="38"/>
        <v/>
      </c>
      <c r="AB68" s="96"/>
      <c r="AC68" s="106"/>
    </row>
    <row r="69" spans="1:29">
      <c r="A69" s="81" t="str">
        <f t="shared" si="39"/>
        <v/>
      </c>
      <c r="B69" s="82" t="str">
        <f t="shared" si="40"/>
        <v/>
      </c>
      <c r="C69" s="98">
        <f t="shared" si="37"/>
        <v>8</v>
      </c>
      <c r="D69" s="99"/>
      <c r="E69" s="85"/>
      <c r="F69" s="85"/>
      <c r="G69" s="85"/>
      <c r="H69" s="100"/>
      <c r="I69" s="101"/>
      <c r="J69" s="102"/>
      <c r="K69" s="108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5">
        <f t="shared" si="36"/>
        <v>0</v>
      </c>
      <c r="X69" s="94"/>
      <c r="Y69" s="95"/>
      <c r="Z69" s="96"/>
      <c r="AA69" s="96" t="str">
        <f t="shared" si="38"/>
        <v/>
      </c>
      <c r="AB69" s="96"/>
      <c r="AC69" s="106"/>
    </row>
    <row r="70" spans="1:29">
      <c r="A70" s="81" t="str">
        <f t="shared" si="39"/>
        <v/>
      </c>
      <c r="B70" s="82" t="str">
        <f t="shared" si="40"/>
        <v/>
      </c>
      <c r="C70" s="98">
        <f t="shared" si="37"/>
        <v>9</v>
      </c>
      <c r="D70" s="129"/>
      <c r="E70" s="85"/>
      <c r="F70" s="85"/>
      <c r="G70" s="85"/>
      <c r="H70" s="100"/>
      <c r="I70" s="101"/>
      <c r="J70" s="102"/>
      <c r="K70" s="108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5">
        <f t="shared" si="36"/>
        <v>0</v>
      </c>
      <c r="X70" s="94"/>
      <c r="Y70" s="95"/>
      <c r="Z70" s="96"/>
      <c r="AA70" s="96" t="str">
        <f t="shared" si="38"/>
        <v/>
      </c>
      <c r="AB70" s="184"/>
      <c r="AC70" s="106"/>
    </row>
    <row r="71" spans="1:29" ht="16.2" thickBot="1">
      <c r="A71" s="340" t="s">
        <v>73</v>
      </c>
      <c r="B71" s="341"/>
      <c r="C71" s="341"/>
      <c r="D71" s="341"/>
      <c r="E71" s="341"/>
      <c r="F71" s="341"/>
      <c r="G71" s="341"/>
      <c r="H71" s="341"/>
      <c r="I71" s="341"/>
      <c r="J71" s="342"/>
      <c r="K71" s="122">
        <f t="shared" ref="K71:W71" si="41">SUM(K62:K70)</f>
        <v>0</v>
      </c>
      <c r="L71" s="123">
        <f t="shared" si="41"/>
        <v>0</v>
      </c>
      <c r="M71" s="123">
        <f t="shared" si="41"/>
        <v>0</v>
      </c>
      <c r="N71" s="123">
        <f t="shared" si="41"/>
        <v>0</v>
      </c>
      <c r="O71" s="123">
        <f t="shared" si="41"/>
        <v>0</v>
      </c>
      <c r="P71" s="123">
        <f t="shared" si="41"/>
        <v>0</v>
      </c>
      <c r="Q71" s="123">
        <f t="shared" si="41"/>
        <v>0</v>
      </c>
      <c r="R71" s="123">
        <f t="shared" si="41"/>
        <v>0</v>
      </c>
      <c r="S71" s="123">
        <f t="shared" si="41"/>
        <v>0</v>
      </c>
      <c r="T71" s="123">
        <f t="shared" si="41"/>
        <v>0</v>
      </c>
      <c r="U71" s="123">
        <f t="shared" si="41"/>
        <v>0</v>
      </c>
      <c r="V71" s="123">
        <f t="shared" si="41"/>
        <v>0</v>
      </c>
      <c r="W71" s="124">
        <f t="shared" si="41"/>
        <v>0</v>
      </c>
      <c r="X71" s="122"/>
      <c r="Y71" s="125"/>
      <c r="Z71" s="123">
        <f>SUM(Z62:Z70)</f>
        <v>0</v>
      </c>
      <c r="AA71" s="123">
        <f>SUM(AA62:AA70)</f>
        <v>0</v>
      </c>
      <c r="AB71" s="180"/>
      <c r="AC71" s="126"/>
    </row>
    <row r="72" spans="1:29" ht="17.399999999999999">
      <c r="A72" s="353">
        <f>A61+31</f>
        <v>43683</v>
      </c>
      <c r="B72" s="354"/>
      <c r="C72" s="354"/>
      <c r="D72" s="354"/>
      <c r="E72" s="354"/>
      <c r="F72" s="354"/>
      <c r="G72" s="354"/>
      <c r="H72" s="354"/>
      <c r="I72" s="354"/>
      <c r="J72" s="354"/>
      <c r="K72" s="354"/>
      <c r="L72" s="354"/>
      <c r="M72" s="354"/>
      <c r="N72" s="354"/>
      <c r="O72" s="354"/>
      <c r="P72" s="354"/>
      <c r="Q72" s="354"/>
      <c r="R72" s="354"/>
      <c r="S72" s="354"/>
      <c r="T72" s="354"/>
      <c r="U72" s="354"/>
      <c r="V72" s="354"/>
      <c r="W72" s="354"/>
      <c r="X72" s="354"/>
      <c r="Y72" s="354"/>
      <c r="Z72" s="354"/>
      <c r="AA72" s="354"/>
      <c r="AB72" s="354"/>
      <c r="AC72" s="355"/>
    </row>
    <row r="73" spans="1:29">
      <c r="A73" s="81" t="str">
        <f t="shared" ref="A73:A79" si="42">IF(H73="","",IF(OR(I73=""),"PROCESS","OK"))</f>
        <v/>
      </c>
      <c r="B73" s="82" t="str">
        <f t="shared" ref="B73:B79" si="43">IF(I73="","",IF(OR(X73=""),"PENDING","POSTED"))</f>
        <v/>
      </c>
      <c r="C73" s="98">
        <v>1</v>
      </c>
      <c r="D73" s="99"/>
      <c r="E73" s="85"/>
      <c r="F73" s="85"/>
      <c r="G73" s="85"/>
      <c r="H73" s="100"/>
      <c r="I73" s="101"/>
      <c r="J73" s="102"/>
      <c r="K73" s="108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5">
        <f t="shared" ref="W73:W79" si="44">SUM(K73:V73)</f>
        <v>0</v>
      </c>
      <c r="X73" s="94"/>
      <c r="Y73" s="95"/>
      <c r="Z73" s="96"/>
      <c r="AA73" s="96" t="str">
        <f>IF(X73="","", Z73-W73)</f>
        <v/>
      </c>
      <c r="AB73" s="183"/>
      <c r="AC73" s="106"/>
    </row>
    <row r="74" spans="1:29">
      <c r="A74" s="81" t="str">
        <f t="shared" si="42"/>
        <v/>
      </c>
      <c r="B74" s="82" t="str">
        <f t="shared" si="43"/>
        <v/>
      </c>
      <c r="C74" s="98">
        <f>C73+1</f>
        <v>2</v>
      </c>
      <c r="D74" s="99"/>
      <c r="E74" s="85"/>
      <c r="F74" s="85"/>
      <c r="G74" s="85"/>
      <c r="H74" s="100"/>
      <c r="I74" s="101"/>
      <c r="J74" s="102"/>
      <c r="K74" s="108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5">
        <f t="shared" si="44"/>
        <v>0</v>
      </c>
      <c r="X74" s="94"/>
      <c r="Y74" s="95"/>
      <c r="Z74" s="96"/>
      <c r="AA74" s="96" t="str">
        <f t="shared" ref="AA74:AA79" si="45">IF(X74="","", Z74-W74)</f>
        <v/>
      </c>
      <c r="AB74" s="96"/>
      <c r="AC74" s="106"/>
    </row>
    <row r="75" spans="1:29">
      <c r="A75" s="81" t="str">
        <f t="shared" si="42"/>
        <v/>
      </c>
      <c r="B75" s="82" t="str">
        <f t="shared" si="43"/>
        <v/>
      </c>
      <c r="C75" s="98">
        <f t="shared" ref="C75:C79" si="46">C74+1</f>
        <v>3</v>
      </c>
      <c r="D75" s="99"/>
      <c r="E75" s="85"/>
      <c r="F75" s="85"/>
      <c r="G75" s="85"/>
      <c r="H75" s="100"/>
      <c r="I75" s="101"/>
      <c r="J75" s="102"/>
      <c r="K75" s="108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5">
        <f t="shared" si="44"/>
        <v>0</v>
      </c>
      <c r="X75" s="94"/>
      <c r="Y75" s="95"/>
      <c r="Z75" s="96"/>
      <c r="AA75" s="96" t="str">
        <f t="shared" si="45"/>
        <v/>
      </c>
      <c r="AB75" s="96"/>
      <c r="AC75" s="106"/>
    </row>
    <row r="76" spans="1:29">
      <c r="A76" s="81" t="str">
        <f t="shared" si="42"/>
        <v/>
      </c>
      <c r="B76" s="82" t="str">
        <f t="shared" si="43"/>
        <v/>
      </c>
      <c r="C76" s="98">
        <f t="shared" si="46"/>
        <v>4</v>
      </c>
      <c r="D76" s="99"/>
      <c r="E76" s="85"/>
      <c r="F76" s="85"/>
      <c r="G76" s="85"/>
      <c r="H76" s="100"/>
      <c r="I76" s="101"/>
      <c r="J76" s="102"/>
      <c r="K76" s="108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5">
        <f t="shared" si="44"/>
        <v>0</v>
      </c>
      <c r="X76" s="94"/>
      <c r="Y76" s="95"/>
      <c r="Z76" s="96"/>
      <c r="AA76" s="96" t="str">
        <f t="shared" si="45"/>
        <v/>
      </c>
      <c r="AB76" s="96"/>
      <c r="AC76" s="106"/>
    </row>
    <row r="77" spans="1:29">
      <c r="A77" s="81" t="str">
        <f t="shared" si="42"/>
        <v/>
      </c>
      <c r="B77" s="82" t="str">
        <f t="shared" si="43"/>
        <v/>
      </c>
      <c r="C77" s="98">
        <f t="shared" si="46"/>
        <v>5</v>
      </c>
      <c r="D77" s="99"/>
      <c r="E77" s="85"/>
      <c r="F77" s="85"/>
      <c r="G77" s="85"/>
      <c r="H77" s="100"/>
      <c r="I77" s="101"/>
      <c r="J77" s="102"/>
      <c r="K77" s="108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5">
        <f t="shared" si="44"/>
        <v>0</v>
      </c>
      <c r="X77" s="110"/>
      <c r="Y77" s="95"/>
      <c r="Z77" s="96"/>
      <c r="AA77" s="96" t="str">
        <f t="shared" si="45"/>
        <v/>
      </c>
      <c r="AB77" s="96"/>
      <c r="AC77" s="106"/>
    </row>
    <row r="78" spans="1:29">
      <c r="A78" s="81" t="str">
        <f t="shared" si="42"/>
        <v/>
      </c>
      <c r="B78" s="82" t="str">
        <f t="shared" si="43"/>
        <v/>
      </c>
      <c r="C78" s="98">
        <f t="shared" si="46"/>
        <v>6</v>
      </c>
      <c r="D78" s="99"/>
      <c r="E78" s="85"/>
      <c r="F78" s="85"/>
      <c r="G78" s="85"/>
      <c r="H78" s="100"/>
      <c r="I78" s="101"/>
      <c r="J78" s="102"/>
      <c r="K78" s="108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5">
        <f t="shared" si="44"/>
        <v>0</v>
      </c>
      <c r="X78" s="110"/>
      <c r="Y78" s="95"/>
      <c r="Z78" s="96"/>
      <c r="AA78" s="96" t="str">
        <f t="shared" si="45"/>
        <v/>
      </c>
      <c r="AB78" s="96"/>
      <c r="AC78" s="106"/>
    </row>
    <row r="79" spans="1:29">
      <c r="A79" s="81" t="str">
        <f t="shared" si="42"/>
        <v/>
      </c>
      <c r="B79" s="82" t="str">
        <f t="shared" si="43"/>
        <v/>
      </c>
      <c r="C79" s="98">
        <f t="shared" si="46"/>
        <v>7</v>
      </c>
      <c r="D79" s="99"/>
      <c r="E79" s="85"/>
      <c r="F79" s="85"/>
      <c r="G79" s="85"/>
      <c r="H79" s="100"/>
      <c r="I79" s="101"/>
      <c r="J79" s="102"/>
      <c r="K79" s="108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5">
        <f t="shared" si="44"/>
        <v>0</v>
      </c>
      <c r="X79" s="110"/>
      <c r="Y79" s="95"/>
      <c r="Z79" s="96"/>
      <c r="AA79" s="96" t="str">
        <f t="shared" si="45"/>
        <v/>
      </c>
      <c r="AB79" s="184"/>
      <c r="AC79" s="106"/>
    </row>
    <row r="80" spans="1:29" ht="16.2" thickBot="1">
      <c r="A80" s="340" t="s">
        <v>73</v>
      </c>
      <c r="B80" s="341"/>
      <c r="C80" s="341"/>
      <c r="D80" s="341"/>
      <c r="E80" s="341"/>
      <c r="F80" s="341"/>
      <c r="G80" s="341"/>
      <c r="H80" s="341"/>
      <c r="I80" s="341"/>
      <c r="J80" s="342"/>
      <c r="K80" s="122">
        <f t="shared" ref="K80:W80" si="47">SUM(K73:K79)</f>
        <v>0</v>
      </c>
      <c r="L80" s="123">
        <f t="shared" si="47"/>
        <v>0</v>
      </c>
      <c r="M80" s="123">
        <f t="shared" si="47"/>
        <v>0</v>
      </c>
      <c r="N80" s="123">
        <f t="shared" si="47"/>
        <v>0</v>
      </c>
      <c r="O80" s="123">
        <f t="shared" si="47"/>
        <v>0</v>
      </c>
      <c r="P80" s="123">
        <f t="shared" si="47"/>
        <v>0</v>
      </c>
      <c r="Q80" s="123">
        <f t="shared" si="47"/>
        <v>0</v>
      </c>
      <c r="R80" s="123">
        <f t="shared" si="47"/>
        <v>0</v>
      </c>
      <c r="S80" s="123">
        <f t="shared" si="47"/>
        <v>0</v>
      </c>
      <c r="T80" s="123">
        <f t="shared" si="47"/>
        <v>0</v>
      </c>
      <c r="U80" s="123">
        <f t="shared" si="47"/>
        <v>0</v>
      </c>
      <c r="V80" s="123">
        <f t="shared" si="47"/>
        <v>0</v>
      </c>
      <c r="W80" s="124">
        <f t="shared" si="47"/>
        <v>0</v>
      </c>
      <c r="X80" s="122"/>
      <c r="Y80" s="125"/>
      <c r="Z80" s="123">
        <f>SUM(Z73:Z79)</f>
        <v>0</v>
      </c>
      <c r="AA80" s="123">
        <f>SUM(AA73:AA79)</f>
        <v>0</v>
      </c>
      <c r="AB80" s="180"/>
      <c r="AC80" s="126"/>
    </row>
    <row r="81" spans="1:29" ht="17.399999999999999">
      <c r="A81" s="353">
        <f>A72+31</f>
        <v>43714</v>
      </c>
      <c r="B81" s="354"/>
      <c r="C81" s="354"/>
      <c r="D81" s="354"/>
      <c r="E81" s="354"/>
      <c r="F81" s="354"/>
      <c r="G81" s="354"/>
      <c r="H81" s="354"/>
      <c r="I81" s="354"/>
      <c r="J81" s="354"/>
      <c r="K81" s="354"/>
      <c r="L81" s="354"/>
      <c r="M81" s="354"/>
      <c r="N81" s="354"/>
      <c r="O81" s="354"/>
      <c r="P81" s="354"/>
      <c r="Q81" s="354"/>
      <c r="R81" s="354"/>
      <c r="S81" s="354"/>
      <c r="T81" s="354"/>
      <c r="U81" s="354"/>
      <c r="V81" s="354"/>
      <c r="W81" s="354"/>
      <c r="X81" s="354"/>
      <c r="Y81" s="354"/>
      <c r="Z81" s="354"/>
      <c r="AA81" s="354"/>
      <c r="AB81" s="354"/>
      <c r="AC81" s="355"/>
    </row>
    <row r="82" spans="1:29">
      <c r="A82" s="81" t="str">
        <f t="shared" ref="A82:A89" si="48">IF(H82="","",IF(OR(I82=""),"PROCESS","OK"))</f>
        <v/>
      </c>
      <c r="B82" s="82" t="str">
        <f t="shared" ref="B82:B89" si="49">IF(I82="","",IF(OR(X82=""),"PENDING","POSTED"))</f>
        <v/>
      </c>
      <c r="C82" s="98">
        <v>1</v>
      </c>
      <c r="D82" s="99"/>
      <c r="E82" s="85"/>
      <c r="F82" s="85"/>
      <c r="G82" s="85"/>
      <c r="H82" s="100"/>
      <c r="I82" s="101"/>
      <c r="J82" s="102"/>
      <c r="K82" s="108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5">
        <f t="shared" ref="W82:W89" si="50">SUM(K82:V82)</f>
        <v>0</v>
      </c>
      <c r="X82" s="94"/>
      <c r="Y82" s="95"/>
      <c r="Z82" s="96"/>
      <c r="AA82" s="96" t="str">
        <f>IF(X82="","", Z82-W82)</f>
        <v/>
      </c>
      <c r="AB82" s="183"/>
      <c r="AC82" s="106"/>
    </row>
    <row r="83" spans="1:29">
      <c r="A83" s="81" t="str">
        <f t="shared" si="48"/>
        <v/>
      </c>
      <c r="B83" s="82" t="str">
        <f t="shared" si="49"/>
        <v/>
      </c>
      <c r="C83" s="98">
        <f>C82+1</f>
        <v>2</v>
      </c>
      <c r="D83" s="99"/>
      <c r="E83" s="85"/>
      <c r="F83" s="85"/>
      <c r="G83" s="85"/>
      <c r="H83" s="100"/>
      <c r="I83" s="101"/>
      <c r="J83" s="102"/>
      <c r="K83" s="108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5">
        <f t="shared" si="50"/>
        <v>0</v>
      </c>
      <c r="X83" s="94"/>
      <c r="Y83" s="95"/>
      <c r="Z83" s="96"/>
      <c r="AA83" s="96" t="str">
        <f t="shared" ref="AA83:AA89" si="51">IF(X83="","", Z83-W83)</f>
        <v/>
      </c>
      <c r="AB83" s="96"/>
      <c r="AC83" s="106"/>
    </row>
    <row r="84" spans="1:29">
      <c r="A84" s="81" t="str">
        <f t="shared" si="48"/>
        <v/>
      </c>
      <c r="B84" s="82" t="str">
        <f t="shared" si="49"/>
        <v/>
      </c>
      <c r="C84" s="98">
        <f t="shared" ref="C84:C89" si="52">C83+1</f>
        <v>3</v>
      </c>
      <c r="D84" s="99"/>
      <c r="E84" s="85"/>
      <c r="F84" s="85"/>
      <c r="G84" s="85"/>
      <c r="H84" s="100"/>
      <c r="I84" s="101"/>
      <c r="J84" s="102"/>
      <c r="K84" s="108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5">
        <f t="shared" si="50"/>
        <v>0</v>
      </c>
      <c r="X84" s="94"/>
      <c r="Y84" s="95"/>
      <c r="Z84" s="96"/>
      <c r="AA84" s="96" t="str">
        <f t="shared" si="51"/>
        <v/>
      </c>
      <c r="AB84" s="96"/>
      <c r="AC84" s="106"/>
    </row>
    <row r="85" spans="1:29">
      <c r="A85" s="81" t="str">
        <f t="shared" si="48"/>
        <v/>
      </c>
      <c r="B85" s="82" t="str">
        <f t="shared" si="49"/>
        <v/>
      </c>
      <c r="C85" s="98">
        <f t="shared" si="52"/>
        <v>4</v>
      </c>
      <c r="D85" s="99"/>
      <c r="E85" s="85"/>
      <c r="F85" s="85"/>
      <c r="G85" s="85"/>
      <c r="H85" s="100"/>
      <c r="I85" s="101"/>
      <c r="J85" s="102"/>
      <c r="K85" s="108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5">
        <f t="shared" si="50"/>
        <v>0</v>
      </c>
      <c r="X85" s="94"/>
      <c r="Y85" s="95"/>
      <c r="Z85" s="96"/>
      <c r="AA85" s="96" t="str">
        <f t="shared" si="51"/>
        <v/>
      </c>
      <c r="AB85" s="96"/>
      <c r="AC85" s="106"/>
    </row>
    <row r="86" spans="1:29">
      <c r="A86" s="81" t="str">
        <f t="shared" si="48"/>
        <v/>
      </c>
      <c r="B86" s="82" t="str">
        <f t="shared" si="49"/>
        <v/>
      </c>
      <c r="C86" s="98">
        <f t="shared" si="52"/>
        <v>5</v>
      </c>
      <c r="D86" s="99"/>
      <c r="E86" s="85"/>
      <c r="F86" s="85"/>
      <c r="G86" s="85"/>
      <c r="H86" s="100"/>
      <c r="I86" s="101"/>
      <c r="J86" s="102"/>
      <c r="K86" s="108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5">
        <f t="shared" si="50"/>
        <v>0</v>
      </c>
      <c r="X86" s="110"/>
      <c r="Y86" s="95"/>
      <c r="Z86" s="96"/>
      <c r="AA86" s="96" t="str">
        <f t="shared" si="51"/>
        <v/>
      </c>
      <c r="AB86" s="96"/>
      <c r="AC86" s="106"/>
    </row>
    <row r="87" spans="1:29">
      <c r="A87" s="81" t="str">
        <f t="shared" si="48"/>
        <v/>
      </c>
      <c r="B87" s="82" t="str">
        <f t="shared" si="49"/>
        <v/>
      </c>
      <c r="C87" s="98">
        <f t="shared" si="52"/>
        <v>6</v>
      </c>
      <c r="D87" s="99"/>
      <c r="E87" s="85"/>
      <c r="F87" s="85"/>
      <c r="G87" s="85"/>
      <c r="H87" s="100"/>
      <c r="I87" s="101"/>
      <c r="J87" s="102"/>
      <c r="K87" s="108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5">
        <f t="shared" si="50"/>
        <v>0</v>
      </c>
      <c r="X87" s="110"/>
      <c r="Y87" s="95"/>
      <c r="Z87" s="96"/>
      <c r="AA87" s="96" t="str">
        <f t="shared" si="51"/>
        <v/>
      </c>
      <c r="AB87" s="96"/>
      <c r="AC87" s="106"/>
    </row>
    <row r="88" spans="1:29">
      <c r="A88" s="81" t="str">
        <f t="shared" si="48"/>
        <v/>
      </c>
      <c r="B88" s="82" t="str">
        <f t="shared" si="49"/>
        <v/>
      </c>
      <c r="C88" s="98">
        <f t="shared" si="52"/>
        <v>7</v>
      </c>
      <c r="D88" s="99"/>
      <c r="E88" s="85"/>
      <c r="F88" s="85"/>
      <c r="G88" s="85"/>
      <c r="H88" s="100"/>
      <c r="I88" s="101"/>
      <c r="J88" s="102"/>
      <c r="K88" s="108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5">
        <f t="shared" si="50"/>
        <v>0</v>
      </c>
      <c r="X88" s="110"/>
      <c r="Y88" s="95"/>
      <c r="Z88" s="96"/>
      <c r="AA88" s="96" t="str">
        <f t="shared" si="51"/>
        <v/>
      </c>
      <c r="AB88" s="96"/>
      <c r="AC88" s="106"/>
    </row>
    <row r="89" spans="1:29">
      <c r="A89" s="81" t="str">
        <f t="shared" si="48"/>
        <v/>
      </c>
      <c r="B89" s="82" t="str">
        <f t="shared" si="49"/>
        <v/>
      </c>
      <c r="C89" s="98">
        <f t="shared" si="52"/>
        <v>8</v>
      </c>
      <c r="D89" s="99"/>
      <c r="E89" s="85"/>
      <c r="F89" s="85"/>
      <c r="G89" s="85"/>
      <c r="H89" s="100"/>
      <c r="I89" s="101"/>
      <c r="J89" s="102"/>
      <c r="K89" s="108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5">
        <f t="shared" si="50"/>
        <v>0</v>
      </c>
      <c r="X89" s="110"/>
      <c r="Y89" s="95"/>
      <c r="Z89" s="96"/>
      <c r="AA89" s="96" t="str">
        <f t="shared" si="51"/>
        <v/>
      </c>
      <c r="AB89" s="184"/>
      <c r="AC89" s="106"/>
    </row>
    <row r="90" spans="1:29" ht="16.2" thickBot="1">
      <c r="A90" s="340" t="s">
        <v>73</v>
      </c>
      <c r="B90" s="341"/>
      <c r="C90" s="341"/>
      <c r="D90" s="341"/>
      <c r="E90" s="341"/>
      <c r="F90" s="341"/>
      <c r="G90" s="341"/>
      <c r="H90" s="341"/>
      <c r="I90" s="341"/>
      <c r="J90" s="342"/>
      <c r="K90" s="122">
        <f t="shared" ref="K90:W90" si="53">SUM(K82:K89)</f>
        <v>0</v>
      </c>
      <c r="L90" s="123">
        <f t="shared" si="53"/>
        <v>0</v>
      </c>
      <c r="M90" s="123">
        <f t="shared" si="53"/>
        <v>0</v>
      </c>
      <c r="N90" s="123">
        <f t="shared" si="53"/>
        <v>0</v>
      </c>
      <c r="O90" s="123">
        <f t="shared" si="53"/>
        <v>0</v>
      </c>
      <c r="P90" s="123">
        <f t="shared" si="53"/>
        <v>0</v>
      </c>
      <c r="Q90" s="123">
        <f t="shared" si="53"/>
        <v>0</v>
      </c>
      <c r="R90" s="123">
        <f t="shared" si="53"/>
        <v>0</v>
      </c>
      <c r="S90" s="123">
        <f t="shared" si="53"/>
        <v>0</v>
      </c>
      <c r="T90" s="123">
        <f t="shared" si="53"/>
        <v>0</v>
      </c>
      <c r="U90" s="123">
        <f t="shared" si="53"/>
        <v>0</v>
      </c>
      <c r="V90" s="123">
        <f t="shared" si="53"/>
        <v>0</v>
      </c>
      <c r="W90" s="124">
        <f t="shared" si="53"/>
        <v>0</v>
      </c>
      <c r="X90" s="122"/>
      <c r="Y90" s="125"/>
      <c r="Z90" s="123">
        <f>SUM(Z82:Z89)</f>
        <v>0</v>
      </c>
      <c r="AA90" s="123">
        <f>SUM(AA82:AA89)</f>
        <v>0</v>
      </c>
      <c r="AB90" s="180"/>
      <c r="AC90" s="126"/>
    </row>
    <row r="91" spans="1:29" ht="17.399999999999999">
      <c r="A91" s="353">
        <f>A81+31</f>
        <v>43745</v>
      </c>
      <c r="B91" s="354"/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54"/>
      <c r="N91" s="354"/>
      <c r="O91" s="354"/>
      <c r="P91" s="354"/>
      <c r="Q91" s="354"/>
      <c r="R91" s="354"/>
      <c r="S91" s="354"/>
      <c r="T91" s="354"/>
      <c r="U91" s="354"/>
      <c r="V91" s="354"/>
      <c r="W91" s="354"/>
      <c r="X91" s="354"/>
      <c r="Y91" s="354"/>
      <c r="Z91" s="354"/>
      <c r="AA91" s="354"/>
      <c r="AB91" s="354"/>
      <c r="AC91" s="355"/>
    </row>
    <row r="92" spans="1:29">
      <c r="A92" s="81" t="str">
        <f t="shared" ref="A92:A99" si="54">IF(H92="","",IF(OR(I92=""),"PROCESS","OK"))</f>
        <v/>
      </c>
      <c r="B92" s="82" t="str">
        <f t="shared" ref="B92:B99" si="55">IF(I92="","",IF(OR(X92=""),"PENDING","POSTED"))</f>
        <v/>
      </c>
      <c r="C92" s="98">
        <v>1</v>
      </c>
      <c r="D92" s="99"/>
      <c r="E92" s="85"/>
      <c r="F92" s="85"/>
      <c r="G92" s="85"/>
      <c r="H92" s="100"/>
      <c r="I92" s="101"/>
      <c r="J92" s="102"/>
      <c r="K92" s="108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5">
        <f t="shared" ref="W92:W99" si="56">SUM(K92:V92)</f>
        <v>0</v>
      </c>
      <c r="X92" s="94"/>
      <c r="Y92" s="95"/>
      <c r="Z92" s="96"/>
      <c r="AA92" s="96" t="str">
        <f>IF(X92="","", Z92-W92)</f>
        <v/>
      </c>
      <c r="AB92" s="183"/>
      <c r="AC92" s="106"/>
    </row>
    <row r="93" spans="1:29">
      <c r="A93" s="81" t="str">
        <f t="shared" si="54"/>
        <v/>
      </c>
      <c r="B93" s="82" t="str">
        <f t="shared" si="55"/>
        <v/>
      </c>
      <c r="C93" s="98">
        <f>C92+1</f>
        <v>2</v>
      </c>
      <c r="D93" s="99"/>
      <c r="E93" s="85"/>
      <c r="F93" s="85"/>
      <c r="G93" s="85"/>
      <c r="H93" s="100"/>
      <c r="I93" s="101"/>
      <c r="J93" s="102"/>
      <c r="K93" s="108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5">
        <f t="shared" si="56"/>
        <v>0</v>
      </c>
      <c r="X93" s="94"/>
      <c r="Y93" s="95"/>
      <c r="Z93" s="96"/>
      <c r="AA93" s="96" t="str">
        <f t="shared" ref="AA93:AA99" si="57">IF(X93="","", Z93-W93)</f>
        <v/>
      </c>
      <c r="AB93" s="96"/>
      <c r="AC93" s="106"/>
    </row>
    <row r="94" spans="1:29">
      <c r="A94" s="81" t="str">
        <f t="shared" si="54"/>
        <v/>
      </c>
      <c r="B94" s="82" t="str">
        <f t="shared" si="55"/>
        <v/>
      </c>
      <c r="C94" s="98">
        <f t="shared" ref="C94:C99" si="58">C93+1</f>
        <v>3</v>
      </c>
      <c r="D94" s="99"/>
      <c r="E94" s="85"/>
      <c r="F94" s="85"/>
      <c r="G94" s="85"/>
      <c r="H94" s="100"/>
      <c r="I94" s="101"/>
      <c r="J94" s="102"/>
      <c r="K94" s="108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5">
        <f t="shared" si="56"/>
        <v>0</v>
      </c>
      <c r="X94" s="94"/>
      <c r="Y94" s="95"/>
      <c r="Z94" s="96"/>
      <c r="AA94" s="96" t="str">
        <f t="shared" si="57"/>
        <v/>
      </c>
      <c r="AB94" s="96"/>
      <c r="AC94" s="106"/>
    </row>
    <row r="95" spans="1:29">
      <c r="A95" s="81" t="str">
        <f t="shared" si="54"/>
        <v/>
      </c>
      <c r="B95" s="82" t="str">
        <f t="shared" si="55"/>
        <v/>
      </c>
      <c r="C95" s="98">
        <f t="shared" si="58"/>
        <v>4</v>
      </c>
      <c r="D95" s="99"/>
      <c r="E95" s="85"/>
      <c r="F95" s="85"/>
      <c r="G95" s="85"/>
      <c r="H95" s="100"/>
      <c r="I95" s="101"/>
      <c r="J95" s="102"/>
      <c r="K95" s="108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5">
        <f t="shared" si="56"/>
        <v>0</v>
      </c>
      <c r="X95" s="110"/>
      <c r="Y95" s="95"/>
      <c r="Z95" s="96"/>
      <c r="AA95" s="96" t="str">
        <f t="shared" si="57"/>
        <v/>
      </c>
      <c r="AB95" s="96"/>
      <c r="AC95" s="106"/>
    </row>
    <row r="96" spans="1:29">
      <c r="A96" s="81" t="str">
        <f t="shared" si="54"/>
        <v/>
      </c>
      <c r="B96" s="82" t="str">
        <f t="shared" si="55"/>
        <v/>
      </c>
      <c r="C96" s="98">
        <f t="shared" si="58"/>
        <v>5</v>
      </c>
      <c r="D96" s="99"/>
      <c r="E96" s="85"/>
      <c r="F96" s="85"/>
      <c r="G96" s="85"/>
      <c r="H96" s="100"/>
      <c r="I96" s="101"/>
      <c r="J96" s="102"/>
      <c r="K96" s="108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5">
        <f t="shared" si="56"/>
        <v>0</v>
      </c>
      <c r="X96" s="94"/>
      <c r="Y96" s="95"/>
      <c r="Z96" s="96"/>
      <c r="AA96" s="96" t="str">
        <f t="shared" si="57"/>
        <v/>
      </c>
      <c r="AB96" s="96"/>
      <c r="AC96" s="106"/>
    </row>
    <row r="97" spans="1:29">
      <c r="A97" s="81" t="str">
        <f t="shared" si="54"/>
        <v/>
      </c>
      <c r="B97" s="82" t="str">
        <f t="shared" si="55"/>
        <v/>
      </c>
      <c r="C97" s="98">
        <f t="shared" si="58"/>
        <v>6</v>
      </c>
      <c r="D97" s="99"/>
      <c r="E97" s="85"/>
      <c r="F97" s="85"/>
      <c r="G97" s="85"/>
      <c r="H97" s="100"/>
      <c r="I97" s="101"/>
      <c r="J97" s="102"/>
      <c r="K97" s="108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5">
        <f t="shared" si="56"/>
        <v>0</v>
      </c>
      <c r="X97" s="94"/>
      <c r="Y97" s="95"/>
      <c r="Z97" s="96"/>
      <c r="AA97" s="96" t="str">
        <f t="shared" si="57"/>
        <v/>
      </c>
      <c r="AB97" s="96"/>
      <c r="AC97" s="106"/>
    </row>
    <row r="98" spans="1:29">
      <c r="A98" s="81" t="str">
        <f t="shared" si="54"/>
        <v/>
      </c>
      <c r="B98" s="82" t="str">
        <f t="shared" si="55"/>
        <v/>
      </c>
      <c r="C98" s="98">
        <f t="shared" si="58"/>
        <v>7</v>
      </c>
      <c r="D98" s="99"/>
      <c r="E98" s="85"/>
      <c r="F98" s="85"/>
      <c r="G98" s="85"/>
      <c r="H98" s="100"/>
      <c r="I98" s="101"/>
      <c r="J98" s="102"/>
      <c r="K98" s="108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5">
        <f t="shared" si="56"/>
        <v>0</v>
      </c>
      <c r="X98" s="94"/>
      <c r="Y98" s="95"/>
      <c r="Z98" s="96"/>
      <c r="AA98" s="96" t="str">
        <f t="shared" si="57"/>
        <v/>
      </c>
      <c r="AB98" s="96"/>
      <c r="AC98" s="106"/>
    </row>
    <row r="99" spans="1:29">
      <c r="A99" s="81" t="str">
        <f t="shared" si="54"/>
        <v/>
      </c>
      <c r="B99" s="82" t="str">
        <f t="shared" si="55"/>
        <v/>
      </c>
      <c r="C99" s="98">
        <f t="shared" si="58"/>
        <v>8</v>
      </c>
      <c r="D99" s="99"/>
      <c r="E99" s="85"/>
      <c r="F99" s="85"/>
      <c r="G99" s="85"/>
      <c r="H99" s="100"/>
      <c r="I99" s="101"/>
      <c r="J99" s="102"/>
      <c r="K99" s="108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5">
        <f t="shared" si="56"/>
        <v>0</v>
      </c>
      <c r="X99" s="94"/>
      <c r="Y99" s="95"/>
      <c r="Z99" s="96"/>
      <c r="AA99" s="96" t="str">
        <f t="shared" si="57"/>
        <v/>
      </c>
      <c r="AB99" s="184"/>
      <c r="AC99" s="106"/>
    </row>
    <row r="100" spans="1:29" ht="16.2" thickBot="1">
      <c r="A100" s="340" t="s">
        <v>73</v>
      </c>
      <c r="B100" s="341"/>
      <c r="C100" s="341"/>
      <c r="D100" s="341"/>
      <c r="E100" s="341"/>
      <c r="F100" s="341"/>
      <c r="G100" s="341"/>
      <c r="H100" s="341"/>
      <c r="I100" s="341"/>
      <c r="J100" s="342"/>
      <c r="K100" s="122">
        <f t="shared" ref="K100:W100" si="59">SUM(K92:K99)</f>
        <v>0</v>
      </c>
      <c r="L100" s="123">
        <f t="shared" si="59"/>
        <v>0</v>
      </c>
      <c r="M100" s="123">
        <f t="shared" si="59"/>
        <v>0</v>
      </c>
      <c r="N100" s="123">
        <f t="shared" si="59"/>
        <v>0</v>
      </c>
      <c r="O100" s="123">
        <f t="shared" si="59"/>
        <v>0</v>
      </c>
      <c r="P100" s="123">
        <f t="shared" si="59"/>
        <v>0</v>
      </c>
      <c r="Q100" s="123">
        <f t="shared" si="59"/>
        <v>0</v>
      </c>
      <c r="R100" s="123">
        <f t="shared" si="59"/>
        <v>0</v>
      </c>
      <c r="S100" s="123">
        <f t="shared" si="59"/>
        <v>0</v>
      </c>
      <c r="T100" s="123">
        <f t="shared" si="59"/>
        <v>0</v>
      </c>
      <c r="U100" s="123">
        <f t="shared" si="59"/>
        <v>0</v>
      </c>
      <c r="V100" s="123">
        <f t="shared" si="59"/>
        <v>0</v>
      </c>
      <c r="W100" s="124">
        <f t="shared" si="59"/>
        <v>0</v>
      </c>
      <c r="X100" s="122"/>
      <c r="Y100" s="125"/>
      <c r="Z100" s="123">
        <f>SUM(Z92:Z99)</f>
        <v>0</v>
      </c>
      <c r="AA100" s="123">
        <f>SUM(AA92:AA99)</f>
        <v>0</v>
      </c>
      <c r="AB100" s="180"/>
      <c r="AC100" s="126"/>
    </row>
    <row r="101" spans="1:29" ht="17.399999999999999">
      <c r="A101" s="353">
        <f>A91+31</f>
        <v>43776</v>
      </c>
      <c r="B101" s="354"/>
      <c r="C101" s="354"/>
      <c r="D101" s="354"/>
      <c r="E101" s="354"/>
      <c r="F101" s="354"/>
      <c r="G101" s="354"/>
      <c r="H101" s="354"/>
      <c r="I101" s="354"/>
      <c r="J101" s="354"/>
      <c r="K101" s="354"/>
      <c r="L101" s="354"/>
      <c r="M101" s="354"/>
      <c r="N101" s="354"/>
      <c r="O101" s="354"/>
      <c r="P101" s="354"/>
      <c r="Q101" s="354"/>
      <c r="R101" s="354"/>
      <c r="S101" s="354"/>
      <c r="T101" s="354"/>
      <c r="U101" s="354"/>
      <c r="V101" s="354"/>
      <c r="W101" s="354"/>
      <c r="X101" s="354"/>
      <c r="Y101" s="354"/>
      <c r="Z101" s="354"/>
      <c r="AA101" s="354"/>
      <c r="AB101" s="354"/>
      <c r="AC101" s="355"/>
    </row>
    <row r="102" spans="1:29">
      <c r="A102" s="81" t="str">
        <f t="shared" ref="A102:A109" si="60">IF(H102="","",IF(OR(I102=""),"PROCESS","OK"))</f>
        <v/>
      </c>
      <c r="B102" s="82" t="str">
        <f t="shared" ref="B102:B109" si="61">IF(I102="","",IF(OR(X102=""),"PENDING","POSTED"))</f>
        <v/>
      </c>
      <c r="C102" s="98">
        <v>1</v>
      </c>
      <c r="D102" s="99"/>
      <c r="E102" s="85"/>
      <c r="F102" s="85"/>
      <c r="G102" s="85"/>
      <c r="H102" s="100"/>
      <c r="I102" s="101"/>
      <c r="J102" s="102"/>
      <c r="K102" s="108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5">
        <f t="shared" ref="W102:W109" si="62">SUM(K102:V102)</f>
        <v>0</v>
      </c>
      <c r="X102" s="110"/>
      <c r="Y102" s="95"/>
      <c r="Z102" s="96"/>
      <c r="AA102" s="96" t="str">
        <f>IF(X102="","", Z102-W102)</f>
        <v/>
      </c>
      <c r="AB102" s="183"/>
      <c r="AC102" s="106"/>
    </row>
    <row r="103" spans="1:29">
      <c r="A103" s="81" t="str">
        <f t="shared" si="60"/>
        <v/>
      </c>
      <c r="B103" s="82" t="str">
        <f t="shared" si="61"/>
        <v/>
      </c>
      <c r="C103" s="98">
        <f>C102+1</f>
        <v>2</v>
      </c>
      <c r="D103" s="99"/>
      <c r="E103" s="85"/>
      <c r="F103" s="85"/>
      <c r="G103" s="85"/>
      <c r="H103" s="100"/>
      <c r="I103" s="101"/>
      <c r="J103" s="102"/>
      <c r="K103" s="108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5">
        <f t="shared" si="62"/>
        <v>0</v>
      </c>
      <c r="X103" s="110"/>
      <c r="Y103" s="95"/>
      <c r="Z103" s="96"/>
      <c r="AA103" s="96" t="str">
        <f t="shared" ref="AA103:AA109" si="63">IF(X103="","", Z103-W103)</f>
        <v/>
      </c>
      <c r="AB103" s="96"/>
      <c r="AC103" s="106"/>
    </row>
    <row r="104" spans="1:29">
      <c r="A104" s="81" t="str">
        <f t="shared" si="60"/>
        <v/>
      </c>
      <c r="B104" s="82" t="str">
        <f t="shared" si="61"/>
        <v/>
      </c>
      <c r="C104" s="98">
        <f t="shared" ref="C104:C109" si="64">C103+1</f>
        <v>3</v>
      </c>
      <c r="D104" s="99"/>
      <c r="E104" s="85"/>
      <c r="F104" s="85"/>
      <c r="G104" s="85"/>
      <c r="H104" s="100"/>
      <c r="I104" s="101"/>
      <c r="J104" s="102"/>
      <c r="K104" s="108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5">
        <f t="shared" si="62"/>
        <v>0</v>
      </c>
      <c r="X104" s="110"/>
      <c r="Y104" s="95"/>
      <c r="Z104" s="96"/>
      <c r="AA104" s="96" t="str">
        <f t="shared" si="63"/>
        <v/>
      </c>
      <c r="AB104" s="96"/>
      <c r="AC104" s="106"/>
    </row>
    <row r="105" spans="1:29">
      <c r="A105" s="81" t="str">
        <f t="shared" si="60"/>
        <v/>
      </c>
      <c r="B105" s="82" t="str">
        <f t="shared" si="61"/>
        <v/>
      </c>
      <c r="C105" s="98">
        <f t="shared" si="64"/>
        <v>4</v>
      </c>
      <c r="D105" s="99"/>
      <c r="E105" s="85"/>
      <c r="F105" s="85"/>
      <c r="G105" s="85"/>
      <c r="H105" s="100"/>
      <c r="I105" s="101"/>
      <c r="J105" s="102"/>
      <c r="K105" s="108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5">
        <f t="shared" si="62"/>
        <v>0</v>
      </c>
      <c r="X105" s="110"/>
      <c r="Y105" s="95"/>
      <c r="Z105" s="96"/>
      <c r="AA105" s="96" t="str">
        <f t="shared" si="63"/>
        <v/>
      </c>
      <c r="AB105" s="96"/>
      <c r="AC105" s="106"/>
    </row>
    <row r="106" spans="1:29">
      <c r="A106" s="81" t="str">
        <f t="shared" si="60"/>
        <v/>
      </c>
      <c r="B106" s="82" t="str">
        <f t="shared" si="61"/>
        <v/>
      </c>
      <c r="C106" s="98">
        <f t="shared" si="64"/>
        <v>5</v>
      </c>
      <c r="D106" s="99"/>
      <c r="E106" s="85"/>
      <c r="F106" s="85"/>
      <c r="G106" s="85"/>
      <c r="H106" s="100"/>
      <c r="I106" s="101"/>
      <c r="J106" s="102"/>
      <c r="K106" s="108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5">
        <f t="shared" si="62"/>
        <v>0</v>
      </c>
      <c r="X106" s="110"/>
      <c r="Y106" s="95"/>
      <c r="Z106" s="96"/>
      <c r="AA106" s="96" t="str">
        <f t="shared" si="63"/>
        <v/>
      </c>
      <c r="AB106" s="96"/>
      <c r="AC106" s="106"/>
    </row>
    <row r="107" spans="1:29">
      <c r="A107" s="81" t="str">
        <f t="shared" si="60"/>
        <v/>
      </c>
      <c r="B107" s="82" t="str">
        <f t="shared" si="61"/>
        <v/>
      </c>
      <c r="C107" s="98">
        <f t="shared" si="64"/>
        <v>6</v>
      </c>
      <c r="D107" s="99"/>
      <c r="E107" s="85"/>
      <c r="F107" s="85"/>
      <c r="G107" s="85"/>
      <c r="H107" s="100"/>
      <c r="I107" s="101"/>
      <c r="J107" s="102"/>
      <c r="K107" s="108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5">
        <f t="shared" si="62"/>
        <v>0</v>
      </c>
      <c r="X107" s="110"/>
      <c r="Y107" s="95"/>
      <c r="Z107" s="96"/>
      <c r="AA107" s="96" t="str">
        <f t="shared" si="63"/>
        <v/>
      </c>
      <c r="AB107" s="96"/>
      <c r="AC107" s="106"/>
    </row>
    <row r="108" spans="1:29">
      <c r="A108" s="81" t="str">
        <f t="shared" si="60"/>
        <v/>
      </c>
      <c r="B108" s="82" t="str">
        <f t="shared" si="61"/>
        <v/>
      </c>
      <c r="C108" s="98">
        <f t="shared" si="64"/>
        <v>7</v>
      </c>
      <c r="D108" s="99"/>
      <c r="E108" s="85"/>
      <c r="F108" s="85"/>
      <c r="G108" s="85"/>
      <c r="H108" s="100"/>
      <c r="I108" s="101"/>
      <c r="J108" s="102"/>
      <c r="K108" s="108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5">
        <f t="shared" si="62"/>
        <v>0</v>
      </c>
      <c r="X108" s="110"/>
      <c r="Y108" s="95"/>
      <c r="Z108" s="96"/>
      <c r="AA108" s="96" t="str">
        <f t="shared" si="63"/>
        <v/>
      </c>
      <c r="AB108" s="96"/>
      <c r="AC108" s="106"/>
    </row>
    <row r="109" spans="1:29">
      <c r="A109" s="81" t="str">
        <f t="shared" si="60"/>
        <v/>
      </c>
      <c r="B109" s="82" t="str">
        <f t="shared" si="61"/>
        <v/>
      </c>
      <c r="C109" s="98">
        <f t="shared" si="64"/>
        <v>8</v>
      </c>
      <c r="D109" s="99"/>
      <c r="E109" s="85"/>
      <c r="F109" s="85"/>
      <c r="G109" s="85"/>
      <c r="H109" s="100"/>
      <c r="I109" s="101"/>
      <c r="J109" s="102"/>
      <c r="K109" s="108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5">
        <f t="shared" si="62"/>
        <v>0</v>
      </c>
      <c r="X109" s="110"/>
      <c r="Y109" s="95"/>
      <c r="Z109" s="96"/>
      <c r="AA109" s="96" t="str">
        <f t="shared" si="63"/>
        <v/>
      </c>
      <c r="AB109" s="184"/>
      <c r="AC109" s="106"/>
    </row>
    <row r="110" spans="1:29" ht="16.2" thickBot="1">
      <c r="A110" s="340" t="s">
        <v>73</v>
      </c>
      <c r="B110" s="341"/>
      <c r="C110" s="341"/>
      <c r="D110" s="341"/>
      <c r="E110" s="341"/>
      <c r="F110" s="341"/>
      <c r="G110" s="341"/>
      <c r="H110" s="341"/>
      <c r="I110" s="341"/>
      <c r="J110" s="342"/>
      <c r="K110" s="122">
        <f t="shared" ref="K110:W110" si="65">SUM(K102:K109)</f>
        <v>0</v>
      </c>
      <c r="L110" s="123">
        <f t="shared" si="65"/>
        <v>0</v>
      </c>
      <c r="M110" s="123">
        <f t="shared" si="65"/>
        <v>0</v>
      </c>
      <c r="N110" s="123">
        <f t="shared" si="65"/>
        <v>0</v>
      </c>
      <c r="O110" s="123">
        <f t="shared" si="65"/>
        <v>0</v>
      </c>
      <c r="P110" s="123">
        <f t="shared" si="65"/>
        <v>0</v>
      </c>
      <c r="Q110" s="123">
        <f t="shared" si="65"/>
        <v>0</v>
      </c>
      <c r="R110" s="123">
        <f t="shared" si="65"/>
        <v>0</v>
      </c>
      <c r="S110" s="123">
        <f t="shared" si="65"/>
        <v>0</v>
      </c>
      <c r="T110" s="123">
        <f t="shared" si="65"/>
        <v>0</v>
      </c>
      <c r="U110" s="123">
        <f t="shared" si="65"/>
        <v>0</v>
      </c>
      <c r="V110" s="123">
        <f t="shared" si="65"/>
        <v>0</v>
      </c>
      <c r="W110" s="124">
        <f t="shared" si="65"/>
        <v>0</v>
      </c>
      <c r="X110" s="122"/>
      <c r="Y110" s="125"/>
      <c r="Z110" s="123">
        <f>SUM(Z102:Z109)</f>
        <v>0</v>
      </c>
      <c r="AA110" s="123">
        <f>SUM(AA102:AA109)</f>
        <v>0</v>
      </c>
      <c r="AB110" s="180"/>
      <c r="AC110" s="126"/>
    </row>
    <row r="111" spans="1:29" ht="17.399999999999999">
      <c r="A111" s="353">
        <f>A101+31</f>
        <v>43807</v>
      </c>
      <c r="B111" s="354"/>
      <c r="C111" s="354"/>
      <c r="D111" s="354"/>
      <c r="E111" s="354"/>
      <c r="F111" s="354"/>
      <c r="G111" s="354"/>
      <c r="H111" s="354"/>
      <c r="I111" s="354"/>
      <c r="J111" s="354"/>
      <c r="K111" s="354"/>
      <c r="L111" s="354"/>
      <c r="M111" s="354"/>
      <c r="N111" s="354"/>
      <c r="O111" s="354"/>
      <c r="P111" s="354"/>
      <c r="Q111" s="354"/>
      <c r="R111" s="354"/>
      <c r="S111" s="354"/>
      <c r="T111" s="354"/>
      <c r="U111" s="354"/>
      <c r="V111" s="354"/>
      <c r="W111" s="354"/>
      <c r="X111" s="354"/>
      <c r="Y111" s="354"/>
      <c r="Z111" s="354"/>
      <c r="AA111" s="354"/>
      <c r="AB111" s="354"/>
      <c r="AC111" s="355"/>
    </row>
    <row r="112" spans="1:29">
      <c r="A112" s="81" t="str">
        <f t="shared" ref="A112:A119" si="66">IF(H112="","",IF(OR(I112=""),"PROCESS","OK"))</f>
        <v/>
      </c>
      <c r="B112" s="82" t="str">
        <f t="shared" ref="B112:B119" si="67">IF(I112="","",IF(OR(X112=""),"PENDING","POSTED"))</f>
        <v/>
      </c>
      <c r="C112" s="98">
        <v>1</v>
      </c>
      <c r="D112" s="99"/>
      <c r="E112" s="85"/>
      <c r="F112" s="85"/>
      <c r="G112" s="85"/>
      <c r="H112" s="100"/>
      <c r="I112" s="101"/>
      <c r="J112" s="102"/>
      <c r="K112" s="108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5">
        <f t="shared" ref="W112:W119" si="68">SUM(K112:V112)</f>
        <v>0</v>
      </c>
      <c r="X112" s="94"/>
      <c r="Y112" s="95"/>
      <c r="Z112" s="96"/>
      <c r="AA112" s="96" t="str">
        <f>IF(X112="","", Z112-W112)</f>
        <v/>
      </c>
      <c r="AB112" s="183"/>
      <c r="AC112" s="106"/>
    </row>
    <row r="113" spans="1:29">
      <c r="A113" s="81" t="str">
        <f t="shared" si="66"/>
        <v/>
      </c>
      <c r="B113" s="82" t="str">
        <f t="shared" si="67"/>
        <v/>
      </c>
      <c r="C113" s="98">
        <f>C112+1</f>
        <v>2</v>
      </c>
      <c r="D113" s="99"/>
      <c r="E113" s="85"/>
      <c r="F113" s="85"/>
      <c r="G113" s="85"/>
      <c r="H113" s="100"/>
      <c r="I113" s="101"/>
      <c r="J113" s="102"/>
      <c r="K113" s="108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5">
        <f t="shared" si="68"/>
        <v>0</v>
      </c>
      <c r="X113" s="94"/>
      <c r="Y113" s="95"/>
      <c r="Z113" s="96"/>
      <c r="AA113" s="96" t="str">
        <f t="shared" ref="AA113:AA119" si="69">IF(X113="","", Z113-W113)</f>
        <v/>
      </c>
      <c r="AB113" s="96"/>
      <c r="AC113" s="106"/>
    </row>
    <row r="114" spans="1:29">
      <c r="A114" s="81" t="str">
        <f t="shared" si="66"/>
        <v/>
      </c>
      <c r="B114" s="82" t="str">
        <f t="shared" si="67"/>
        <v/>
      </c>
      <c r="C114" s="98">
        <f t="shared" ref="C114:C119" si="70">C113+1</f>
        <v>3</v>
      </c>
      <c r="D114" s="99"/>
      <c r="E114" s="85"/>
      <c r="F114" s="85"/>
      <c r="G114" s="85"/>
      <c r="H114" s="100"/>
      <c r="I114" s="101"/>
      <c r="J114" s="102"/>
      <c r="K114" s="108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5">
        <f t="shared" si="68"/>
        <v>0</v>
      </c>
      <c r="X114" s="94"/>
      <c r="Y114" s="95"/>
      <c r="Z114" s="96"/>
      <c r="AA114" s="96" t="str">
        <f t="shared" si="69"/>
        <v/>
      </c>
      <c r="AB114" s="96"/>
      <c r="AC114" s="106"/>
    </row>
    <row r="115" spans="1:29">
      <c r="A115" s="81" t="str">
        <f t="shared" si="66"/>
        <v/>
      </c>
      <c r="B115" s="82" t="str">
        <f t="shared" si="67"/>
        <v/>
      </c>
      <c r="C115" s="98">
        <f t="shared" si="70"/>
        <v>4</v>
      </c>
      <c r="D115" s="99"/>
      <c r="E115" s="85"/>
      <c r="F115" s="85"/>
      <c r="G115" s="85"/>
      <c r="H115" s="100"/>
      <c r="I115" s="101"/>
      <c r="J115" s="102"/>
      <c r="K115" s="108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5">
        <f t="shared" si="68"/>
        <v>0</v>
      </c>
      <c r="X115" s="94"/>
      <c r="Y115" s="95"/>
      <c r="Z115" s="96"/>
      <c r="AA115" s="96" t="str">
        <f t="shared" si="69"/>
        <v/>
      </c>
      <c r="AB115" s="96"/>
      <c r="AC115" s="106"/>
    </row>
    <row r="116" spans="1:29">
      <c r="A116" s="81" t="str">
        <f t="shared" si="66"/>
        <v/>
      </c>
      <c r="B116" s="82" t="str">
        <f t="shared" si="67"/>
        <v/>
      </c>
      <c r="C116" s="98">
        <f t="shared" si="70"/>
        <v>5</v>
      </c>
      <c r="D116" s="99"/>
      <c r="E116" s="85"/>
      <c r="F116" s="85"/>
      <c r="G116" s="85"/>
      <c r="H116" s="100"/>
      <c r="I116" s="101"/>
      <c r="J116" s="102"/>
      <c r="K116" s="108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5">
        <f t="shared" si="68"/>
        <v>0</v>
      </c>
      <c r="X116" s="110"/>
      <c r="Y116" s="95"/>
      <c r="Z116" s="96"/>
      <c r="AA116" s="96" t="str">
        <f t="shared" si="69"/>
        <v/>
      </c>
      <c r="AB116" s="96"/>
      <c r="AC116" s="106"/>
    </row>
    <row r="117" spans="1:29">
      <c r="A117" s="81" t="str">
        <f t="shared" si="66"/>
        <v/>
      </c>
      <c r="B117" s="82" t="str">
        <f t="shared" si="67"/>
        <v/>
      </c>
      <c r="C117" s="98">
        <f t="shared" si="70"/>
        <v>6</v>
      </c>
      <c r="D117" s="99"/>
      <c r="E117" s="85"/>
      <c r="F117" s="85"/>
      <c r="G117" s="85"/>
      <c r="H117" s="100"/>
      <c r="I117" s="101"/>
      <c r="J117" s="102"/>
      <c r="K117" s="108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5">
        <f t="shared" si="68"/>
        <v>0</v>
      </c>
      <c r="X117" s="110"/>
      <c r="Y117" s="95"/>
      <c r="Z117" s="96"/>
      <c r="AA117" s="96" t="str">
        <f t="shared" si="69"/>
        <v/>
      </c>
      <c r="AB117" s="96"/>
      <c r="AC117" s="106"/>
    </row>
    <row r="118" spans="1:29">
      <c r="A118" s="81" t="str">
        <f t="shared" si="66"/>
        <v/>
      </c>
      <c r="B118" s="82" t="str">
        <f t="shared" si="67"/>
        <v/>
      </c>
      <c r="C118" s="98">
        <f t="shared" si="70"/>
        <v>7</v>
      </c>
      <c r="D118" s="99"/>
      <c r="E118" s="85"/>
      <c r="F118" s="85"/>
      <c r="G118" s="85"/>
      <c r="H118" s="100"/>
      <c r="I118" s="101"/>
      <c r="J118" s="102"/>
      <c r="K118" s="108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5">
        <f t="shared" si="68"/>
        <v>0</v>
      </c>
      <c r="X118" s="110"/>
      <c r="Y118" s="95"/>
      <c r="Z118" s="96"/>
      <c r="AA118" s="96" t="str">
        <f t="shared" si="69"/>
        <v/>
      </c>
      <c r="AB118" s="96"/>
      <c r="AC118" s="106"/>
    </row>
    <row r="119" spans="1:29">
      <c r="A119" s="81" t="str">
        <f t="shared" si="66"/>
        <v/>
      </c>
      <c r="B119" s="82" t="str">
        <f t="shared" si="67"/>
        <v/>
      </c>
      <c r="C119" s="98">
        <f t="shared" si="70"/>
        <v>8</v>
      </c>
      <c r="D119" s="99"/>
      <c r="E119" s="85"/>
      <c r="F119" s="85"/>
      <c r="G119" s="85"/>
      <c r="H119" s="100"/>
      <c r="I119" s="101"/>
      <c r="J119" s="102"/>
      <c r="K119" s="108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5">
        <f t="shared" si="68"/>
        <v>0</v>
      </c>
      <c r="X119" s="110"/>
      <c r="Y119" s="95"/>
      <c r="Z119" s="96"/>
      <c r="AA119" s="96" t="str">
        <f t="shared" si="69"/>
        <v/>
      </c>
      <c r="AB119" s="184"/>
      <c r="AC119" s="106"/>
    </row>
    <row r="120" spans="1:29" ht="16.2" thickBot="1">
      <c r="A120" s="340" t="s">
        <v>73</v>
      </c>
      <c r="B120" s="341"/>
      <c r="C120" s="341"/>
      <c r="D120" s="341"/>
      <c r="E120" s="341"/>
      <c r="F120" s="341"/>
      <c r="G120" s="341"/>
      <c r="H120" s="341"/>
      <c r="I120" s="341"/>
      <c r="J120" s="342"/>
      <c r="K120" s="122">
        <f t="shared" ref="K120:W120" si="71">SUM(K112:K119)</f>
        <v>0</v>
      </c>
      <c r="L120" s="123">
        <f t="shared" si="71"/>
        <v>0</v>
      </c>
      <c r="M120" s="123">
        <f t="shared" si="71"/>
        <v>0</v>
      </c>
      <c r="N120" s="123">
        <f t="shared" si="71"/>
        <v>0</v>
      </c>
      <c r="O120" s="123">
        <f t="shared" si="71"/>
        <v>0</v>
      </c>
      <c r="P120" s="123">
        <f t="shared" si="71"/>
        <v>0</v>
      </c>
      <c r="Q120" s="123">
        <f t="shared" si="71"/>
        <v>0</v>
      </c>
      <c r="R120" s="123">
        <f t="shared" si="71"/>
        <v>0</v>
      </c>
      <c r="S120" s="123">
        <f t="shared" si="71"/>
        <v>0</v>
      </c>
      <c r="T120" s="123">
        <f t="shared" si="71"/>
        <v>0</v>
      </c>
      <c r="U120" s="123">
        <f t="shared" si="71"/>
        <v>0</v>
      </c>
      <c r="V120" s="123">
        <f t="shared" si="71"/>
        <v>0</v>
      </c>
      <c r="W120" s="124">
        <f t="shared" si="71"/>
        <v>0</v>
      </c>
      <c r="X120" s="122"/>
      <c r="Y120" s="125"/>
      <c r="Z120" s="123">
        <f>SUM(Z112:Z119)</f>
        <v>0</v>
      </c>
      <c r="AA120" s="123">
        <f>SUM(AA112:AA119)</f>
        <v>0</v>
      </c>
      <c r="AB120" s="180"/>
      <c r="AC120" s="126"/>
    </row>
    <row r="121" spans="1:29">
      <c r="A121" s="111" t="str">
        <f>IF(I121="","", IF(AND(I121&gt;0,),"Pending","Ok"))</f>
        <v/>
      </c>
      <c r="B121" s="112" t="str">
        <f>IF(X121="","","POSTED")</f>
        <v/>
      </c>
      <c r="C121" s="113"/>
      <c r="D121" s="114"/>
      <c r="E121" s="115"/>
      <c r="F121" s="115"/>
      <c r="G121" s="115"/>
      <c r="H121" s="115"/>
      <c r="I121" s="116"/>
      <c r="J121" s="117"/>
      <c r="K121" s="118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20">
        <f>SUM(K121:V121)</f>
        <v>0</v>
      </c>
      <c r="X121" s="130"/>
      <c r="Y121" s="131"/>
      <c r="Z121" s="132"/>
      <c r="AA121" s="132" t="str">
        <f>IF(X121="","", W121-Z121)</f>
        <v/>
      </c>
      <c r="AB121" s="181"/>
      <c r="AC121" s="121"/>
    </row>
    <row r="122" spans="1:29" ht="22.5" customHeight="1" thickBot="1">
      <c r="A122" s="358" t="s">
        <v>189</v>
      </c>
      <c r="B122" s="359"/>
      <c r="C122" s="359"/>
      <c r="D122" s="359"/>
      <c r="E122" s="359"/>
      <c r="F122" s="359"/>
      <c r="G122" s="359"/>
      <c r="H122" s="359"/>
      <c r="I122" s="359"/>
      <c r="J122" s="360"/>
      <c r="K122" s="133">
        <f t="shared" ref="K122:W122" si="72">K110+K100+K90+K80+K71+K60+K51+K40+K30+K20+K11+K120</f>
        <v>0</v>
      </c>
      <c r="L122" s="134">
        <f t="shared" si="72"/>
        <v>0</v>
      </c>
      <c r="M122" s="134">
        <f t="shared" si="72"/>
        <v>0</v>
      </c>
      <c r="N122" s="134">
        <f t="shared" si="72"/>
        <v>0</v>
      </c>
      <c r="O122" s="134">
        <f t="shared" si="72"/>
        <v>0</v>
      </c>
      <c r="P122" s="134">
        <f t="shared" si="72"/>
        <v>0</v>
      </c>
      <c r="Q122" s="134">
        <f t="shared" si="72"/>
        <v>0</v>
      </c>
      <c r="R122" s="134">
        <f t="shared" si="72"/>
        <v>0</v>
      </c>
      <c r="S122" s="134">
        <f t="shared" si="72"/>
        <v>0</v>
      </c>
      <c r="T122" s="134">
        <f t="shared" si="72"/>
        <v>0</v>
      </c>
      <c r="U122" s="134">
        <f t="shared" si="72"/>
        <v>0</v>
      </c>
      <c r="V122" s="134">
        <f t="shared" si="72"/>
        <v>0</v>
      </c>
      <c r="W122" s="135">
        <f t="shared" si="72"/>
        <v>0</v>
      </c>
      <c r="X122" s="133"/>
      <c r="Y122" s="136"/>
      <c r="Z122" s="134">
        <f>Z110+Z100+Z90+Z80+Z71+Z60+Z51+Z40+Z30+Z20+Z11+Z120</f>
        <v>0</v>
      </c>
      <c r="AA122" s="134">
        <f>AA110+AA100+AA90+AA80+AA71+AA60+AA51+AA40+AA30+AA20+AA11+AA120</f>
        <v>0</v>
      </c>
      <c r="AB122" s="134"/>
      <c r="AC122" s="137"/>
    </row>
    <row r="124" spans="1:29">
      <c r="W124" s="142"/>
      <c r="Z124" s="143"/>
      <c r="AA124" s="144"/>
      <c r="AB124" s="144"/>
    </row>
    <row r="125" spans="1:29">
      <c r="W125" s="142"/>
      <c r="Z125" s="146"/>
      <c r="AA125" s="139"/>
      <c r="AB125" s="139"/>
    </row>
    <row r="126" spans="1:29">
      <c r="Z126" s="146"/>
    </row>
    <row r="127" spans="1:29">
      <c r="Z127" s="146"/>
    </row>
  </sheetData>
  <sheetProtection sort="0" autoFilter="0"/>
  <mergeCells count="32">
    <mergeCell ref="A122:J122"/>
    <mergeCell ref="A91:AC91"/>
    <mergeCell ref="A100:J100"/>
    <mergeCell ref="A101:AC101"/>
    <mergeCell ref="A110:J110"/>
    <mergeCell ref="A111:AC111"/>
    <mergeCell ref="A120:J120"/>
    <mergeCell ref="A90:J90"/>
    <mergeCell ref="A31:AC31"/>
    <mergeCell ref="A40:J40"/>
    <mergeCell ref="A41:AC41"/>
    <mergeCell ref="A51:J51"/>
    <mergeCell ref="A52:AC52"/>
    <mergeCell ref="A60:J60"/>
    <mergeCell ref="A61:AC61"/>
    <mergeCell ref="A71:J71"/>
    <mergeCell ref="A72:AC72"/>
    <mergeCell ref="A80:J80"/>
    <mergeCell ref="A81:AC81"/>
    <mergeCell ref="X2:AA2"/>
    <mergeCell ref="AC2:AC3"/>
    <mergeCell ref="A30:J30"/>
    <mergeCell ref="A2:B2"/>
    <mergeCell ref="C2:C3"/>
    <mergeCell ref="D2:J2"/>
    <mergeCell ref="K2:W2"/>
    <mergeCell ref="A5:AC5"/>
    <mergeCell ref="A11:J11"/>
    <mergeCell ref="A12:AC12"/>
    <mergeCell ref="A20:J20"/>
    <mergeCell ref="A21:AC21"/>
    <mergeCell ref="AB2:AB3"/>
  </mergeCells>
  <conditionalFormatting sqref="A5:A10">
    <cfRule type="expression" dxfId="208" priority="1649">
      <formula>$A5:$A121="Pending"</formula>
    </cfRule>
    <cfRule type="expression" dxfId="207" priority="1648">
      <formula>$A5:$A121="OK"</formula>
    </cfRule>
  </conditionalFormatting>
  <conditionalFormatting sqref="A11:A19">
    <cfRule type="expression" dxfId="206" priority="1644">
      <formula>$A11:$A197="Pending"</formula>
    </cfRule>
    <cfRule type="expression" dxfId="205" priority="1643">
      <formula>$A11:$A197="OK"</formula>
    </cfRule>
  </conditionalFormatting>
  <conditionalFormatting sqref="A20:A25">
    <cfRule type="expression" dxfId="204" priority="1634">
      <formula>$A20:$A274="Pending"</formula>
    </cfRule>
    <cfRule type="expression" dxfId="203" priority="1633">
      <formula>$A20:$A274="OK"</formula>
    </cfRule>
  </conditionalFormatting>
  <conditionalFormatting sqref="A26:A29">
    <cfRule type="expression" dxfId="202" priority="1639">
      <formula>$A26:$A281="Pending"</formula>
    </cfRule>
    <cfRule type="expression" dxfId="201" priority="1638">
      <formula>$A26:$A281="OK"</formula>
    </cfRule>
  </conditionalFormatting>
  <conditionalFormatting sqref="A30:A39">
    <cfRule type="expression" dxfId="200" priority="1529">
      <formula>$A30:$A351="Pending"</formula>
    </cfRule>
    <cfRule type="expression" dxfId="199" priority="1528">
      <formula>$A30:$A351="OK"</formula>
    </cfRule>
  </conditionalFormatting>
  <conditionalFormatting sqref="A40:A50">
    <cfRule type="expression" dxfId="198" priority="1583">
      <formula>$A40:$A428="OK"</formula>
    </cfRule>
    <cfRule type="expression" dxfId="197" priority="1584">
      <formula>$A40:$A428="Pending"</formula>
    </cfRule>
  </conditionalFormatting>
  <conditionalFormatting sqref="A51:A59">
    <cfRule type="expression" dxfId="196" priority="1331">
      <formula>$A51:$A505="OK"</formula>
    </cfRule>
    <cfRule type="expression" dxfId="195" priority="1332">
      <formula>$A51:$A505="Pending"</formula>
    </cfRule>
  </conditionalFormatting>
  <conditionalFormatting sqref="A60:A61">
    <cfRule type="expression" dxfId="194" priority="1632">
      <formula>$A60:$A582="Pending"</formula>
    </cfRule>
    <cfRule type="expression" dxfId="193" priority="1631">
      <formula>$A60:$A582="OK"</formula>
    </cfRule>
  </conditionalFormatting>
  <conditionalFormatting sqref="A62:A69">
    <cfRule type="expression" dxfId="192" priority="1624">
      <formula>$A62:$A585="Pending"</formula>
    </cfRule>
    <cfRule type="expression" dxfId="191" priority="1623">
      <formula>$A62:$A585="OK"</formula>
    </cfRule>
  </conditionalFormatting>
  <conditionalFormatting sqref="A70">
    <cfRule type="expression" dxfId="190" priority="1619">
      <formula>$A70:$A594="Pending"</formula>
    </cfRule>
    <cfRule type="expression" dxfId="189" priority="1618">
      <formula>$A70:$A594="OK"</formula>
    </cfRule>
  </conditionalFormatting>
  <conditionalFormatting sqref="A71:A79">
    <cfRule type="expression" dxfId="188" priority="1522">
      <formula>$A71:$A659="Pending"</formula>
    </cfRule>
    <cfRule type="expression" dxfId="187" priority="1521">
      <formula>$A71:$A659="OK"</formula>
    </cfRule>
  </conditionalFormatting>
  <conditionalFormatting sqref="A80:A89">
    <cfRule type="expression" dxfId="186" priority="1611">
      <formula>$A80:$A736="Pending"</formula>
    </cfRule>
    <cfRule type="expression" dxfId="185" priority="1610">
      <formula>$A80:$A736="OK"</formula>
    </cfRule>
  </conditionalFormatting>
  <conditionalFormatting sqref="A90:A99">
    <cfRule type="expression" dxfId="184" priority="1593">
      <formula>$A90:$A813="OK"</formula>
    </cfRule>
    <cfRule type="expression" dxfId="183" priority="1594">
      <formula>$A90:$A813="Pending"</formula>
    </cfRule>
  </conditionalFormatting>
  <conditionalFormatting sqref="A100:A109">
    <cfRule type="expression" dxfId="182" priority="1588">
      <formula>$A100:$A890="OK"</formula>
    </cfRule>
    <cfRule type="expression" dxfId="181" priority="1589">
      <formula>$A100:$A890="Pending"</formula>
    </cfRule>
  </conditionalFormatting>
  <conditionalFormatting sqref="A110:A119">
    <cfRule type="expression" dxfId="180" priority="1575">
      <formula>$A110:$A967="Pending"</formula>
    </cfRule>
    <cfRule type="expression" dxfId="179" priority="1574">
      <formula>$A110:$A967="OK"</formula>
    </cfRule>
  </conditionalFormatting>
  <conditionalFormatting sqref="A120">
    <cfRule type="expression" dxfId="178" priority="685">
      <formula>$A120:$A1044="OK"</formula>
    </cfRule>
    <cfRule type="expression" dxfId="177" priority="686">
      <formula>$A120:$A1044="Pending"</formula>
    </cfRule>
  </conditionalFormatting>
  <conditionalFormatting sqref="A121:A122">
    <cfRule type="expression" dxfId="176" priority="681">
      <formula>$A121:$A1116="OK"</formula>
    </cfRule>
    <cfRule type="expression" dxfId="175" priority="682">
      <formula>$A121:$A1116="Pending"</formula>
    </cfRule>
  </conditionalFormatting>
  <conditionalFormatting sqref="A1:XFD2 A3:AA3 AC3:XFD3 A4:XFD12 A13:W16 A17:XFD17 A18:W19 A26:XFD46">
    <cfRule type="expression" dxfId="174" priority="655">
      <formula>"enter =MOD(ROW(),2)=0"</formula>
    </cfRule>
  </conditionalFormatting>
  <conditionalFormatting sqref="A20:XFD25">
    <cfRule type="expression" dxfId="173" priority="487">
      <formula>"enter =MOD(ROW(),2)=0"</formula>
    </cfRule>
    <cfRule type="expression" dxfId="172" priority="488">
      <formula>"enter =MOD(ROW(),2)=0"</formula>
    </cfRule>
  </conditionalFormatting>
  <conditionalFormatting sqref="A26:XFD46 A4:XFD12 A13:W16 A17:XFD17 A18:W19 A1:XFD2 A3:AA3 AC3:XFD3">
    <cfRule type="expression" dxfId="171" priority="654">
      <formula>"enter =MOD(ROW(),2)=0"</formula>
    </cfRule>
  </conditionalFormatting>
  <conditionalFormatting sqref="A47:XFD1048576">
    <cfRule type="expression" dxfId="170" priority="40">
      <formula>"enter =MOD(ROW(),2)=0"</formula>
    </cfRule>
    <cfRule type="expression" dxfId="169" priority="39">
      <formula>"enter =MOD(ROW(),2)=0"</formula>
    </cfRule>
  </conditionalFormatting>
  <conditionalFormatting sqref="B13:B19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B29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B39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B50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B59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B70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B79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B89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B99">
    <cfRule type="colorScale" priority="1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B109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9">
    <cfRule type="colorScale" priority="158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68" priority="1581" operator="containsText" text="PENDING">
      <formula>NOT(ISERROR(SEARCH("PENDING",B112)))</formula>
    </cfRule>
  </conditionalFormatting>
  <conditionalFormatting sqref="B6:C10">
    <cfRule type="expression" dxfId="167" priority="1652">
      <formula>$B6:$B122="Ok"</formula>
    </cfRule>
    <cfRule type="expression" dxfId="166" priority="1651">
      <formula>$B6:$B122="Pending"</formula>
    </cfRule>
    <cfRule type="notContainsBlanks" dxfId="165" priority="1650">
      <formula>LEN(TRIM(B6))&gt;0</formula>
    </cfRule>
  </conditionalFormatting>
  <conditionalFormatting sqref="B13:C19">
    <cfRule type="notContainsBlanks" dxfId="164" priority="1645">
      <formula>LEN(TRIM(B13))&gt;0</formula>
    </cfRule>
    <cfRule type="expression" dxfId="163" priority="1646">
      <formula>$B13:$B199="Pending"</formula>
    </cfRule>
    <cfRule type="expression" dxfId="162" priority="1647">
      <formula>$B13:$B199="Ok"</formula>
    </cfRule>
  </conditionalFormatting>
  <conditionalFormatting sqref="B22:C25">
    <cfRule type="expression" dxfId="161" priority="1636">
      <formula>$B22:$B276="Pending"</formula>
    </cfRule>
    <cfRule type="expression" dxfId="160" priority="1637">
      <formula>$B22:$B276="Ok"</formula>
    </cfRule>
  </conditionalFormatting>
  <conditionalFormatting sqref="B22:C29">
    <cfRule type="notContainsBlanks" dxfId="159" priority="1635">
      <formula>LEN(TRIM(B22))&gt;0</formula>
    </cfRule>
  </conditionalFormatting>
  <conditionalFormatting sqref="B26:C29">
    <cfRule type="expression" dxfId="158" priority="1642">
      <formula>$B26:$B281="Ok"</formula>
    </cfRule>
    <cfRule type="expression" dxfId="157" priority="1641">
      <formula>$B26:$B281="Pending"</formula>
    </cfRule>
  </conditionalFormatting>
  <conditionalFormatting sqref="B32:C39">
    <cfRule type="expression" dxfId="156" priority="1532">
      <formula>$B32:$B353="Ok"</formula>
    </cfRule>
    <cfRule type="expression" dxfId="155" priority="1531">
      <formula>$B32:$B353="Pending"</formula>
    </cfRule>
    <cfRule type="notContainsBlanks" dxfId="154" priority="1530">
      <formula>LEN(TRIM(B32))&gt;0</formula>
    </cfRule>
  </conditionalFormatting>
  <conditionalFormatting sqref="B42:C50">
    <cfRule type="notContainsBlanks" dxfId="153" priority="1585">
      <formula>LEN(TRIM(B42))&gt;0</formula>
    </cfRule>
    <cfRule type="expression" dxfId="152" priority="1586">
      <formula>$B42:$B430="Pending"</formula>
    </cfRule>
    <cfRule type="expression" dxfId="151" priority="1587">
      <formula>$B42:$B430="Ok"</formula>
    </cfRule>
  </conditionalFormatting>
  <conditionalFormatting sqref="B53:C59">
    <cfRule type="expression" dxfId="150" priority="1335">
      <formula>$B53:$B507="Ok"</formula>
    </cfRule>
    <cfRule type="expression" dxfId="149" priority="1334">
      <formula>$B53:$B507="Pending"</formula>
    </cfRule>
    <cfRule type="notContainsBlanks" dxfId="148" priority="1333">
      <formula>LEN(TRIM(B53))&gt;0</formula>
    </cfRule>
  </conditionalFormatting>
  <conditionalFormatting sqref="B62:C69 C70">
    <cfRule type="expression" dxfId="147" priority="1627">
      <formula>$B62:$B585="Ok"</formula>
    </cfRule>
  </conditionalFormatting>
  <conditionalFormatting sqref="B62:C70">
    <cfRule type="notContainsBlanks" dxfId="146" priority="1620">
      <formula>LEN(TRIM(B62))&gt;0</formula>
    </cfRule>
  </conditionalFormatting>
  <conditionalFormatting sqref="B70:C70">
    <cfRule type="expression" dxfId="145" priority="1622">
      <formula>$B70:$B594="Ok"</formula>
    </cfRule>
    <cfRule type="expression" dxfId="144" priority="1621">
      <formula>$B70:$B594="Pending"</formula>
    </cfRule>
  </conditionalFormatting>
  <conditionalFormatting sqref="B73:C79">
    <cfRule type="expression" dxfId="143" priority="1616">
      <formula>$B73:$B661="Pending"</formula>
    </cfRule>
    <cfRule type="notContainsBlanks" dxfId="142" priority="1615">
      <formula>LEN(TRIM(B73))&gt;0</formula>
    </cfRule>
    <cfRule type="expression" dxfId="141" priority="1617">
      <formula>$B73:$B661="Ok"</formula>
    </cfRule>
  </conditionalFormatting>
  <conditionalFormatting sqref="B82:C89">
    <cfRule type="notContainsBlanks" dxfId="140" priority="1612">
      <formula>LEN(TRIM(B82))&gt;0</formula>
    </cfRule>
    <cfRule type="expression" dxfId="139" priority="1613">
      <formula>$B82:$B738="Pending"</formula>
    </cfRule>
    <cfRule type="expression" dxfId="138" priority="1614">
      <formula>$B82:$B738="Ok"</formula>
    </cfRule>
  </conditionalFormatting>
  <conditionalFormatting sqref="B92:C99">
    <cfRule type="expression" dxfId="137" priority="1596">
      <formula>$B92:$B815="Pending"</formula>
    </cfRule>
    <cfRule type="notContainsBlanks" dxfId="136" priority="1595">
      <formula>LEN(TRIM(B92))&gt;0</formula>
    </cfRule>
    <cfRule type="expression" dxfId="135" priority="1597">
      <formula>$B92:$B815="Ok"</formula>
    </cfRule>
  </conditionalFormatting>
  <conditionalFormatting sqref="B102:C109">
    <cfRule type="expression" dxfId="134" priority="1591">
      <formula>$B102:$B892="Pending"</formula>
    </cfRule>
    <cfRule type="expression" dxfId="133" priority="1592">
      <formula>$B102:$B892="Ok"</formula>
    </cfRule>
    <cfRule type="notContainsBlanks" dxfId="132" priority="1590">
      <formula>LEN(TRIM(B102))&gt;0</formula>
    </cfRule>
  </conditionalFormatting>
  <conditionalFormatting sqref="B112:C119">
    <cfRule type="expression" dxfId="131" priority="1578">
      <formula>$B112:$B969="Ok"</formula>
    </cfRule>
    <cfRule type="expression" dxfId="130" priority="1577">
      <formula>$B112:$B969="Pending"</formula>
    </cfRule>
    <cfRule type="notContainsBlanks" dxfId="129" priority="1576">
      <formula>LEN(TRIM(B112))&gt;0</formula>
    </cfRule>
  </conditionalFormatting>
  <conditionalFormatting sqref="B121:C121 B6:C10 B13:C19 B22:C29 B32:C39 B42:C50 B53:C59 B62:C70 B73:C79 B82:C89 B92:C99 B102:C109">
    <cfRule type="containsText" dxfId="128" priority="683" operator="containsText" text="PENDING">
      <formula>NOT(ISERROR(SEARCH("PENDING",B6)))</formula>
    </cfRule>
  </conditionalFormatting>
  <conditionalFormatting sqref="B121:C121 B6:C10 C13:C19 C32:C39 C42:C50 C53:C59 C73:C79 C82:C89 C92:C99 C102:C109 C22:C29 C62:C70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1:C121">
    <cfRule type="expression" dxfId="127" priority="679">
      <formula>$B121:$B1116="Pending"</formula>
    </cfRule>
    <cfRule type="notContainsBlanks" dxfId="126" priority="678">
      <formula>LEN(TRIM(B121))&gt;0</formula>
    </cfRule>
    <cfRule type="expression" dxfId="125" priority="680">
      <formula>$B121:$B1116="Ok"</formula>
    </cfRule>
  </conditionalFormatting>
  <conditionalFormatting sqref="C70 B62:C69">
    <cfRule type="expression" dxfId="124" priority="1626">
      <formula>$B62:$B585="Pending"</formula>
    </cfRule>
  </conditionalFormatting>
  <conditionalFormatting sqref="C70">
    <cfRule type="notContainsBlanks" dxfId="123" priority="1625">
      <formula>LEN(TRIM(C70))&gt;0</formula>
    </cfRule>
  </conditionalFormatting>
  <conditionalFormatting sqref="C112:C119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  <cfRule type="notContainsBlanks" dxfId="122" priority="1579">
      <formula>LEN(TRIM(C112))&gt;0</formula>
    </cfRule>
  </conditionalFormatting>
  <conditionalFormatting sqref="H6:U10">
    <cfRule type="expression" dxfId="121" priority="650">
      <formula>"enter =MOD(ROW(),2)=0"</formula>
    </cfRule>
    <cfRule type="expression" dxfId="120" priority="651">
      <formula>"enter =MOD(ROW(),2)=0"</formula>
    </cfRule>
  </conditionalFormatting>
  <conditionalFormatting sqref="H13:V19">
    <cfRule type="expression" dxfId="119" priority="638">
      <formula>"enter =MOD(ROW(),2)=0"</formula>
    </cfRule>
    <cfRule type="expression" dxfId="118" priority="637">
      <formula>"enter =MOD(ROW(),2)=0"</formula>
    </cfRule>
  </conditionalFormatting>
  <conditionalFormatting sqref="H32:V39">
    <cfRule type="expression" dxfId="117" priority="653">
      <formula>"enter =MOD(ROW(),2)=0"</formula>
    </cfRule>
    <cfRule type="expression" dxfId="116" priority="652">
      <formula>"enter =MOD(ROW(),2)=0"</formula>
    </cfRule>
  </conditionalFormatting>
  <conditionalFormatting sqref="X13:XFD16">
    <cfRule type="expression" dxfId="115" priority="325">
      <formula>"enter =MOD(ROW(),2)=0"</formula>
    </cfRule>
    <cfRule type="expression" dxfId="114" priority="326">
      <formula>"enter =MOD(ROW(),2)=0"</formula>
    </cfRule>
  </conditionalFormatting>
  <conditionalFormatting sqref="X18:XFD19">
    <cfRule type="expression" dxfId="113" priority="562">
      <formula>"enter =MOD(ROW(),2)=0"</formula>
    </cfRule>
    <cfRule type="expression" dxfId="112" priority="561">
      <formula>"enter =MOD(ROW(),2)=0"</formula>
    </cfRule>
  </conditionalFormatting>
  <conditionalFormatting sqref="AC1:AC1048576">
    <cfRule type="containsText" dxfId="111" priority="665" operator="containsText" text="CK">
      <formula>NOT(ISERROR(SEARCH("CK",AC1)))</formula>
    </cfRule>
  </conditionalFormatting>
  <pageMargins left="0.2" right="0.2" top="0.25" bottom="0.25" header="0.3" footer="0.3"/>
  <pageSetup paperSize="9" scale="6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55"/>
  <sheetViews>
    <sheetView showGridLines="0" topLeftCell="A7" workbookViewId="0">
      <selection activeCell="D160" sqref="D160"/>
    </sheetView>
  </sheetViews>
  <sheetFormatPr defaultColWidth="9" defaultRowHeight="13.8"/>
  <cols>
    <col min="1" max="1" width="10.88671875" style="153" customWidth="1"/>
    <col min="2" max="2" width="10.44140625" style="160" customWidth="1"/>
    <col min="3" max="3" width="20.6640625" style="153" customWidth="1"/>
    <col min="4" max="4" width="14.88671875" style="160" customWidth="1"/>
    <col min="5" max="5" width="34.88671875" style="153" customWidth="1"/>
    <col min="6" max="6" width="8.88671875" style="161" customWidth="1"/>
    <col min="7" max="7" width="34.44140625" style="153" customWidth="1"/>
    <col min="8" max="8" width="11" style="160" customWidth="1"/>
    <col min="9" max="9" width="38.6640625" style="153" customWidth="1"/>
    <col min="10" max="10" width="15.33203125" style="160" customWidth="1"/>
    <col min="11" max="16384" width="9" style="153"/>
  </cols>
  <sheetData>
    <row r="1" spans="1:10" s="150" customFormat="1">
      <c r="A1" s="165" t="s">
        <v>305</v>
      </c>
      <c r="B1" s="166" t="s">
        <v>385</v>
      </c>
      <c r="C1" s="165" t="s">
        <v>307</v>
      </c>
      <c r="D1" s="166" t="s">
        <v>306</v>
      </c>
      <c r="E1" s="165" t="s">
        <v>309</v>
      </c>
      <c r="F1" s="167" t="s">
        <v>308</v>
      </c>
      <c r="G1" s="148" t="s">
        <v>311</v>
      </c>
      <c r="H1" s="149" t="s">
        <v>310</v>
      </c>
      <c r="I1" s="148" t="s">
        <v>313</v>
      </c>
      <c r="J1" s="149" t="s">
        <v>312</v>
      </c>
    </row>
    <row r="2" spans="1:10" ht="15" customHeight="1">
      <c r="A2" s="168" t="s">
        <v>386</v>
      </c>
      <c r="B2" s="169">
        <v>1</v>
      </c>
      <c r="C2" s="168" t="s">
        <v>314</v>
      </c>
      <c r="D2" s="169">
        <v>11</v>
      </c>
      <c r="E2" s="168" t="s">
        <v>536</v>
      </c>
      <c r="F2" s="170">
        <v>1110</v>
      </c>
      <c r="G2" s="151" t="s">
        <v>315</v>
      </c>
      <c r="H2" s="152" t="s">
        <v>391</v>
      </c>
      <c r="I2" s="151" t="s">
        <v>315</v>
      </c>
      <c r="J2" s="152" t="s">
        <v>444</v>
      </c>
    </row>
    <row r="3" spans="1:10" ht="15" customHeight="1">
      <c r="A3" s="168" t="s">
        <v>386</v>
      </c>
      <c r="B3" s="169">
        <v>1</v>
      </c>
      <c r="C3" s="168" t="s">
        <v>314</v>
      </c>
      <c r="D3" s="169">
        <v>11</v>
      </c>
      <c r="E3" s="168" t="s">
        <v>536</v>
      </c>
      <c r="F3" s="170">
        <v>1110</v>
      </c>
      <c r="G3" s="151" t="s">
        <v>316</v>
      </c>
      <c r="H3" s="152" t="s">
        <v>395</v>
      </c>
      <c r="I3" s="151" t="s">
        <v>538</v>
      </c>
      <c r="J3" s="152" t="s">
        <v>445</v>
      </c>
    </row>
    <row r="4" spans="1:10" ht="15" customHeight="1">
      <c r="A4" s="168" t="s">
        <v>386</v>
      </c>
      <c r="B4" s="169">
        <v>1</v>
      </c>
      <c r="C4" s="168" t="s">
        <v>314</v>
      </c>
      <c r="D4" s="169">
        <v>11</v>
      </c>
      <c r="E4" s="168" t="s">
        <v>536</v>
      </c>
      <c r="F4" s="170">
        <v>1110</v>
      </c>
      <c r="G4" s="151" t="s">
        <v>316</v>
      </c>
      <c r="H4" s="152" t="s">
        <v>395</v>
      </c>
      <c r="I4" s="151" t="s">
        <v>842</v>
      </c>
      <c r="J4" s="152" t="s">
        <v>540</v>
      </c>
    </row>
    <row r="5" spans="1:10" ht="15" customHeight="1">
      <c r="A5" s="168" t="s">
        <v>386</v>
      </c>
      <c r="B5" s="169">
        <v>1</v>
      </c>
      <c r="C5" s="168" t="s">
        <v>314</v>
      </c>
      <c r="D5" s="169">
        <v>11</v>
      </c>
      <c r="E5" s="168" t="s">
        <v>536</v>
      </c>
      <c r="F5" s="170">
        <v>1110</v>
      </c>
      <c r="G5" s="151" t="s">
        <v>316</v>
      </c>
      <c r="H5" s="152" t="s">
        <v>395</v>
      </c>
      <c r="I5" s="151" t="s">
        <v>539</v>
      </c>
      <c r="J5" s="152" t="s">
        <v>541</v>
      </c>
    </row>
    <row r="6" spans="1:10" ht="15" customHeight="1">
      <c r="A6" s="168" t="s">
        <v>386</v>
      </c>
      <c r="B6" s="169">
        <v>1</v>
      </c>
      <c r="C6" s="168" t="s">
        <v>314</v>
      </c>
      <c r="D6" s="169">
        <v>11</v>
      </c>
      <c r="E6" s="168" t="s">
        <v>536</v>
      </c>
      <c r="F6" s="170">
        <v>1110</v>
      </c>
      <c r="G6" s="151" t="s">
        <v>843</v>
      </c>
      <c r="H6" s="152" t="s">
        <v>392</v>
      </c>
      <c r="I6" s="155" t="s">
        <v>317</v>
      </c>
      <c r="J6" s="152" t="s">
        <v>446</v>
      </c>
    </row>
    <row r="7" spans="1:10" ht="15" customHeight="1">
      <c r="A7" s="168" t="s">
        <v>386</v>
      </c>
      <c r="B7" s="169">
        <v>1</v>
      </c>
      <c r="C7" s="168" t="s">
        <v>314</v>
      </c>
      <c r="D7" s="169">
        <v>11</v>
      </c>
      <c r="E7" s="168" t="s">
        <v>536</v>
      </c>
      <c r="F7" s="170">
        <v>1110</v>
      </c>
      <c r="G7" s="151" t="s">
        <v>843</v>
      </c>
      <c r="H7" s="152" t="s">
        <v>392</v>
      </c>
      <c r="I7" s="155" t="s">
        <v>542</v>
      </c>
      <c r="J7" s="152" t="s">
        <v>543</v>
      </c>
    </row>
    <row r="8" spans="1:10" ht="15" customHeight="1">
      <c r="A8" s="168" t="s">
        <v>386</v>
      </c>
      <c r="B8" s="169">
        <v>1</v>
      </c>
      <c r="C8" s="168" t="s">
        <v>314</v>
      </c>
      <c r="D8" s="169">
        <v>11</v>
      </c>
      <c r="E8" s="168" t="s">
        <v>536</v>
      </c>
      <c r="F8" s="170">
        <v>1110</v>
      </c>
      <c r="G8" s="151" t="s">
        <v>318</v>
      </c>
      <c r="H8" s="152" t="s">
        <v>396</v>
      </c>
      <c r="I8" s="155" t="s">
        <v>319</v>
      </c>
      <c r="J8" s="152" t="s">
        <v>447</v>
      </c>
    </row>
    <row r="9" spans="1:10" ht="15" customHeight="1">
      <c r="A9" s="168" t="s">
        <v>386</v>
      </c>
      <c r="B9" s="169">
        <v>1</v>
      </c>
      <c r="C9" s="168" t="s">
        <v>314</v>
      </c>
      <c r="D9" s="169">
        <v>11</v>
      </c>
      <c r="E9" s="168" t="s">
        <v>536</v>
      </c>
      <c r="F9" s="170">
        <v>1110</v>
      </c>
      <c r="G9" s="151" t="s">
        <v>318</v>
      </c>
      <c r="H9" s="152" t="s">
        <v>396</v>
      </c>
      <c r="I9" s="155" t="s">
        <v>544</v>
      </c>
      <c r="J9" s="152" t="s">
        <v>546</v>
      </c>
    </row>
    <row r="10" spans="1:10" ht="15" customHeight="1">
      <c r="A10" s="168" t="s">
        <v>386</v>
      </c>
      <c r="B10" s="169">
        <v>1</v>
      </c>
      <c r="C10" s="168" t="s">
        <v>314</v>
      </c>
      <c r="D10" s="169">
        <v>11</v>
      </c>
      <c r="E10" s="168" t="s">
        <v>536</v>
      </c>
      <c r="F10" s="170">
        <v>1110</v>
      </c>
      <c r="G10" s="151" t="s">
        <v>318</v>
      </c>
      <c r="H10" s="152" t="s">
        <v>396</v>
      </c>
      <c r="I10" s="155" t="s">
        <v>545</v>
      </c>
      <c r="J10" s="152" t="s">
        <v>547</v>
      </c>
    </row>
    <row r="11" spans="1:10" ht="15" customHeight="1">
      <c r="A11" s="168" t="s">
        <v>386</v>
      </c>
      <c r="B11" s="169">
        <v>1</v>
      </c>
      <c r="C11" s="168" t="s">
        <v>314</v>
      </c>
      <c r="D11" s="169">
        <v>11</v>
      </c>
      <c r="E11" s="168" t="s">
        <v>536</v>
      </c>
      <c r="F11" s="170">
        <v>1110</v>
      </c>
      <c r="G11" s="151" t="s">
        <v>844</v>
      </c>
      <c r="H11" s="152" t="s">
        <v>393</v>
      </c>
      <c r="I11" s="151" t="s">
        <v>553</v>
      </c>
      <c r="J11" s="152" t="s">
        <v>448</v>
      </c>
    </row>
    <row r="12" spans="1:10" ht="15" customHeight="1">
      <c r="A12" s="168" t="s">
        <v>386</v>
      </c>
      <c r="B12" s="169">
        <v>1</v>
      </c>
      <c r="C12" s="168" t="s">
        <v>314</v>
      </c>
      <c r="D12" s="169">
        <v>11</v>
      </c>
      <c r="E12" s="168" t="s">
        <v>536</v>
      </c>
      <c r="F12" s="170">
        <v>1110</v>
      </c>
      <c r="G12" s="151" t="s">
        <v>844</v>
      </c>
      <c r="H12" s="152" t="s">
        <v>393</v>
      </c>
      <c r="I12" s="151" t="s">
        <v>554</v>
      </c>
      <c r="J12" s="152" t="s">
        <v>556</v>
      </c>
    </row>
    <row r="13" spans="1:10" ht="15" customHeight="1">
      <c r="A13" s="168" t="s">
        <v>386</v>
      </c>
      <c r="B13" s="169">
        <v>1</v>
      </c>
      <c r="C13" s="168" t="s">
        <v>314</v>
      </c>
      <c r="D13" s="169">
        <v>11</v>
      </c>
      <c r="E13" s="168" t="s">
        <v>536</v>
      </c>
      <c r="F13" s="170">
        <v>1110</v>
      </c>
      <c r="G13" s="151" t="s">
        <v>844</v>
      </c>
      <c r="H13" s="152" t="s">
        <v>393</v>
      </c>
      <c r="I13" s="151" t="s">
        <v>555</v>
      </c>
      <c r="J13" s="152" t="s">
        <v>557</v>
      </c>
    </row>
    <row r="14" spans="1:10" ht="15" customHeight="1">
      <c r="A14" s="168" t="s">
        <v>386</v>
      </c>
      <c r="B14" s="169">
        <v>1</v>
      </c>
      <c r="C14" s="168" t="s">
        <v>314</v>
      </c>
      <c r="D14" s="169">
        <v>11</v>
      </c>
      <c r="E14" s="168" t="s">
        <v>536</v>
      </c>
      <c r="F14" s="170">
        <v>1110</v>
      </c>
      <c r="G14" s="151" t="s">
        <v>320</v>
      </c>
      <c r="H14" s="152" t="s">
        <v>394</v>
      </c>
      <c r="I14" s="151" t="s">
        <v>558</v>
      </c>
      <c r="J14" s="152" t="s">
        <v>449</v>
      </c>
    </row>
    <row r="15" spans="1:10" ht="15" customHeight="1">
      <c r="A15" s="168" t="s">
        <v>386</v>
      </c>
      <c r="B15" s="169">
        <v>1</v>
      </c>
      <c r="C15" s="168" t="s">
        <v>314</v>
      </c>
      <c r="D15" s="169">
        <v>11</v>
      </c>
      <c r="E15" s="168" t="s">
        <v>536</v>
      </c>
      <c r="F15" s="170">
        <v>1110</v>
      </c>
      <c r="G15" s="151" t="s">
        <v>320</v>
      </c>
      <c r="H15" s="152" t="s">
        <v>394</v>
      </c>
      <c r="I15" s="151" t="s">
        <v>559</v>
      </c>
      <c r="J15" s="152" t="s">
        <v>561</v>
      </c>
    </row>
    <row r="16" spans="1:10" ht="15" customHeight="1">
      <c r="A16" s="168" t="s">
        <v>386</v>
      </c>
      <c r="B16" s="169">
        <v>1</v>
      </c>
      <c r="C16" s="168" t="s">
        <v>314</v>
      </c>
      <c r="D16" s="169">
        <v>11</v>
      </c>
      <c r="E16" s="168" t="s">
        <v>536</v>
      </c>
      <c r="F16" s="170">
        <v>1110</v>
      </c>
      <c r="G16" s="151" t="s">
        <v>320</v>
      </c>
      <c r="H16" s="152" t="s">
        <v>394</v>
      </c>
      <c r="I16" s="151" t="s">
        <v>560</v>
      </c>
      <c r="J16" s="152" t="s">
        <v>562</v>
      </c>
    </row>
    <row r="17" spans="1:10" ht="15" customHeight="1">
      <c r="A17" s="168" t="s">
        <v>386</v>
      </c>
      <c r="B17" s="169">
        <v>1</v>
      </c>
      <c r="C17" s="168" t="s">
        <v>314</v>
      </c>
      <c r="D17" s="169">
        <v>11</v>
      </c>
      <c r="E17" s="168" t="s">
        <v>536</v>
      </c>
      <c r="F17" s="170">
        <v>1110</v>
      </c>
      <c r="G17" s="151" t="s">
        <v>322</v>
      </c>
      <c r="H17" s="152" t="s">
        <v>397</v>
      </c>
      <c r="I17" s="155" t="s">
        <v>323</v>
      </c>
      <c r="J17" s="152" t="s">
        <v>450</v>
      </c>
    </row>
    <row r="18" spans="1:10" ht="15.75" customHeight="1">
      <c r="A18" s="168" t="s">
        <v>386</v>
      </c>
      <c r="B18" s="169">
        <v>1</v>
      </c>
      <c r="C18" s="168" t="s">
        <v>314</v>
      </c>
      <c r="D18" s="169">
        <v>11</v>
      </c>
      <c r="E18" s="168" t="s">
        <v>536</v>
      </c>
      <c r="F18" s="170">
        <v>1110</v>
      </c>
      <c r="G18" s="151" t="s">
        <v>324</v>
      </c>
      <c r="H18" s="152" t="s">
        <v>398</v>
      </c>
      <c r="I18" s="155" t="s">
        <v>324</v>
      </c>
      <c r="J18" s="152" t="s">
        <v>451</v>
      </c>
    </row>
    <row r="19" spans="1:10" ht="15" customHeight="1">
      <c r="A19" s="168" t="s">
        <v>386</v>
      </c>
      <c r="B19" s="169">
        <v>1</v>
      </c>
      <c r="C19" s="168" t="s">
        <v>314</v>
      </c>
      <c r="D19" s="169">
        <v>11</v>
      </c>
      <c r="E19" s="168" t="s">
        <v>536</v>
      </c>
      <c r="F19" s="170">
        <v>1110</v>
      </c>
      <c r="G19" s="151" t="s">
        <v>845</v>
      </c>
      <c r="H19" s="152" t="s">
        <v>399</v>
      </c>
      <c r="I19" s="151" t="s">
        <v>321</v>
      </c>
      <c r="J19" s="152" t="s">
        <v>452</v>
      </c>
    </row>
    <row r="20" spans="1:10" ht="15" customHeight="1">
      <c r="A20" s="168" t="s">
        <v>386</v>
      </c>
      <c r="B20" s="169">
        <v>1</v>
      </c>
      <c r="C20" s="168" t="s">
        <v>314</v>
      </c>
      <c r="D20" s="169">
        <v>11</v>
      </c>
      <c r="E20" s="168" t="s">
        <v>536</v>
      </c>
      <c r="F20" s="170">
        <v>1110</v>
      </c>
      <c r="G20" s="151" t="s">
        <v>845</v>
      </c>
      <c r="H20" s="152" t="s">
        <v>399</v>
      </c>
      <c r="I20" s="151" t="s">
        <v>563</v>
      </c>
      <c r="J20" s="152" t="s">
        <v>564</v>
      </c>
    </row>
    <row r="21" spans="1:10" ht="15" customHeight="1">
      <c r="A21" s="168" t="s">
        <v>386</v>
      </c>
      <c r="B21" s="169">
        <v>1</v>
      </c>
      <c r="C21" s="168" t="s">
        <v>314</v>
      </c>
      <c r="D21" s="169">
        <v>11</v>
      </c>
      <c r="E21" s="168" t="s">
        <v>536</v>
      </c>
      <c r="F21" s="170">
        <v>1110</v>
      </c>
      <c r="G21" s="151" t="s">
        <v>846</v>
      </c>
      <c r="H21" s="152" t="s">
        <v>400</v>
      </c>
      <c r="I21" s="157" t="s">
        <v>550</v>
      </c>
      <c r="J21" s="152" t="s">
        <v>453</v>
      </c>
    </row>
    <row r="22" spans="1:10" ht="15" customHeight="1">
      <c r="A22" s="168" t="s">
        <v>386</v>
      </c>
      <c r="B22" s="169">
        <v>1</v>
      </c>
      <c r="C22" s="168" t="s">
        <v>314</v>
      </c>
      <c r="D22" s="169">
        <v>11</v>
      </c>
      <c r="E22" s="168" t="s">
        <v>536</v>
      </c>
      <c r="F22" s="170">
        <v>1110</v>
      </c>
      <c r="G22" s="151" t="s">
        <v>846</v>
      </c>
      <c r="H22" s="152" t="s">
        <v>400</v>
      </c>
      <c r="I22" s="155" t="s">
        <v>548</v>
      </c>
      <c r="J22" s="152" t="s">
        <v>551</v>
      </c>
    </row>
    <row r="23" spans="1:10" ht="15" customHeight="1">
      <c r="A23" s="168" t="s">
        <v>386</v>
      </c>
      <c r="B23" s="169">
        <v>1</v>
      </c>
      <c r="C23" s="168" t="s">
        <v>314</v>
      </c>
      <c r="D23" s="169">
        <v>11</v>
      </c>
      <c r="E23" s="168" t="s">
        <v>536</v>
      </c>
      <c r="F23" s="170">
        <v>1110</v>
      </c>
      <c r="G23" s="151" t="s">
        <v>846</v>
      </c>
      <c r="H23" s="152" t="s">
        <v>400</v>
      </c>
      <c r="I23" s="157" t="s">
        <v>549</v>
      </c>
      <c r="J23" s="152" t="s">
        <v>552</v>
      </c>
    </row>
    <row r="24" spans="1:10" ht="15" customHeight="1">
      <c r="A24" s="168" t="s">
        <v>386</v>
      </c>
      <c r="B24" s="169">
        <v>1</v>
      </c>
      <c r="C24" s="168" t="s">
        <v>314</v>
      </c>
      <c r="D24" s="169">
        <v>11</v>
      </c>
      <c r="E24" s="168" t="s">
        <v>536</v>
      </c>
      <c r="F24" s="170">
        <v>1110</v>
      </c>
      <c r="G24" s="151" t="s">
        <v>325</v>
      </c>
      <c r="H24" s="152" t="s">
        <v>401</v>
      </c>
      <c r="I24" s="151" t="s">
        <v>566</v>
      </c>
      <c r="J24" s="152" t="s">
        <v>454</v>
      </c>
    </row>
    <row r="25" spans="1:10" ht="15" customHeight="1">
      <c r="A25" s="168" t="s">
        <v>386</v>
      </c>
      <c r="B25" s="169">
        <v>1</v>
      </c>
      <c r="C25" s="168" t="s">
        <v>314</v>
      </c>
      <c r="D25" s="169">
        <v>11</v>
      </c>
      <c r="E25" s="168" t="s">
        <v>536</v>
      </c>
      <c r="F25" s="170">
        <v>1110</v>
      </c>
      <c r="G25" s="151" t="s">
        <v>326</v>
      </c>
      <c r="H25" s="152" t="s">
        <v>402</v>
      </c>
      <c r="I25" s="154" t="s">
        <v>567</v>
      </c>
      <c r="J25" s="152" t="s">
        <v>455</v>
      </c>
    </row>
    <row r="26" spans="1:10" ht="15" customHeight="1">
      <c r="A26" s="168" t="s">
        <v>386</v>
      </c>
      <c r="B26" s="169">
        <v>1</v>
      </c>
      <c r="C26" s="168" t="s">
        <v>314</v>
      </c>
      <c r="D26" s="169">
        <v>11</v>
      </c>
      <c r="E26" s="168" t="s">
        <v>536</v>
      </c>
      <c r="F26" s="170">
        <v>1110</v>
      </c>
      <c r="G26" s="151" t="s">
        <v>326</v>
      </c>
      <c r="H26" s="152" t="s">
        <v>402</v>
      </c>
      <c r="I26" s="155" t="s">
        <v>847</v>
      </c>
      <c r="J26" s="152" t="s">
        <v>585</v>
      </c>
    </row>
    <row r="27" spans="1:10" ht="15" customHeight="1">
      <c r="A27" s="168" t="s">
        <v>386</v>
      </c>
      <c r="B27" s="169">
        <v>1</v>
      </c>
      <c r="C27" s="168" t="s">
        <v>314</v>
      </c>
      <c r="D27" s="169">
        <v>11</v>
      </c>
      <c r="E27" s="168" t="s">
        <v>536</v>
      </c>
      <c r="F27" s="170">
        <v>1110</v>
      </c>
      <c r="G27" s="151" t="s">
        <v>326</v>
      </c>
      <c r="H27" s="152" t="s">
        <v>402</v>
      </c>
      <c r="I27" s="155" t="s">
        <v>568</v>
      </c>
      <c r="J27" s="152" t="s">
        <v>586</v>
      </c>
    </row>
    <row r="28" spans="1:10" ht="15" customHeight="1">
      <c r="A28" s="168" t="s">
        <v>386</v>
      </c>
      <c r="B28" s="169">
        <v>1</v>
      </c>
      <c r="C28" s="168" t="s">
        <v>314</v>
      </c>
      <c r="D28" s="169">
        <v>11</v>
      </c>
      <c r="E28" s="168" t="s">
        <v>536</v>
      </c>
      <c r="F28" s="170">
        <v>1110</v>
      </c>
      <c r="G28" s="151" t="s">
        <v>848</v>
      </c>
      <c r="H28" s="152" t="s">
        <v>403</v>
      </c>
      <c r="I28" s="156" t="s">
        <v>569</v>
      </c>
      <c r="J28" s="152" t="s">
        <v>456</v>
      </c>
    </row>
    <row r="29" spans="1:10" ht="15" customHeight="1">
      <c r="A29" s="168" t="s">
        <v>386</v>
      </c>
      <c r="B29" s="169">
        <v>1</v>
      </c>
      <c r="C29" s="168" t="s">
        <v>314</v>
      </c>
      <c r="D29" s="169">
        <v>11</v>
      </c>
      <c r="E29" s="168" t="s">
        <v>536</v>
      </c>
      <c r="F29" s="170">
        <v>1110</v>
      </c>
      <c r="G29" s="151" t="s">
        <v>848</v>
      </c>
      <c r="H29" s="152" t="s">
        <v>403</v>
      </c>
      <c r="I29" s="156" t="s">
        <v>570</v>
      </c>
      <c r="J29" s="152" t="s">
        <v>587</v>
      </c>
    </row>
    <row r="30" spans="1:10" ht="15" customHeight="1">
      <c r="A30" s="168" t="s">
        <v>386</v>
      </c>
      <c r="B30" s="169">
        <v>1</v>
      </c>
      <c r="C30" s="168" t="s">
        <v>314</v>
      </c>
      <c r="D30" s="169">
        <v>11</v>
      </c>
      <c r="E30" s="168" t="s">
        <v>536</v>
      </c>
      <c r="F30" s="170">
        <v>1110</v>
      </c>
      <c r="G30" s="151" t="s">
        <v>327</v>
      </c>
      <c r="H30" s="152" t="s">
        <v>404</v>
      </c>
      <c r="I30" s="156" t="s">
        <v>571</v>
      </c>
      <c r="J30" s="152" t="s">
        <v>457</v>
      </c>
    </row>
    <row r="31" spans="1:10" ht="15" customHeight="1">
      <c r="A31" s="168" t="s">
        <v>386</v>
      </c>
      <c r="B31" s="169">
        <v>1</v>
      </c>
      <c r="C31" s="168" t="s">
        <v>314</v>
      </c>
      <c r="D31" s="169">
        <v>11</v>
      </c>
      <c r="E31" s="168" t="s">
        <v>536</v>
      </c>
      <c r="F31" s="170">
        <v>1110</v>
      </c>
      <c r="G31" s="151" t="s">
        <v>327</v>
      </c>
      <c r="H31" s="152" t="s">
        <v>404</v>
      </c>
      <c r="I31" s="156" t="s">
        <v>572</v>
      </c>
      <c r="J31" s="152" t="s">
        <v>588</v>
      </c>
    </row>
    <row r="32" spans="1:10" ht="15" customHeight="1">
      <c r="A32" s="168" t="s">
        <v>386</v>
      </c>
      <c r="B32" s="169">
        <v>1</v>
      </c>
      <c r="C32" s="168" t="s">
        <v>314</v>
      </c>
      <c r="D32" s="169">
        <v>11</v>
      </c>
      <c r="E32" s="168" t="s">
        <v>536</v>
      </c>
      <c r="F32" s="170">
        <v>1110</v>
      </c>
      <c r="G32" s="151" t="s">
        <v>327</v>
      </c>
      <c r="H32" s="152" t="s">
        <v>404</v>
      </c>
      <c r="I32" s="156" t="s">
        <v>573</v>
      </c>
      <c r="J32" s="152" t="s">
        <v>589</v>
      </c>
    </row>
    <row r="33" spans="1:10" ht="15" customHeight="1">
      <c r="A33" s="168" t="s">
        <v>386</v>
      </c>
      <c r="B33" s="169">
        <v>1</v>
      </c>
      <c r="C33" s="168" t="s">
        <v>314</v>
      </c>
      <c r="D33" s="169">
        <v>11</v>
      </c>
      <c r="E33" s="168" t="s">
        <v>536</v>
      </c>
      <c r="F33" s="170">
        <v>1110</v>
      </c>
      <c r="G33" s="151" t="s">
        <v>849</v>
      </c>
      <c r="H33" s="152" t="s">
        <v>405</v>
      </c>
      <c r="I33" s="156" t="s">
        <v>574</v>
      </c>
      <c r="J33" s="152" t="s">
        <v>458</v>
      </c>
    </row>
    <row r="34" spans="1:10" ht="15" customHeight="1">
      <c r="A34" s="168" t="s">
        <v>386</v>
      </c>
      <c r="B34" s="169">
        <v>1</v>
      </c>
      <c r="C34" s="168" t="s">
        <v>314</v>
      </c>
      <c r="D34" s="169">
        <v>11</v>
      </c>
      <c r="E34" s="168" t="s">
        <v>536</v>
      </c>
      <c r="F34" s="170">
        <v>1110</v>
      </c>
      <c r="G34" s="151" t="s">
        <v>849</v>
      </c>
      <c r="H34" s="152" t="s">
        <v>405</v>
      </c>
      <c r="I34" s="156" t="s">
        <v>575</v>
      </c>
      <c r="J34" s="152" t="s">
        <v>590</v>
      </c>
    </row>
    <row r="35" spans="1:10" ht="15" customHeight="1">
      <c r="A35" s="168" t="s">
        <v>386</v>
      </c>
      <c r="B35" s="169">
        <v>1</v>
      </c>
      <c r="C35" s="168" t="s">
        <v>314</v>
      </c>
      <c r="D35" s="169">
        <v>11</v>
      </c>
      <c r="E35" s="168" t="s">
        <v>536</v>
      </c>
      <c r="F35" s="170">
        <v>1110</v>
      </c>
      <c r="G35" s="151" t="s">
        <v>849</v>
      </c>
      <c r="H35" s="152" t="s">
        <v>405</v>
      </c>
      <c r="I35" s="156" t="s">
        <v>576</v>
      </c>
      <c r="J35" s="152" t="s">
        <v>591</v>
      </c>
    </row>
    <row r="36" spans="1:10" ht="15" customHeight="1">
      <c r="A36" s="168" t="s">
        <v>386</v>
      </c>
      <c r="B36" s="169">
        <v>1</v>
      </c>
      <c r="C36" s="168" t="s">
        <v>314</v>
      </c>
      <c r="D36" s="169">
        <v>11</v>
      </c>
      <c r="E36" s="168" t="s">
        <v>536</v>
      </c>
      <c r="F36" s="170">
        <v>1110</v>
      </c>
      <c r="G36" s="151" t="s">
        <v>328</v>
      </c>
      <c r="H36" s="152" t="s">
        <v>406</v>
      </c>
      <c r="I36" s="156" t="s">
        <v>577</v>
      </c>
      <c r="J36" s="152" t="s">
        <v>459</v>
      </c>
    </row>
    <row r="37" spans="1:10" ht="15" customHeight="1">
      <c r="A37" s="168" t="s">
        <v>386</v>
      </c>
      <c r="B37" s="169">
        <v>1</v>
      </c>
      <c r="C37" s="168" t="s">
        <v>314</v>
      </c>
      <c r="D37" s="169">
        <v>11</v>
      </c>
      <c r="E37" s="168" t="s">
        <v>536</v>
      </c>
      <c r="F37" s="170">
        <v>1110</v>
      </c>
      <c r="G37" s="151" t="s">
        <v>328</v>
      </c>
      <c r="H37" s="152" t="s">
        <v>406</v>
      </c>
      <c r="I37" s="156" t="s">
        <v>578</v>
      </c>
      <c r="J37" s="152" t="s">
        <v>592</v>
      </c>
    </row>
    <row r="38" spans="1:10" ht="15" customHeight="1">
      <c r="A38" s="168" t="s">
        <v>386</v>
      </c>
      <c r="B38" s="169">
        <v>1</v>
      </c>
      <c r="C38" s="168" t="s">
        <v>314</v>
      </c>
      <c r="D38" s="169">
        <v>11</v>
      </c>
      <c r="E38" s="168" t="s">
        <v>536</v>
      </c>
      <c r="F38" s="170">
        <v>1110</v>
      </c>
      <c r="G38" s="151" t="s">
        <v>328</v>
      </c>
      <c r="H38" s="152" t="s">
        <v>406</v>
      </c>
      <c r="I38" s="156" t="s">
        <v>579</v>
      </c>
      <c r="J38" s="152" t="s">
        <v>593</v>
      </c>
    </row>
    <row r="39" spans="1:10" ht="15" customHeight="1">
      <c r="A39" s="168" t="s">
        <v>386</v>
      </c>
      <c r="B39" s="169">
        <v>1</v>
      </c>
      <c r="C39" s="168" t="s">
        <v>314</v>
      </c>
      <c r="D39" s="169">
        <v>11</v>
      </c>
      <c r="E39" s="168" t="s">
        <v>536</v>
      </c>
      <c r="F39" s="170">
        <v>1110</v>
      </c>
      <c r="G39" s="151" t="s">
        <v>329</v>
      </c>
      <c r="H39" s="152" t="s">
        <v>407</v>
      </c>
      <c r="I39" s="156" t="s">
        <v>330</v>
      </c>
      <c r="J39" s="152" t="s">
        <v>460</v>
      </c>
    </row>
    <row r="40" spans="1:10" ht="15" customHeight="1">
      <c r="A40" s="168" t="s">
        <v>386</v>
      </c>
      <c r="B40" s="169">
        <v>1</v>
      </c>
      <c r="C40" s="168" t="s">
        <v>314</v>
      </c>
      <c r="D40" s="169">
        <v>11</v>
      </c>
      <c r="E40" s="168" t="s">
        <v>536</v>
      </c>
      <c r="F40" s="170">
        <v>1110</v>
      </c>
      <c r="G40" s="151" t="s">
        <v>565</v>
      </c>
      <c r="H40" s="152" t="s">
        <v>408</v>
      </c>
      <c r="I40" s="156" t="s">
        <v>331</v>
      </c>
      <c r="J40" s="152" t="s">
        <v>461</v>
      </c>
    </row>
    <row r="41" spans="1:10" ht="15" customHeight="1">
      <c r="A41" s="168" t="s">
        <v>386</v>
      </c>
      <c r="B41" s="169">
        <v>1</v>
      </c>
      <c r="C41" s="168" t="s">
        <v>314</v>
      </c>
      <c r="D41" s="169">
        <v>11</v>
      </c>
      <c r="E41" s="168" t="s">
        <v>536</v>
      </c>
      <c r="F41" s="170">
        <v>1110</v>
      </c>
      <c r="G41" s="151" t="s">
        <v>850</v>
      </c>
      <c r="H41" s="152" t="s">
        <v>409</v>
      </c>
      <c r="I41" s="156" t="s">
        <v>580</v>
      </c>
      <c r="J41" s="152" t="s">
        <v>462</v>
      </c>
    </row>
    <row r="42" spans="1:10" ht="15" customHeight="1">
      <c r="A42" s="168" t="s">
        <v>386</v>
      </c>
      <c r="B42" s="169">
        <v>1</v>
      </c>
      <c r="C42" s="168" t="s">
        <v>314</v>
      </c>
      <c r="D42" s="169">
        <v>11</v>
      </c>
      <c r="E42" s="168" t="s">
        <v>536</v>
      </c>
      <c r="F42" s="170">
        <v>1110</v>
      </c>
      <c r="G42" s="151" t="s">
        <v>850</v>
      </c>
      <c r="H42" s="152" t="s">
        <v>409</v>
      </c>
      <c r="I42" s="156" t="s">
        <v>581</v>
      </c>
      <c r="J42" s="152" t="s">
        <v>594</v>
      </c>
    </row>
    <row r="43" spans="1:10" ht="15" customHeight="1">
      <c r="A43" s="168" t="s">
        <v>386</v>
      </c>
      <c r="B43" s="169">
        <v>1</v>
      </c>
      <c r="C43" s="168" t="s">
        <v>314</v>
      </c>
      <c r="D43" s="169">
        <v>11</v>
      </c>
      <c r="E43" s="168" t="s">
        <v>536</v>
      </c>
      <c r="F43" s="170">
        <v>1110</v>
      </c>
      <c r="G43" s="151" t="s">
        <v>851</v>
      </c>
      <c r="H43" s="152" t="s">
        <v>410</v>
      </c>
      <c r="I43" s="156" t="s">
        <v>582</v>
      </c>
      <c r="J43" s="152" t="s">
        <v>463</v>
      </c>
    </row>
    <row r="44" spans="1:10" ht="15" customHeight="1">
      <c r="A44" s="168" t="s">
        <v>386</v>
      </c>
      <c r="B44" s="169">
        <v>1</v>
      </c>
      <c r="C44" s="168" t="s">
        <v>314</v>
      </c>
      <c r="D44" s="169">
        <v>11</v>
      </c>
      <c r="E44" s="168" t="s">
        <v>536</v>
      </c>
      <c r="F44" s="170">
        <v>1110</v>
      </c>
      <c r="G44" s="151" t="s">
        <v>851</v>
      </c>
      <c r="H44" s="152" t="s">
        <v>410</v>
      </c>
      <c r="I44" s="156" t="s">
        <v>583</v>
      </c>
      <c r="J44" s="152" t="s">
        <v>595</v>
      </c>
    </row>
    <row r="45" spans="1:10" ht="15" customHeight="1">
      <c r="A45" s="168" t="s">
        <v>386</v>
      </c>
      <c r="B45" s="169">
        <v>1</v>
      </c>
      <c r="C45" s="168" t="s">
        <v>314</v>
      </c>
      <c r="D45" s="169">
        <v>11</v>
      </c>
      <c r="E45" s="168" t="s">
        <v>536</v>
      </c>
      <c r="F45" s="170">
        <v>1110</v>
      </c>
      <c r="G45" s="151" t="s">
        <v>851</v>
      </c>
      <c r="H45" s="152" t="s">
        <v>410</v>
      </c>
      <c r="I45" s="151" t="s">
        <v>584</v>
      </c>
      <c r="J45" s="152" t="s">
        <v>596</v>
      </c>
    </row>
    <row r="46" spans="1:10" ht="15" customHeight="1">
      <c r="A46" s="168" t="s">
        <v>386</v>
      </c>
      <c r="B46" s="169">
        <v>1</v>
      </c>
      <c r="C46" s="168" t="s">
        <v>314</v>
      </c>
      <c r="D46" s="169">
        <v>11</v>
      </c>
      <c r="E46" s="168" t="s">
        <v>852</v>
      </c>
      <c r="F46" s="170">
        <v>1120</v>
      </c>
      <c r="G46" s="151" t="s">
        <v>332</v>
      </c>
      <c r="H46" s="152" t="s">
        <v>411</v>
      </c>
      <c r="I46" s="163" t="s">
        <v>333</v>
      </c>
      <c r="J46" s="152" t="s">
        <v>464</v>
      </c>
    </row>
    <row r="47" spans="1:10" ht="15" customHeight="1">
      <c r="A47" s="168" t="s">
        <v>386</v>
      </c>
      <c r="B47" s="169">
        <v>1</v>
      </c>
      <c r="C47" s="168" t="s">
        <v>314</v>
      </c>
      <c r="D47" s="169">
        <v>11</v>
      </c>
      <c r="E47" s="168" t="s">
        <v>334</v>
      </c>
      <c r="F47" s="170">
        <v>1130</v>
      </c>
      <c r="G47" s="151" t="s">
        <v>335</v>
      </c>
      <c r="H47" s="152" t="s">
        <v>412</v>
      </c>
      <c r="I47" s="163" t="s">
        <v>336</v>
      </c>
      <c r="J47" s="152" t="s">
        <v>465</v>
      </c>
    </row>
    <row r="48" spans="1:10" ht="15" customHeight="1">
      <c r="A48" s="168" t="s">
        <v>386</v>
      </c>
      <c r="B48" s="169">
        <v>1</v>
      </c>
      <c r="C48" s="168" t="s">
        <v>314</v>
      </c>
      <c r="D48" s="169">
        <v>11</v>
      </c>
      <c r="E48" s="168" t="s">
        <v>537</v>
      </c>
      <c r="F48" s="170">
        <v>1140</v>
      </c>
      <c r="G48" s="151" t="s">
        <v>337</v>
      </c>
      <c r="H48" s="152" t="s">
        <v>413</v>
      </c>
      <c r="I48" s="151" t="s">
        <v>338</v>
      </c>
      <c r="J48" s="152" t="s">
        <v>466</v>
      </c>
    </row>
    <row r="49" spans="1:10" ht="15" customHeight="1">
      <c r="A49" s="168" t="s">
        <v>386</v>
      </c>
      <c r="B49" s="169">
        <v>1</v>
      </c>
      <c r="C49" s="168" t="s">
        <v>314</v>
      </c>
      <c r="D49" s="169">
        <v>11</v>
      </c>
      <c r="E49" s="168" t="s">
        <v>339</v>
      </c>
      <c r="F49" s="171">
        <v>1145</v>
      </c>
      <c r="G49" s="151" t="s">
        <v>853</v>
      </c>
      <c r="H49" s="152" t="s">
        <v>414</v>
      </c>
      <c r="I49" s="151" t="s">
        <v>339</v>
      </c>
      <c r="J49" s="152" t="s">
        <v>467</v>
      </c>
    </row>
    <row r="50" spans="1:10" ht="15" customHeight="1">
      <c r="A50" s="168" t="s">
        <v>386</v>
      </c>
      <c r="B50" s="169">
        <v>1</v>
      </c>
      <c r="C50" s="168" t="s">
        <v>314</v>
      </c>
      <c r="D50" s="169">
        <v>11</v>
      </c>
      <c r="E50" s="168" t="s">
        <v>340</v>
      </c>
      <c r="F50" s="170">
        <v>1150</v>
      </c>
      <c r="G50" s="151" t="s">
        <v>341</v>
      </c>
      <c r="H50" s="152" t="s">
        <v>415</v>
      </c>
      <c r="I50" s="157" t="s">
        <v>598</v>
      </c>
      <c r="J50" s="152" t="s">
        <v>468</v>
      </c>
    </row>
    <row r="51" spans="1:10" ht="15" customHeight="1">
      <c r="A51" s="168" t="s">
        <v>386</v>
      </c>
      <c r="B51" s="169">
        <v>1</v>
      </c>
      <c r="C51" s="168" t="s">
        <v>314</v>
      </c>
      <c r="D51" s="169">
        <v>11</v>
      </c>
      <c r="E51" s="168" t="s">
        <v>342</v>
      </c>
      <c r="F51" s="171">
        <v>1160</v>
      </c>
      <c r="G51" s="151" t="s">
        <v>597</v>
      </c>
      <c r="H51" s="152" t="s">
        <v>416</v>
      </c>
      <c r="I51" s="151" t="s">
        <v>343</v>
      </c>
      <c r="J51" s="152" t="s">
        <v>469</v>
      </c>
    </row>
    <row r="52" spans="1:10" ht="15" customHeight="1">
      <c r="A52" s="168" t="s">
        <v>386</v>
      </c>
      <c r="B52" s="169">
        <v>1</v>
      </c>
      <c r="C52" s="168" t="s">
        <v>314</v>
      </c>
      <c r="D52" s="169">
        <v>11</v>
      </c>
      <c r="E52" s="168" t="s">
        <v>344</v>
      </c>
      <c r="F52" s="171">
        <v>1170</v>
      </c>
      <c r="G52" s="151" t="s">
        <v>344</v>
      </c>
      <c r="H52" s="152" t="s">
        <v>417</v>
      </c>
      <c r="I52" s="151" t="s">
        <v>344</v>
      </c>
      <c r="J52" s="152" t="s">
        <v>470</v>
      </c>
    </row>
    <row r="53" spans="1:10" ht="15" customHeight="1">
      <c r="A53" s="168" t="s">
        <v>386</v>
      </c>
      <c r="B53" s="169">
        <v>1</v>
      </c>
      <c r="C53" s="168" t="s">
        <v>345</v>
      </c>
      <c r="D53" s="169">
        <v>12</v>
      </c>
      <c r="E53" s="168" t="s">
        <v>346</v>
      </c>
      <c r="F53" s="172">
        <v>1210</v>
      </c>
      <c r="G53" s="151" t="s">
        <v>347</v>
      </c>
      <c r="H53" s="152" t="s">
        <v>418</v>
      </c>
      <c r="I53" s="158" t="s">
        <v>348</v>
      </c>
      <c r="J53" s="152" t="s">
        <v>471</v>
      </c>
    </row>
    <row r="54" spans="1:10" ht="15" customHeight="1">
      <c r="A54" s="168" t="s">
        <v>386</v>
      </c>
      <c r="B54" s="169">
        <v>1</v>
      </c>
      <c r="C54" s="168" t="s">
        <v>345</v>
      </c>
      <c r="D54" s="169">
        <v>12</v>
      </c>
      <c r="E54" s="168" t="s">
        <v>346</v>
      </c>
      <c r="F54" s="171">
        <v>1210</v>
      </c>
      <c r="G54" s="151" t="s">
        <v>352</v>
      </c>
      <c r="H54" s="152" t="s">
        <v>441</v>
      </c>
      <c r="I54" s="151" t="s">
        <v>599</v>
      </c>
      <c r="J54" s="152" t="s">
        <v>472</v>
      </c>
    </row>
    <row r="55" spans="1:10" ht="15" customHeight="1">
      <c r="A55" s="168" t="s">
        <v>386</v>
      </c>
      <c r="B55" s="169">
        <v>1</v>
      </c>
      <c r="C55" s="168" t="s">
        <v>345</v>
      </c>
      <c r="D55" s="169">
        <v>12</v>
      </c>
      <c r="E55" s="168" t="s">
        <v>349</v>
      </c>
      <c r="F55" s="172">
        <v>1220</v>
      </c>
      <c r="G55" s="151" t="s">
        <v>350</v>
      </c>
      <c r="H55" s="152" t="s">
        <v>419</v>
      </c>
      <c r="I55" s="158" t="s">
        <v>351</v>
      </c>
      <c r="J55" s="152" t="s">
        <v>473</v>
      </c>
    </row>
    <row r="56" spans="1:10" ht="15" customHeight="1">
      <c r="A56" s="168" t="s">
        <v>386</v>
      </c>
      <c r="B56" s="169">
        <v>1</v>
      </c>
      <c r="C56" s="168" t="s">
        <v>345</v>
      </c>
      <c r="D56" s="169">
        <v>12</v>
      </c>
      <c r="E56" s="168" t="s">
        <v>349</v>
      </c>
      <c r="F56" s="171">
        <v>1220</v>
      </c>
      <c r="G56" s="151" t="s">
        <v>353</v>
      </c>
      <c r="H56" s="152" t="s">
        <v>442</v>
      </c>
      <c r="I56" s="157" t="s">
        <v>600</v>
      </c>
      <c r="J56" s="152" t="s">
        <v>474</v>
      </c>
    </row>
    <row r="57" spans="1:10" ht="15" customHeight="1">
      <c r="A57" s="168" t="s">
        <v>386</v>
      </c>
      <c r="B57" s="169">
        <v>1</v>
      </c>
      <c r="C57" s="168" t="s">
        <v>345</v>
      </c>
      <c r="D57" s="169">
        <v>12</v>
      </c>
      <c r="E57" s="168" t="s">
        <v>349</v>
      </c>
      <c r="F57" s="171">
        <v>1220</v>
      </c>
      <c r="G57" s="151" t="s">
        <v>354</v>
      </c>
      <c r="H57" s="152" t="s">
        <v>443</v>
      </c>
      <c r="I57" s="157" t="s">
        <v>601</v>
      </c>
      <c r="J57" s="152" t="s">
        <v>475</v>
      </c>
    </row>
    <row r="58" spans="1:10" ht="15" customHeight="1">
      <c r="A58" s="194" t="s">
        <v>386</v>
      </c>
      <c r="B58" s="193">
        <v>1</v>
      </c>
      <c r="C58" s="194" t="s">
        <v>345</v>
      </c>
      <c r="D58" s="193">
        <v>12</v>
      </c>
      <c r="E58" s="194" t="s">
        <v>355</v>
      </c>
      <c r="F58" s="195">
        <v>1230</v>
      </c>
      <c r="G58" s="194" t="s">
        <v>356</v>
      </c>
      <c r="H58" s="193" t="s">
        <v>420</v>
      </c>
      <c r="I58" s="196" t="s">
        <v>604</v>
      </c>
      <c r="J58" s="193" t="s">
        <v>476</v>
      </c>
    </row>
    <row r="59" spans="1:10" ht="15" customHeight="1">
      <c r="A59" s="168" t="s">
        <v>386</v>
      </c>
      <c r="B59" s="169">
        <v>1</v>
      </c>
      <c r="C59" s="168" t="s">
        <v>345</v>
      </c>
      <c r="D59" s="169">
        <v>12</v>
      </c>
      <c r="E59" s="168" t="s">
        <v>357</v>
      </c>
      <c r="F59" s="170">
        <v>1240</v>
      </c>
      <c r="G59" s="151" t="s">
        <v>602</v>
      </c>
      <c r="H59" s="152" t="s">
        <v>421</v>
      </c>
      <c r="I59" s="151" t="s">
        <v>603</v>
      </c>
      <c r="J59" s="152" t="s">
        <v>477</v>
      </c>
    </row>
    <row r="60" spans="1:10" ht="15" customHeight="1">
      <c r="A60" s="168" t="s">
        <v>386</v>
      </c>
      <c r="B60" s="169">
        <v>1</v>
      </c>
      <c r="C60" s="168" t="s">
        <v>345</v>
      </c>
      <c r="D60" s="169">
        <v>12</v>
      </c>
      <c r="E60" s="168" t="s">
        <v>358</v>
      </c>
      <c r="F60" s="170">
        <v>1250</v>
      </c>
      <c r="G60" s="151" t="s">
        <v>359</v>
      </c>
      <c r="H60" s="152" t="s">
        <v>422</v>
      </c>
      <c r="I60" s="151" t="s">
        <v>605</v>
      </c>
      <c r="J60" s="152" t="s">
        <v>478</v>
      </c>
    </row>
    <row r="61" spans="1:10" ht="15" customHeight="1">
      <c r="A61" s="194" t="s">
        <v>386</v>
      </c>
      <c r="B61" s="193">
        <v>1</v>
      </c>
      <c r="C61" s="194" t="s">
        <v>345</v>
      </c>
      <c r="D61" s="193">
        <v>12</v>
      </c>
      <c r="E61" s="194" t="s">
        <v>360</v>
      </c>
      <c r="F61" s="197">
        <v>1260</v>
      </c>
      <c r="G61" s="194" t="s">
        <v>606</v>
      </c>
      <c r="H61" s="152" t="s">
        <v>423</v>
      </c>
      <c r="I61" s="164" t="s">
        <v>608</v>
      </c>
      <c r="J61" s="152" t="s">
        <v>479</v>
      </c>
    </row>
    <row r="62" spans="1:10" ht="15" customHeight="1">
      <c r="A62" s="194" t="s">
        <v>386</v>
      </c>
      <c r="B62" s="193">
        <v>1</v>
      </c>
      <c r="C62" s="194" t="s">
        <v>345</v>
      </c>
      <c r="D62" s="193">
        <v>12</v>
      </c>
      <c r="E62" s="194" t="s">
        <v>360</v>
      </c>
      <c r="F62" s="197">
        <v>1260</v>
      </c>
      <c r="G62" s="194" t="s">
        <v>607</v>
      </c>
      <c r="H62" s="152" t="s">
        <v>609</v>
      </c>
      <c r="I62" s="164" t="s">
        <v>610</v>
      </c>
      <c r="J62" s="152" t="s">
        <v>611</v>
      </c>
    </row>
    <row r="63" spans="1:10" ht="15" customHeight="1">
      <c r="A63" s="198" t="s">
        <v>387</v>
      </c>
      <c r="B63" s="193">
        <v>2</v>
      </c>
      <c r="C63" s="198" t="s">
        <v>361</v>
      </c>
      <c r="D63" s="193">
        <v>21</v>
      </c>
      <c r="E63" s="198" t="s">
        <v>362</v>
      </c>
      <c r="F63" s="199">
        <v>2110</v>
      </c>
      <c r="G63" s="198" t="s">
        <v>362</v>
      </c>
      <c r="H63" s="152" t="s">
        <v>424</v>
      </c>
      <c r="I63" s="151" t="s">
        <v>612</v>
      </c>
      <c r="J63" s="152" t="s">
        <v>480</v>
      </c>
    </row>
    <row r="64" spans="1:10" ht="15" customHeight="1">
      <c r="A64" s="198" t="s">
        <v>387</v>
      </c>
      <c r="B64" s="193">
        <v>2</v>
      </c>
      <c r="C64" s="194" t="s">
        <v>361</v>
      </c>
      <c r="D64" s="193">
        <v>21</v>
      </c>
      <c r="E64" s="194" t="s">
        <v>363</v>
      </c>
      <c r="F64" s="195">
        <v>2120</v>
      </c>
      <c r="G64" s="194" t="s">
        <v>364</v>
      </c>
      <c r="H64" s="152" t="s">
        <v>425</v>
      </c>
      <c r="I64" s="151" t="s">
        <v>364</v>
      </c>
      <c r="J64" s="152" t="s">
        <v>481</v>
      </c>
    </row>
    <row r="65" spans="1:10" ht="15" customHeight="1">
      <c r="A65" s="198" t="s">
        <v>387</v>
      </c>
      <c r="B65" s="193">
        <v>2</v>
      </c>
      <c r="C65" s="194" t="s">
        <v>361</v>
      </c>
      <c r="D65" s="193">
        <v>21</v>
      </c>
      <c r="E65" s="194" t="s">
        <v>365</v>
      </c>
      <c r="F65" s="195">
        <v>2130</v>
      </c>
      <c r="G65" s="194" t="s">
        <v>365</v>
      </c>
      <c r="H65" s="152" t="s">
        <v>426</v>
      </c>
      <c r="I65" s="151" t="s">
        <v>605</v>
      </c>
      <c r="J65" s="152" t="s">
        <v>482</v>
      </c>
    </row>
    <row r="66" spans="1:10" ht="15" customHeight="1">
      <c r="A66" s="168" t="s">
        <v>388</v>
      </c>
      <c r="B66" s="169">
        <v>3</v>
      </c>
      <c r="C66" s="168" t="s">
        <v>366</v>
      </c>
      <c r="D66" s="169">
        <v>31</v>
      </c>
      <c r="E66" s="168" t="s">
        <v>367</v>
      </c>
      <c r="F66" s="170">
        <v>3110</v>
      </c>
      <c r="G66" s="151" t="s">
        <v>367</v>
      </c>
      <c r="H66" s="152" t="s">
        <v>427</v>
      </c>
      <c r="I66" s="157" t="s">
        <v>367</v>
      </c>
      <c r="J66" s="152" t="s">
        <v>483</v>
      </c>
    </row>
    <row r="67" spans="1:10" ht="15" customHeight="1">
      <c r="A67" s="168" t="s">
        <v>388</v>
      </c>
      <c r="B67" s="169">
        <v>3</v>
      </c>
      <c r="C67" s="168" t="s">
        <v>366</v>
      </c>
      <c r="D67" s="169">
        <v>31</v>
      </c>
      <c r="E67" s="168" t="s">
        <v>368</v>
      </c>
      <c r="F67" s="170">
        <v>3120</v>
      </c>
      <c r="G67" s="151" t="s">
        <v>369</v>
      </c>
      <c r="H67" s="152" t="s">
        <v>428</v>
      </c>
      <c r="I67" s="159" t="s">
        <v>370</v>
      </c>
      <c r="J67" s="152" t="s">
        <v>484</v>
      </c>
    </row>
    <row r="68" spans="1:10" ht="15" customHeight="1">
      <c r="A68" s="168" t="s">
        <v>388</v>
      </c>
      <c r="B68" s="169">
        <v>3</v>
      </c>
      <c r="C68" s="168" t="s">
        <v>371</v>
      </c>
      <c r="D68" s="169">
        <v>32</v>
      </c>
      <c r="E68" s="168" t="s">
        <v>372</v>
      </c>
      <c r="F68" s="170">
        <v>3210</v>
      </c>
      <c r="G68" s="151" t="s">
        <v>613</v>
      </c>
      <c r="H68" s="152" t="s">
        <v>429</v>
      </c>
      <c r="I68" s="151" t="s">
        <v>614</v>
      </c>
      <c r="J68" s="152" t="s">
        <v>485</v>
      </c>
    </row>
    <row r="69" spans="1:10" ht="15" customHeight="1">
      <c r="A69" s="168" t="s">
        <v>388</v>
      </c>
      <c r="B69" s="169">
        <v>3</v>
      </c>
      <c r="C69" s="168" t="s">
        <v>371</v>
      </c>
      <c r="D69" s="169">
        <v>32</v>
      </c>
      <c r="E69" s="168" t="s">
        <v>373</v>
      </c>
      <c r="F69" s="170">
        <v>3220</v>
      </c>
      <c r="G69" s="157" t="s">
        <v>854</v>
      </c>
      <c r="H69" s="152" t="s">
        <v>430</v>
      </c>
      <c r="I69" s="157" t="s">
        <v>615</v>
      </c>
      <c r="J69" s="152" t="s">
        <v>486</v>
      </c>
    </row>
    <row r="70" spans="1:10" ht="15" customHeight="1">
      <c r="A70" s="168" t="s">
        <v>388</v>
      </c>
      <c r="B70" s="169">
        <v>3</v>
      </c>
      <c r="C70" s="168" t="s">
        <v>371</v>
      </c>
      <c r="D70" s="169">
        <v>32</v>
      </c>
      <c r="E70" s="173" t="s">
        <v>374</v>
      </c>
      <c r="F70" s="170">
        <v>3230</v>
      </c>
      <c r="G70" s="157" t="s">
        <v>374</v>
      </c>
      <c r="H70" s="152" t="s">
        <v>431</v>
      </c>
      <c r="I70" s="157" t="s">
        <v>374</v>
      </c>
      <c r="J70" s="152" t="s">
        <v>487</v>
      </c>
    </row>
    <row r="71" spans="1:10" ht="15" customHeight="1">
      <c r="A71" s="168" t="s">
        <v>388</v>
      </c>
      <c r="B71" s="169">
        <v>3</v>
      </c>
      <c r="C71" s="168" t="s">
        <v>371</v>
      </c>
      <c r="D71" s="169">
        <v>32</v>
      </c>
      <c r="E71" s="173" t="s">
        <v>616</v>
      </c>
      <c r="F71" s="170">
        <v>3240</v>
      </c>
      <c r="G71" s="157" t="s">
        <v>855</v>
      </c>
      <c r="H71" s="152" t="s">
        <v>432</v>
      </c>
      <c r="I71" s="157" t="s">
        <v>617</v>
      </c>
      <c r="J71" s="152" t="s">
        <v>488</v>
      </c>
    </row>
    <row r="72" spans="1:10" ht="15" customHeight="1">
      <c r="A72" s="168" t="s">
        <v>388</v>
      </c>
      <c r="B72" s="169">
        <v>3</v>
      </c>
      <c r="C72" s="168" t="s">
        <v>371</v>
      </c>
      <c r="D72" s="169">
        <v>32</v>
      </c>
      <c r="E72" s="168" t="s">
        <v>375</v>
      </c>
      <c r="F72" s="170">
        <v>3250</v>
      </c>
      <c r="G72" s="151" t="s">
        <v>376</v>
      </c>
      <c r="H72" s="152" t="s">
        <v>433</v>
      </c>
      <c r="I72" s="151" t="s">
        <v>618</v>
      </c>
      <c r="J72" s="152" t="s">
        <v>489</v>
      </c>
    </row>
    <row r="73" spans="1:10" ht="15" customHeight="1">
      <c r="A73" s="168" t="s">
        <v>377</v>
      </c>
      <c r="B73" s="169">
        <v>4</v>
      </c>
      <c r="C73" s="168" t="s">
        <v>377</v>
      </c>
      <c r="D73" s="169">
        <v>41</v>
      </c>
      <c r="E73" s="168" t="s">
        <v>377</v>
      </c>
      <c r="F73" s="170">
        <v>4110</v>
      </c>
      <c r="G73" s="151" t="s">
        <v>378</v>
      </c>
      <c r="H73" s="152" t="s">
        <v>434</v>
      </c>
      <c r="I73" s="151" t="s">
        <v>620</v>
      </c>
      <c r="J73" s="152" t="s">
        <v>490</v>
      </c>
    </row>
    <row r="74" spans="1:10" ht="15" customHeight="1">
      <c r="A74" s="168" t="s">
        <v>377</v>
      </c>
      <c r="B74" s="169">
        <v>4</v>
      </c>
      <c r="C74" s="168" t="s">
        <v>377</v>
      </c>
      <c r="D74" s="169">
        <v>41</v>
      </c>
      <c r="E74" s="168" t="s">
        <v>377</v>
      </c>
      <c r="F74" s="170">
        <v>4110</v>
      </c>
      <c r="G74" s="151" t="s">
        <v>378</v>
      </c>
      <c r="H74" s="152" t="s">
        <v>434</v>
      </c>
      <c r="I74" s="151" t="s">
        <v>621</v>
      </c>
      <c r="J74" s="152" t="s">
        <v>625</v>
      </c>
    </row>
    <row r="75" spans="1:10" ht="15" customHeight="1">
      <c r="A75" s="168" t="s">
        <v>377</v>
      </c>
      <c r="B75" s="169">
        <v>4</v>
      </c>
      <c r="C75" s="168" t="s">
        <v>377</v>
      </c>
      <c r="D75" s="169">
        <v>41</v>
      </c>
      <c r="E75" s="168" t="s">
        <v>377</v>
      </c>
      <c r="F75" s="170">
        <v>4110</v>
      </c>
      <c r="G75" s="151" t="s">
        <v>378</v>
      </c>
      <c r="H75" s="152" t="s">
        <v>434</v>
      </c>
      <c r="I75" s="151" t="s">
        <v>622</v>
      </c>
      <c r="J75" s="152" t="s">
        <v>626</v>
      </c>
    </row>
    <row r="76" spans="1:10" ht="15" customHeight="1">
      <c r="A76" s="168" t="s">
        <v>377</v>
      </c>
      <c r="B76" s="169">
        <v>4</v>
      </c>
      <c r="C76" s="168" t="s">
        <v>377</v>
      </c>
      <c r="D76" s="169">
        <v>41</v>
      </c>
      <c r="E76" s="168" t="s">
        <v>377</v>
      </c>
      <c r="F76" s="170">
        <v>4110</v>
      </c>
      <c r="G76" s="151" t="s">
        <v>378</v>
      </c>
      <c r="H76" s="152" t="s">
        <v>434</v>
      </c>
      <c r="I76" s="151" t="s">
        <v>623</v>
      </c>
      <c r="J76" s="152" t="s">
        <v>627</v>
      </c>
    </row>
    <row r="77" spans="1:10" ht="15" customHeight="1">
      <c r="A77" s="168" t="s">
        <v>377</v>
      </c>
      <c r="B77" s="169">
        <v>4</v>
      </c>
      <c r="C77" s="168" t="s">
        <v>377</v>
      </c>
      <c r="D77" s="169">
        <v>41</v>
      </c>
      <c r="E77" s="168" t="s">
        <v>377</v>
      </c>
      <c r="F77" s="170">
        <v>4110</v>
      </c>
      <c r="G77" s="151" t="s">
        <v>378</v>
      </c>
      <c r="H77" s="152" t="s">
        <v>434</v>
      </c>
      <c r="I77" s="151" t="s">
        <v>856</v>
      </c>
      <c r="J77" s="152" t="s">
        <v>628</v>
      </c>
    </row>
    <row r="78" spans="1:10" ht="15" customHeight="1">
      <c r="A78" s="168" t="s">
        <v>377</v>
      </c>
      <c r="B78" s="169">
        <v>4</v>
      </c>
      <c r="C78" s="168" t="s">
        <v>377</v>
      </c>
      <c r="D78" s="169">
        <v>41</v>
      </c>
      <c r="E78" s="168" t="s">
        <v>377</v>
      </c>
      <c r="F78" s="170">
        <v>4110</v>
      </c>
      <c r="G78" s="151" t="s">
        <v>378</v>
      </c>
      <c r="H78" s="152" t="s">
        <v>434</v>
      </c>
      <c r="I78" s="151" t="s">
        <v>630</v>
      </c>
      <c r="J78" s="152" t="s">
        <v>629</v>
      </c>
    </row>
    <row r="79" spans="1:10" ht="15" customHeight="1">
      <c r="A79" s="168" t="s">
        <v>377</v>
      </c>
      <c r="B79" s="169">
        <v>4</v>
      </c>
      <c r="C79" s="168" t="s">
        <v>377</v>
      </c>
      <c r="D79" s="169">
        <v>41</v>
      </c>
      <c r="E79" s="168" t="s">
        <v>377</v>
      </c>
      <c r="F79" s="170">
        <v>4110</v>
      </c>
      <c r="G79" s="151" t="s">
        <v>378</v>
      </c>
      <c r="H79" s="152" t="s">
        <v>434</v>
      </c>
      <c r="I79" s="151" t="s">
        <v>624</v>
      </c>
      <c r="J79" s="152" t="s">
        <v>631</v>
      </c>
    </row>
    <row r="80" spans="1:10" ht="15" customHeight="1">
      <c r="A80" s="168" t="s">
        <v>389</v>
      </c>
      <c r="B80" s="169">
        <v>5</v>
      </c>
      <c r="C80" s="168" t="s">
        <v>632</v>
      </c>
      <c r="D80" s="169">
        <v>51</v>
      </c>
      <c r="E80" s="168" t="s">
        <v>633</v>
      </c>
      <c r="F80" s="170">
        <v>5110</v>
      </c>
      <c r="G80" s="151" t="s">
        <v>634</v>
      </c>
      <c r="H80" s="152" t="s">
        <v>435</v>
      </c>
      <c r="I80" s="154" t="s">
        <v>636</v>
      </c>
      <c r="J80" s="152" t="s">
        <v>491</v>
      </c>
    </row>
    <row r="81" spans="1:10" ht="15" customHeight="1">
      <c r="A81" s="168" t="s">
        <v>389</v>
      </c>
      <c r="B81" s="169">
        <v>5</v>
      </c>
      <c r="C81" s="168" t="s">
        <v>632</v>
      </c>
      <c r="D81" s="169">
        <v>51</v>
      </c>
      <c r="E81" s="168" t="s">
        <v>633</v>
      </c>
      <c r="F81" s="170">
        <v>5110</v>
      </c>
      <c r="G81" s="151" t="s">
        <v>634</v>
      </c>
      <c r="H81" s="152" t="s">
        <v>435</v>
      </c>
      <c r="I81" s="151" t="s">
        <v>654</v>
      </c>
      <c r="J81" s="152" t="s">
        <v>661</v>
      </c>
    </row>
    <row r="82" spans="1:10" ht="15" customHeight="1">
      <c r="A82" s="168" t="s">
        <v>389</v>
      </c>
      <c r="B82" s="169">
        <v>5</v>
      </c>
      <c r="C82" s="168" t="s">
        <v>632</v>
      </c>
      <c r="D82" s="169">
        <v>51</v>
      </c>
      <c r="E82" s="168" t="s">
        <v>633</v>
      </c>
      <c r="F82" s="170">
        <v>5110</v>
      </c>
      <c r="G82" s="151" t="s">
        <v>634</v>
      </c>
      <c r="H82" s="152" t="s">
        <v>435</v>
      </c>
      <c r="I82" s="151" t="s">
        <v>650</v>
      </c>
      <c r="J82" s="152" t="s">
        <v>662</v>
      </c>
    </row>
    <row r="83" spans="1:10" ht="15" customHeight="1">
      <c r="A83" s="168" t="s">
        <v>389</v>
      </c>
      <c r="B83" s="169">
        <v>5</v>
      </c>
      <c r="C83" s="168" t="s">
        <v>632</v>
      </c>
      <c r="D83" s="169">
        <v>51</v>
      </c>
      <c r="E83" s="168" t="s">
        <v>633</v>
      </c>
      <c r="F83" s="170">
        <v>5110</v>
      </c>
      <c r="G83" s="151" t="s">
        <v>634</v>
      </c>
      <c r="H83" s="152" t="s">
        <v>435</v>
      </c>
      <c r="I83" s="151" t="s">
        <v>649</v>
      </c>
      <c r="J83" s="152" t="s">
        <v>663</v>
      </c>
    </row>
    <row r="84" spans="1:10" ht="15" customHeight="1">
      <c r="A84" s="168" t="s">
        <v>389</v>
      </c>
      <c r="B84" s="169">
        <v>5</v>
      </c>
      <c r="C84" s="168" t="s">
        <v>632</v>
      </c>
      <c r="D84" s="169">
        <v>51</v>
      </c>
      <c r="E84" s="168" t="s">
        <v>633</v>
      </c>
      <c r="F84" s="170">
        <v>5110</v>
      </c>
      <c r="G84" s="151" t="s">
        <v>634</v>
      </c>
      <c r="H84" s="152" t="s">
        <v>435</v>
      </c>
      <c r="I84" s="151" t="s">
        <v>655</v>
      </c>
      <c r="J84" s="152" t="s">
        <v>664</v>
      </c>
    </row>
    <row r="85" spans="1:10" ht="15" customHeight="1">
      <c r="A85" s="168" t="s">
        <v>389</v>
      </c>
      <c r="B85" s="169">
        <v>5</v>
      </c>
      <c r="C85" s="168" t="s">
        <v>632</v>
      </c>
      <c r="D85" s="169">
        <v>51</v>
      </c>
      <c r="E85" s="168" t="s">
        <v>633</v>
      </c>
      <c r="F85" s="170">
        <v>5110</v>
      </c>
      <c r="G85" s="151" t="s">
        <v>634</v>
      </c>
      <c r="H85" s="152" t="s">
        <v>435</v>
      </c>
      <c r="I85" s="151" t="s">
        <v>857</v>
      </c>
      <c r="J85" s="152" t="s">
        <v>665</v>
      </c>
    </row>
    <row r="86" spans="1:10" ht="15" customHeight="1">
      <c r="A86" s="168" t="s">
        <v>389</v>
      </c>
      <c r="B86" s="169">
        <v>5</v>
      </c>
      <c r="C86" s="168" t="s">
        <v>632</v>
      </c>
      <c r="D86" s="169">
        <v>51</v>
      </c>
      <c r="E86" s="168" t="s">
        <v>633</v>
      </c>
      <c r="F86" s="170">
        <v>5110</v>
      </c>
      <c r="G86" s="151" t="s">
        <v>634</v>
      </c>
      <c r="H86" s="152" t="s">
        <v>435</v>
      </c>
      <c r="I86" s="151" t="s">
        <v>659</v>
      </c>
      <c r="J86" s="152" t="s">
        <v>666</v>
      </c>
    </row>
    <row r="87" spans="1:10" ht="15" customHeight="1">
      <c r="A87" s="168" t="s">
        <v>389</v>
      </c>
      <c r="B87" s="169">
        <v>5</v>
      </c>
      <c r="C87" s="168" t="s">
        <v>632</v>
      </c>
      <c r="D87" s="169">
        <v>51</v>
      </c>
      <c r="E87" s="168" t="s">
        <v>633</v>
      </c>
      <c r="F87" s="170">
        <v>5110</v>
      </c>
      <c r="G87" s="151" t="s">
        <v>634</v>
      </c>
      <c r="H87" s="152" t="s">
        <v>435</v>
      </c>
      <c r="I87" s="151" t="s">
        <v>637</v>
      </c>
      <c r="J87" s="152" t="s">
        <v>667</v>
      </c>
    </row>
    <row r="88" spans="1:10" ht="15" customHeight="1">
      <c r="A88" s="168" t="s">
        <v>389</v>
      </c>
      <c r="B88" s="169">
        <v>5</v>
      </c>
      <c r="C88" s="168" t="s">
        <v>632</v>
      </c>
      <c r="D88" s="169">
        <v>51</v>
      </c>
      <c r="E88" s="168" t="s">
        <v>633</v>
      </c>
      <c r="F88" s="170">
        <v>5110</v>
      </c>
      <c r="G88" s="151" t="s">
        <v>634</v>
      </c>
      <c r="H88" s="152" t="s">
        <v>435</v>
      </c>
      <c r="I88" s="151" t="s">
        <v>638</v>
      </c>
      <c r="J88" s="152" t="s">
        <v>668</v>
      </c>
    </row>
    <row r="89" spans="1:10" ht="15" customHeight="1">
      <c r="A89" s="168" t="s">
        <v>389</v>
      </c>
      <c r="B89" s="169">
        <v>5</v>
      </c>
      <c r="C89" s="168" t="s">
        <v>632</v>
      </c>
      <c r="D89" s="169">
        <v>51</v>
      </c>
      <c r="E89" s="168" t="s">
        <v>633</v>
      </c>
      <c r="F89" s="170">
        <v>5110</v>
      </c>
      <c r="G89" s="151" t="s">
        <v>634</v>
      </c>
      <c r="H89" s="152" t="s">
        <v>435</v>
      </c>
      <c r="I89" s="151" t="s">
        <v>639</v>
      </c>
      <c r="J89" s="152" t="s">
        <v>669</v>
      </c>
    </row>
    <row r="90" spans="1:10" ht="15" customHeight="1">
      <c r="A90" s="168" t="s">
        <v>389</v>
      </c>
      <c r="B90" s="169">
        <v>5</v>
      </c>
      <c r="C90" s="168" t="s">
        <v>632</v>
      </c>
      <c r="D90" s="169">
        <v>51</v>
      </c>
      <c r="E90" s="168" t="s">
        <v>633</v>
      </c>
      <c r="F90" s="170">
        <v>5110</v>
      </c>
      <c r="G90" s="151" t="s">
        <v>634</v>
      </c>
      <c r="H90" s="152" t="s">
        <v>435</v>
      </c>
      <c r="I90" s="151" t="s">
        <v>640</v>
      </c>
      <c r="J90" s="152" t="s">
        <v>670</v>
      </c>
    </row>
    <row r="91" spans="1:10" ht="15" customHeight="1">
      <c r="A91" s="168" t="s">
        <v>389</v>
      </c>
      <c r="B91" s="169">
        <v>5</v>
      </c>
      <c r="C91" s="168" t="s">
        <v>632</v>
      </c>
      <c r="D91" s="169">
        <v>51</v>
      </c>
      <c r="E91" s="168" t="s">
        <v>633</v>
      </c>
      <c r="F91" s="170">
        <v>5110</v>
      </c>
      <c r="G91" s="151" t="s">
        <v>634</v>
      </c>
      <c r="H91" s="152" t="s">
        <v>435</v>
      </c>
      <c r="I91" s="151" t="s">
        <v>653</v>
      </c>
      <c r="J91" s="152" t="s">
        <v>671</v>
      </c>
    </row>
    <row r="92" spans="1:10" ht="15" customHeight="1">
      <c r="A92" s="168" t="s">
        <v>389</v>
      </c>
      <c r="B92" s="169">
        <v>5</v>
      </c>
      <c r="C92" s="168" t="s">
        <v>632</v>
      </c>
      <c r="D92" s="169">
        <v>51</v>
      </c>
      <c r="E92" s="168" t="s">
        <v>633</v>
      </c>
      <c r="F92" s="170">
        <v>5110</v>
      </c>
      <c r="G92" s="151" t="s">
        <v>634</v>
      </c>
      <c r="H92" s="152" t="s">
        <v>435</v>
      </c>
      <c r="I92" s="151" t="s">
        <v>657</v>
      </c>
      <c r="J92" s="152" t="s">
        <v>672</v>
      </c>
    </row>
    <row r="93" spans="1:10" ht="15" customHeight="1">
      <c r="A93" s="168" t="s">
        <v>389</v>
      </c>
      <c r="B93" s="169">
        <v>5</v>
      </c>
      <c r="C93" s="168" t="s">
        <v>632</v>
      </c>
      <c r="D93" s="169">
        <v>51</v>
      </c>
      <c r="E93" s="168" t="s">
        <v>633</v>
      </c>
      <c r="F93" s="170">
        <v>5110</v>
      </c>
      <c r="G93" s="151" t="s">
        <v>634</v>
      </c>
      <c r="H93" s="152" t="s">
        <v>435</v>
      </c>
      <c r="I93" s="151" t="s">
        <v>858</v>
      </c>
      <c r="J93" s="152" t="s">
        <v>673</v>
      </c>
    </row>
    <row r="94" spans="1:10" ht="15" customHeight="1">
      <c r="A94" s="168" t="s">
        <v>389</v>
      </c>
      <c r="B94" s="169">
        <v>5</v>
      </c>
      <c r="C94" s="168" t="s">
        <v>632</v>
      </c>
      <c r="D94" s="169">
        <v>51</v>
      </c>
      <c r="E94" s="168" t="s">
        <v>633</v>
      </c>
      <c r="F94" s="170">
        <v>5110</v>
      </c>
      <c r="G94" s="151" t="s">
        <v>634</v>
      </c>
      <c r="H94" s="152" t="s">
        <v>435</v>
      </c>
      <c r="I94" s="151" t="s">
        <v>656</v>
      </c>
      <c r="J94" s="152" t="s">
        <v>674</v>
      </c>
    </row>
    <row r="95" spans="1:10" ht="15" customHeight="1">
      <c r="A95" s="168" t="s">
        <v>389</v>
      </c>
      <c r="B95" s="169">
        <v>5</v>
      </c>
      <c r="C95" s="168" t="s">
        <v>632</v>
      </c>
      <c r="D95" s="169">
        <v>51</v>
      </c>
      <c r="E95" s="168" t="s">
        <v>633</v>
      </c>
      <c r="F95" s="170">
        <v>5110</v>
      </c>
      <c r="G95" s="151" t="s">
        <v>634</v>
      </c>
      <c r="H95" s="152" t="s">
        <v>435</v>
      </c>
      <c r="I95" s="151" t="s">
        <v>641</v>
      </c>
      <c r="J95" s="152" t="s">
        <v>675</v>
      </c>
    </row>
    <row r="96" spans="1:10" ht="15" customHeight="1">
      <c r="A96" s="168" t="s">
        <v>389</v>
      </c>
      <c r="B96" s="169">
        <v>5</v>
      </c>
      <c r="C96" s="168" t="s">
        <v>632</v>
      </c>
      <c r="D96" s="169">
        <v>51</v>
      </c>
      <c r="E96" s="168" t="s">
        <v>633</v>
      </c>
      <c r="F96" s="170">
        <v>5110</v>
      </c>
      <c r="G96" s="151" t="s">
        <v>634</v>
      </c>
      <c r="H96" s="152" t="s">
        <v>435</v>
      </c>
      <c r="I96" s="151" t="s">
        <v>642</v>
      </c>
      <c r="J96" s="152" t="s">
        <v>676</v>
      </c>
    </row>
    <row r="97" spans="1:10" ht="15" customHeight="1">
      <c r="A97" s="168" t="s">
        <v>389</v>
      </c>
      <c r="B97" s="169">
        <v>5</v>
      </c>
      <c r="C97" s="168" t="s">
        <v>632</v>
      </c>
      <c r="D97" s="169">
        <v>51</v>
      </c>
      <c r="E97" s="168" t="s">
        <v>633</v>
      </c>
      <c r="F97" s="170">
        <v>5110</v>
      </c>
      <c r="G97" s="151" t="s">
        <v>634</v>
      </c>
      <c r="H97" s="152" t="s">
        <v>435</v>
      </c>
      <c r="I97" s="151" t="s">
        <v>643</v>
      </c>
      <c r="J97" s="152" t="s">
        <v>677</v>
      </c>
    </row>
    <row r="98" spans="1:10" ht="15" customHeight="1">
      <c r="A98" s="168" t="s">
        <v>389</v>
      </c>
      <c r="B98" s="169">
        <v>5</v>
      </c>
      <c r="C98" s="168" t="s">
        <v>632</v>
      </c>
      <c r="D98" s="169">
        <v>51</v>
      </c>
      <c r="E98" s="168" t="s">
        <v>633</v>
      </c>
      <c r="F98" s="170">
        <v>5110</v>
      </c>
      <c r="G98" s="151" t="s">
        <v>634</v>
      </c>
      <c r="H98" s="152" t="s">
        <v>435</v>
      </c>
      <c r="I98" s="151" t="s">
        <v>644</v>
      </c>
      <c r="J98" s="152" t="s">
        <v>678</v>
      </c>
    </row>
    <row r="99" spans="1:10" ht="15" customHeight="1">
      <c r="A99" s="168" t="s">
        <v>389</v>
      </c>
      <c r="B99" s="169">
        <v>5</v>
      </c>
      <c r="C99" s="168" t="s">
        <v>632</v>
      </c>
      <c r="D99" s="169">
        <v>51</v>
      </c>
      <c r="E99" s="168" t="s">
        <v>633</v>
      </c>
      <c r="F99" s="170">
        <v>5110</v>
      </c>
      <c r="G99" s="151" t="s">
        <v>634</v>
      </c>
      <c r="H99" s="152" t="s">
        <v>435</v>
      </c>
      <c r="I99" s="151" t="s">
        <v>647</v>
      </c>
      <c r="J99" s="152" t="s">
        <v>679</v>
      </c>
    </row>
    <row r="100" spans="1:10" ht="15" customHeight="1">
      <c r="A100" s="168" t="s">
        <v>389</v>
      </c>
      <c r="B100" s="169">
        <v>5</v>
      </c>
      <c r="C100" s="168" t="s">
        <v>632</v>
      </c>
      <c r="D100" s="169">
        <v>51</v>
      </c>
      <c r="E100" s="168" t="s">
        <v>633</v>
      </c>
      <c r="F100" s="170">
        <v>5110</v>
      </c>
      <c r="G100" s="151" t="s">
        <v>634</v>
      </c>
      <c r="H100" s="152" t="s">
        <v>435</v>
      </c>
      <c r="I100" s="151" t="s">
        <v>658</v>
      </c>
      <c r="J100" s="152" t="s">
        <v>680</v>
      </c>
    </row>
    <row r="101" spans="1:10" ht="15" customHeight="1">
      <c r="A101" s="168" t="s">
        <v>389</v>
      </c>
      <c r="B101" s="169">
        <v>5</v>
      </c>
      <c r="C101" s="168" t="s">
        <v>632</v>
      </c>
      <c r="D101" s="169">
        <v>51</v>
      </c>
      <c r="E101" s="168" t="s">
        <v>633</v>
      </c>
      <c r="F101" s="170">
        <v>5110</v>
      </c>
      <c r="G101" s="151" t="s">
        <v>634</v>
      </c>
      <c r="H101" s="152" t="s">
        <v>435</v>
      </c>
      <c r="I101" s="151" t="s">
        <v>648</v>
      </c>
      <c r="J101" s="152" t="s">
        <v>681</v>
      </c>
    </row>
    <row r="102" spans="1:10" ht="15" customHeight="1">
      <c r="A102" s="168" t="s">
        <v>389</v>
      </c>
      <c r="B102" s="169">
        <v>5</v>
      </c>
      <c r="C102" s="168" t="s">
        <v>632</v>
      </c>
      <c r="D102" s="169">
        <v>51</v>
      </c>
      <c r="E102" s="168" t="s">
        <v>633</v>
      </c>
      <c r="F102" s="170">
        <v>5110</v>
      </c>
      <c r="G102" s="151" t="s">
        <v>634</v>
      </c>
      <c r="H102" s="152" t="s">
        <v>435</v>
      </c>
      <c r="I102" s="151" t="s">
        <v>645</v>
      </c>
      <c r="J102" s="152" t="s">
        <v>682</v>
      </c>
    </row>
    <row r="103" spans="1:10" ht="15" customHeight="1">
      <c r="A103" s="168" t="s">
        <v>389</v>
      </c>
      <c r="B103" s="169">
        <v>5</v>
      </c>
      <c r="C103" s="168" t="s">
        <v>632</v>
      </c>
      <c r="D103" s="169">
        <v>51</v>
      </c>
      <c r="E103" s="168" t="s">
        <v>633</v>
      </c>
      <c r="F103" s="170">
        <v>5110</v>
      </c>
      <c r="G103" s="151" t="s">
        <v>634</v>
      </c>
      <c r="H103" s="152" t="s">
        <v>435</v>
      </c>
      <c r="I103" s="151" t="s">
        <v>646</v>
      </c>
      <c r="J103" s="152" t="s">
        <v>683</v>
      </c>
    </row>
    <row r="104" spans="1:10" ht="15" customHeight="1">
      <c r="A104" s="168" t="s">
        <v>389</v>
      </c>
      <c r="B104" s="169">
        <v>5</v>
      </c>
      <c r="C104" s="168" t="s">
        <v>632</v>
      </c>
      <c r="D104" s="169">
        <v>51</v>
      </c>
      <c r="E104" s="168" t="s">
        <v>633</v>
      </c>
      <c r="F104" s="170">
        <v>5110</v>
      </c>
      <c r="G104" s="151" t="s">
        <v>634</v>
      </c>
      <c r="H104" s="152" t="s">
        <v>435</v>
      </c>
      <c r="I104" s="151" t="s">
        <v>651</v>
      </c>
      <c r="J104" s="152" t="s">
        <v>684</v>
      </c>
    </row>
    <row r="105" spans="1:10" ht="15" customHeight="1">
      <c r="A105" s="168" t="s">
        <v>389</v>
      </c>
      <c r="B105" s="169">
        <v>5</v>
      </c>
      <c r="C105" s="168" t="s">
        <v>632</v>
      </c>
      <c r="D105" s="169">
        <v>51</v>
      </c>
      <c r="E105" s="168" t="s">
        <v>633</v>
      </c>
      <c r="F105" s="170">
        <v>5110</v>
      </c>
      <c r="G105" s="151" t="s">
        <v>634</v>
      </c>
      <c r="H105" s="152" t="s">
        <v>435</v>
      </c>
      <c r="I105" s="151" t="s">
        <v>652</v>
      </c>
      <c r="J105" s="152" t="s">
        <v>685</v>
      </c>
    </row>
    <row r="106" spans="1:10" ht="15" customHeight="1">
      <c r="A106" s="168" t="s">
        <v>389</v>
      </c>
      <c r="B106" s="169">
        <v>5</v>
      </c>
      <c r="C106" s="168" t="s">
        <v>632</v>
      </c>
      <c r="D106" s="169">
        <v>51</v>
      </c>
      <c r="E106" s="168" t="s">
        <v>633</v>
      </c>
      <c r="F106" s="170">
        <v>5110</v>
      </c>
      <c r="G106" s="151" t="s">
        <v>634</v>
      </c>
      <c r="H106" s="152" t="s">
        <v>435</v>
      </c>
      <c r="I106" s="151" t="s">
        <v>660</v>
      </c>
      <c r="J106" s="152" t="s">
        <v>686</v>
      </c>
    </row>
    <row r="107" spans="1:10" ht="15" customHeight="1">
      <c r="A107" s="168" t="s">
        <v>390</v>
      </c>
      <c r="B107" s="169">
        <v>6</v>
      </c>
      <c r="C107" s="168" t="s">
        <v>793</v>
      </c>
      <c r="D107" s="169">
        <v>61</v>
      </c>
      <c r="E107" s="168" t="s">
        <v>380</v>
      </c>
      <c r="F107" s="170">
        <v>6110</v>
      </c>
      <c r="G107" s="151" t="s">
        <v>715</v>
      </c>
      <c r="H107" s="152" t="s">
        <v>436</v>
      </c>
      <c r="I107" s="151" t="s">
        <v>859</v>
      </c>
      <c r="J107" s="152" t="s">
        <v>492</v>
      </c>
    </row>
    <row r="108" spans="1:10" ht="15" customHeight="1">
      <c r="A108" s="168" t="s">
        <v>390</v>
      </c>
      <c r="B108" s="169">
        <v>6</v>
      </c>
      <c r="C108" s="168" t="s">
        <v>793</v>
      </c>
      <c r="D108" s="169">
        <v>61</v>
      </c>
      <c r="E108" s="168" t="s">
        <v>380</v>
      </c>
      <c r="F108" s="170">
        <v>6110</v>
      </c>
      <c r="G108" s="151" t="s">
        <v>715</v>
      </c>
      <c r="H108" s="152" t="s">
        <v>436</v>
      </c>
      <c r="I108" s="151" t="s">
        <v>716</v>
      </c>
      <c r="J108" s="152" t="s">
        <v>746</v>
      </c>
    </row>
    <row r="109" spans="1:10" ht="15" customHeight="1">
      <c r="A109" s="168" t="s">
        <v>390</v>
      </c>
      <c r="B109" s="169">
        <v>6</v>
      </c>
      <c r="C109" s="168" t="s">
        <v>793</v>
      </c>
      <c r="D109" s="169">
        <v>61</v>
      </c>
      <c r="E109" s="168" t="s">
        <v>380</v>
      </c>
      <c r="F109" s="170">
        <v>6110</v>
      </c>
      <c r="G109" s="151" t="s">
        <v>715</v>
      </c>
      <c r="H109" s="152" t="s">
        <v>436</v>
      </c>
      <c r="I109" s="151" t="s">
        <v>860</v>
      </c>
      <c r="J109" s="152" t="s">
        <v>747</v>
      </c>
    </row>
    <row r="110" spans="1:10" ht="15" customHeight="1">
      <c r="A110" s="168" t="s">
        <v>390</v>
      </c>
      <c r="B110" s="169">
        <v>6</v>
      </c>
      <c r="C110" s="168" t="s">
        <v>793</v>
      </c>
      <c r="D110" s="169">
        <v>61</v>
      </c>
      <c r="E110" s="168" t="s">
        <v>380</v>
      </c>
      <c r="F110" s="170">
        <v>6110</v>
      </c>
      <c r="G110" s="151" t="s">
        <v>715</v>
      </c>
      <c r="H110" s="152" t="s">
        <v>436</v>
      </c>
      <c r="I110" s="151" t="s">
        <v>717</v>
      </c>
      <c r="J110" s="152" t="s">
        <v>748</v>
      </c>
    </row>
    <row r="111" spans="1:10" ht="15" customHeight="1">
      <c r="A111" s="168" t="s">
        <v>390</v>
      </c>
      <c r="B111" s="169">
        <v>6</v>
      </c>
      <c r="C111" s="168" t="s">
        <v>793</v>
      </c>
      <c r="D111" s="169">
        <v>61</v>
      </c>
      <c r="E111" s="168" t="s">
        <v>380</v>
      </c>
      <c r="F111" s="170">
        <v>6110</v>
      </c>
      <c r="G111" s="151" t="s">
        <v>715</v>
      </c>
      <c r="H111" s="152" t="s">
        <v>436</v>
      </c>
      <c r="I111" s="151" t="s">
        <v>718</v>
      </c>
      <c r="J111" s="152" t="s">
        <v>749</v>
      </c>
    </row>
    <row r="112" spans="1:10" ht="15" customHeight="1">
      <c r="A112" s="168" t="s">
        <v>390</v>
      </c>
      <c r="B112" s="169">
        <v>6</v>
      </c>
      <c r="C112" s="168" t="s">
        <v>793</v>
      </c>
      <c r="D112" s="169">
        <v>61</v>
      </c>
      <c r="E112" s="168" t="s">
        <v>380</v>
      </c>
      <c r="F112" s="170">
        <v>6110</v>
      </c>
      <c r="G112" s="151" t="s">
        <v>715</v>
      </c>
      <c r="H112" s="152" t="s">
        <v>436</v>
      </c>
      <c r="I112" s="151" t="s">
        <v>719</v>
      </c>
      <c r="J112" s="152" t="s">
        <v>750</v>
      </c>
    </row>
    <row r="113" spans="1:10" ht="15" customHeight="1">
      <c r="A113" s="168" t="s">
        <v>390</v>
      </c>
      <c r="B113" s="169">
        <v>6</v>
      </c>
      <c r="C113" s="168" t="s">
        <v>793</v>
      </c>
      <c r="D113" s="169">
        <v>61</v>
      </c>
      <c r="E113" s="168" t="s">
        <v>380</v>
      </c>
      <c r="F113" s="170">
        <v>6110</v>
      </c>
      <c r="G113" s="151" t="s">
        <v>715</v>
      </c>
      <c r="H113" s="152" t="s">
        <v>436</v>
      </c>
      <c r="I113" s="151" t="s">
        <v>861</v>
      </c>
      <c r="J113" s="152" t="s">
        <v>751</v>
      </c>
    </row>
    <row r="114" spans="1:10" ht="15" customHeight="1">
      <c r="A114" s="168" t="s">
        <v>390</v>
      </c>
      <c r="B114" s="169">
        <v>6</v>
      </c>
      <c r="C114" s="168" t="s">
        <v>793</v>
      </c>
      <c r="D114" s="169">
        <v>61</v>
      </c>
      <c r="E114" s="168" t="s">
        <v>380</v>
      </c>
      <c r="F114" s="170">
        <v>6110</v>
      </c>
      <c r="G114" s="151" t="s">
        <v>688</v>
      </c>
      <c r="H114" s="152" t="s">
        <v>734</v>
      </c>
      <c r="I114" s="151" t="s">
        <v>689</v>
      </c>
      <c r="J114" s="152" t="s">
        <v>752</v>
      </c>
    </row>
    <row r="115" spans="1:10" ht="15" customHeight="1">
      <c r="A115" s="168" t="s">
        <v>390</v>
      </c>
      <c r="B115" s="169">
        <v>6</v>
      </c>
      <c r="C115" s="168" t="s">
        <v>793</v>
      </c>
      <c r="D115" s="169">
        <v>61</v>
      </c>
      <c r="E115" s="168" t="s">
        <v>380</v>
      </c>
      <c r="F115" s="170">
        <v>6110</v>
      </c>
      <c r="G115" s="151" t="s">
        <v>688</v>
      </c>
      <c r="H115" s="152" t="s">
        <v>734</v>
      </c>
      <c r="I115" s="151" t="s">
        <v>690</v>
      </c>
      <c r="J115" s="152" t="s">
        <v>753</v>
      </c>
    </row>
    <row r="116" spans="1:10" ht="15" customHeight="1">
      <c r="A116" s="168" t="s">
        <v>390</v>
      </c>
      <c r="B116" s="169">
        <v>6</v>
      </c>
      <c r="C116" s="168" t="s">
        <v>793</v>
      </c>
      <c r="D116" s="169">
        <v>61</v>
      </c>
      <c r="E116" s="168" t="s">
        <v>380</v>
      </c>
      <c r="F116" s="170">
        <v>6110</v>
      </c>
      <c r="G116" s="151" t="s">
        <v>688</v>
      </c>
      <c r="H116" s="152" t="s">
        <v>734</v>
      </c>
      <c r="I116" s="151" t="s">
        <v>691</v>
      </c>
      <c r="J116" s="152" t="s">
        <v>754</v>
      </c>
    </row>
    <row r="117" spans="1:10" ht="15" customHeight="1">
      <c r="A117" s="168" t="s">
        <v>390</v>
      </c>
      <c r="B117" s="169">
        <v>6</v>
      </c>
      <c r="C117" s="168" t="s">
        <v>793</v>
      </c>
      <c r="D117" s="169">
        <v>61</v>
      </c>
      <c r="E117" s="168" t="s">
        <v>380</v>
      </c>
      <c r="F117" s="170">
        <v>6110</v>
      </c>
      <c r="G117" s="151" t="s">
        <v>692</v>
      </c>
      <c r="H117" s="152" t="s">
        <v>735</v>
      </c>
      <c r="I117" s="151" t="s">
        <v>862</v>
      </c>
      <c r="J117" s="152" t="s">
        <v>755</v>
      </c>
    </row>
    <row r="118" spans="1:10" ht="15" customHeight="1">
      <c r="A118" s="168" t="s">
        <v>390</v>
      </c>
      <c r="B118" s="169">
        <v>6</v>
      </c>
      <c r="C118" s="168" t="s">
        <v>793</v>
      </c>
      <c r="D118" s="169">
        <v>61</v>
      </c>
      <c r="E118" s="168" t="s">
        <v>380</v>
      </c>
      <c r="F118" s="170">
        <v>6110</v>
      </c>
      <c r="G118" s="151" t="s">
        <v>692</v>
      </c>
      <c r="H118" s="152" t="s">
        <v>735</v>
      </c>
      <c r="I118" s="151" t="s">
        <v>693</v>
      </c>
      <c r="J118" s="152" t="s">
        <v>756</v>
      </c>
    </row>
    <row r="119" spans="1:10" ht="15" customHeight="1">
      <c r="A119" s="168" t="s">
        <v>390</v>
      </c>
      <c r="B119" s="169">
        <v>6</v>
      </c>
      <c r="C119" s="168" t="s">
        <v>793</v>
      </c>
      <c r="D119" s="169">
        <v>61</v>
      </c>
      <c r="E119" s="168" t="s">
        <v>380</v>
      </c>
      <c r="F119" s="170">
        <v>6110</v>
      </c>
      <c r="G119" s="151" t="s">
        <v>711</v>
      </c>
      <c r="H119" s="152" t="s">
        <v>736</v>
      </c>
      <c r="I119" s="151" t="s">
        <v>712</v>
      </c>
      <c r="J119" s="152" t="s">
        <v>757</v>
      </c>
    </row>
    <row r="120" spans="1:10" ht="15" customHeight="1">
      <c r="A120" s="168" t="s">
        <v>390</v>
      </c>
      <c r="B120" s="169">
        <v>6</v>
      </c>
      <c r="C120" s="168" t="s">
        <v>793</v>
      </c>
      <c r="D120" s="169">
        <v>61</v>
      </c>
      <c r="E120" s="168" t="s">
        <v>380</v>
      </c>
      <c r="F120" s="170">
        <v>6110</v>
      </c>
      <c r="G120" s="151" t="s">
        <v>711</v>
      </c>
      <c r="H120" s="152" t="s">
        <v>736</v>
      </c>
      <c r="I120" s="151" t="s">
        <v>713</v>
      </c>
      <c r="J120" s="152" t="s">
        <v>758</v>
      </c>
    </row>
    <row r="121" spans="1:10" ht="15" customHeight="1">
      <c r="A121" s="168" t="s">
        <v>390</v>
      </c>
      <c r="B121" s="169">
        <v>6</v>
      </c>
      <c r="C121" s="168" t="s">
        <v>793</v>
      </c>
      <c r="D121" s="169">
        <v>61</v>
      </c>
      <c r="E121" s="168" t="s">
        <v>380</v>
      </c>
      <c r="F121" s="170">
        <v>6110</v>
      </c>
      <c r="G121" s="151" t="s">
        <v>711</v>
      </c>
      <c r="H121" s="152" t="s">
        <v>736</v>
      </c>
      <c r="I121" s="151" t="s">
        <v>714</v>
      </c>
      <c r="J121" s="152" t="s">
        <v>759</v>
      </c>
    </row>
    <row r="122" spans="1:10" ht="15" customHeight="1">
      <c r="A122" s="168" t="s">
        <v>390</v>
      </c>
      <c r="B122" s="169">
        <v>6</v>
      </c>
      <c r="C122" s="168" t="s">
        <v>793</v>
      </c>
      <c r="D122" s="169">
        <v>61</v>
      </c>
      <c r="E122" s="168" t="s">
        <v>380</v>
      </c>
      <c r="F122" s="170">
        <v>6110</v>
      </c>
      <c r="G122" s="151" t="s">
        <v>703</v>
      </c>
      <c r="H122" s="152" t="s">
        <v>737</v>
      </c>
      <c r="I122" s="151" t="s">
        <v>704</v>
      </c>
      <c r="J122" s="152" t="s">
        <v>760</v>
      </c>
    </row>
    <row r="123" spans="1:10" ht="15" customHeight="1">
      <c r="A123" s="168" t="s">
        <v>390</v>
      </c>
      <c r="B123" s="169">
        <v>6</v>
      </c>
      <c r="C123" s="168" t="s">
        <v>793</v>
      </c>
      <c r="D123" s="169">
        <v>61</v>
      </c>
      <c r="E123" s="168" t="s">
        <v>380</v>
      </c>
      <c r="F123" s="170">
        <v>6110</v>
      </c>
      <c r="G123" s="151" t="s">
        <v>703</v>
      </c>
      <c r="H123" s="152" t="s">
        <v>737</v>
      </c>
      <c r="I123" s="151" t="s">
        <v>705</v>
      </c>
      <c r="J123" s="152" t="s">
        <v>761</v>
      </c>
    </row>
    <row r="124" spans="1:10" ht="15" customHeight="1">
      <c r="A124" s="168" t="s">
        <v>390</v>
      </c>
      <c r="B124" s="169">
        <v>6</v>
      </c>
      <c r="C124" s="168" t="s">
        <v>793</v>
      </c>
      <c r="D124" s="169">
        <v>61</v>
      </c>
      <c r="E124" s="168" t="s">
        <v>380</v>
      </c>
      <c r="F124" s="170">
        <v>6110</v>
      </c>
      <c r="G124" s="151" t="s">
        <v>703</v>
      </c>
      <c r="H124" s="152" t="s">
        <v>737</v>
      </c>
      <c r="I124" s="151" t="s">
        <v>706</v>
      </c>
      <c r="J124" s="152" t="s">
        <v>762</v>
      </c>
    </row>
    <row r="125" spans="1:10" ht="15" customHeight="1">
      <c r="A125" s="168" t="s">
        <v>390</v>
      </c>
      <c r="B125" s="169">
        <v>6</v>
      </c>
      <c r="C125" s="168" t="s">
        <v>793</v>
      </c>
      <c r="D125" s="169">
        <v>61</v>
      </c>
      <c r="E125" s="168" t="s">
        <v>380</v>
      </c>
      <c r="F125" s="170">
        <v>6110</v>
      </c>
      <c r="G125" s="151" t="s">
        <v>697</v>
      </c>
      <c r="H125" s="152" t="s">
        <v>738</v>
      </c>
      <c r="I125" s="151" t="s">
        <v>698</v>
      </c>
      <c r="J125" s="152" t="s">
        <v>763</v>
      </c>
    </row>
    <row r="126" spans="1:10" ht="15" customHeight="1">
      <c r="A126" s="168" t="s">
        <v>390</v>
      </c>
      <c r="B126" s="169">
        <v>6</v>
      </c>
      <c r="C126" s="168" t="s">
        <v>793</v>
      </c>
      <c r="D126" s="169">
        <v>61</v>
      </c>
      <c r="E126" s="168" t="s">
        <v>380</v>
      </c>
      <c r="F126" s="170">
        <v>6110</v>
      </c>
      <c r="G126" s="151" t="s">
        <v>697</v>
      </c>
      <c r="H126" s="152" t="s">
        <v>738</v>
      </c>
      <c r="I126" s="151" t="s">
        <v>863</v>
      </c>
      <c r="J126" s="152" t="s">
        <v>764</v>
      </c>
    </row>
    <row r="127" spans="1:10" ht="15" customHeight="1">
      <c r="A127" s="168" t="s">
        <v>390</v>
      </c>
      <c r="B127" s="169">
        <v>6</v>
      </c>
      <c r="C127" s="168" t="s">
        <v>793</v>
      </c>
      <c r="D127" s="169">
        <v>61</v>
      </c>
      <c r="E127" s="168" t="s">
        <v>380</v>
      </c>
      <c r="F127" s="170">
        <v>6110</v>
      </c>
      <c r="G127" s="151" t="s">
        <v>697</v>
      </c>
      <c r="H127" s="152" t="s">
        <v>738</v>
      </c>
      <c r="I127" s="151" t="s">
        <v>699</v>
      </c>
      <c r="J127" s="152" t="s">
        <v>765</v>
      </c>
    </row>
    <row r="128" spans="1:10" ht="15" customHeight="1">
      <c r="A128" s="168" t="s">
        <v>390</v>
      </c>
      <c r="B128" s="169">
        <v>6</v>
      </c>
      <c r="C128" s="168" t="s">
        <v>793</v>
      </c>
      <c r="D128" s="169">
        <v>61</v>
      </c>
      <c r="E128" s="168" t="s">
        <v>380</v>
      </c>
      <c r="F128" s="170">
        <v>6110</v>
      </c>
      <c r="G128" s="151" t="s">
        <v>697</v>
      </c>
      <c r="H128" s="152" t="s">
        <v>738</v>
      </c>
      <c r="I128" s="151" t="s">
        <v>700</v>
      </c>
      <c r="J128" s="152" t="s">
        <v>766</v>
      </c>
    </row>
    <row r="129" spans="1:10" ht="15" customHeight="1">
      <c r="A129" s="168" t="s">
        <v>390</v>
      </c>
      <c r="B129" s="169">
        <v>6</v>
      </c>
      <c r="C129" s="168" t="s">
        <v>793</v>
      </c>
      <c r="D129" s="169">
        <v>61</v>
      </c>
      <c r="E129" s="168" t="s">
        <v>380</v>
      </c>
      <c r="F129" s="170">
        <v>6110</v>
      </c>
      <c r="G129" s="151" t="s">
        <v>723</v>
      </c>
      <c r="H129" s="152" t="s">
        <v>739</v>
      </c>
      <c r="I129" s="151" t="s">
        <v>724</v>
      </c>
      <c r="J129" s="152" t="s">
        <v>767</v>
      </c>
    </row>
    <row r="130" spans="1:10" ht="15" customHeight="1">
      <c r="A130" s="168" t="s">
        <v>390</v>
      </c>
      <c r="B130" s="169">
        <v>6</v>
      </c>
      <c r="C130" s="168" t="s">
        <v>793</v>
      </c>
      <c r="D130" s="169">
        <v>61</v>
      </c>
      <c r="E130" s="168" t="s">
        <v>380</v>
      </c>
      <c r="F130" s="170">
        <v>6110</v>
      </c>
      <c r="G130" s="151" t="s">
        <v>723</v>
      </c>
      <c r="H130" s="152" t="s">
        <v>739</v>
      </c>
      <c r="I130" s="151" t="s">
        <v>725</v>
      </c>
      <c r="J130" s="152" t="s">
        <v>768</v>
      </c>
    </row>
    <row r="131" spans="1:10" ht="15" customHeight="1">
      <c r="A131" s="168" t="s">
        <v>390</v>
      </c>
      <c r="B131" s="169">
        <v>6</v>
      </c>
      <c r="C131" s="168" t="s">
        <v>793</v>
      </c>
      <c r="D131" s="169">
        <v>61</v>
      </c>
      <c r="E131" s="168" t="s">
        <v>380</v>
      </c>
      <c r="F131" s="170">
        <v>6110</v>
      </c>
      <c r="G131" s="151" t="s">
        <v>723</v>
      </c>
      <c r="H131" s="152" t="s">
        <v>739</v>
      </c>
      <c r="I131" s="151" t="s">
        <v>726</v>
      </c>
      <c r="J131" s="152" t="s">
        <v>769</v>
      </c>
    </row>
    <row r="132" spans="1:10" ht="15" customHeight="1">
      <c r="A132" s="168" t="s">
        <v>390</v>
      </c>
      <c r="B132" s="169">
        <v>6</v>
      </c>
      <c r="C132" s="168" t="s">
        <v>793</v>
      </c>
      <c r="D132" s="169">
        <v>61</v>
      </c>
      <c r="E132" s="168" t="s">
        <v>380</v>
      </c>
      <c r="F132" s="170">
        <v>6110</v>
      </c>
      <c r="G132" s="151" t="s">
        <v>720</v>
      </c>
      <c r="H132" s="152" t="s">
        <v>740</v>
      </c>
      <c r="I132" s="151" t="s">
        <v>721</v>
      </c>
      <c r="J132" s="152" t="s">
        <v>770</v>
      </c>
    </row>
    <row r="133" spans="1:10" ht="15" customHeight="1">
      <c r="A133" s="168" t="s">
        <v>390</v>
      </c>
      <c r="B133" s="169">
        <v>6</v>
      </c>
      <c r="C133" s="168" t="s">
        <v>793</v>
      </c>
      <c r="D133" s="169">
        <v>61</v>
      </c>
      <c r="E133" s="168" t="s">
        <v>380</v>
      </c>
      <c r="F133" s="170">
        <v>6110</v>
      </c>
      <c r="G133" s="151" t="s">
        <v>720</v>
      </c>
      <c r="H133" s="152" t="s">
        <v>740</v>
      </c>
      <c r="I133" s="151" t="s">
        <v>864</v>
      </c>
      <c r="J133" s="152" t="s">
        <v>771</v>
      </c>
    </row>
    <row r="134" spans="1:10" ht="15" customHeight="1">
      <c r="A134" s="168" t="s">
        <v>390</v>
      </c>
      <c r="B134" s="169">
        <v>6</v>
      </c>
      <c r="C134" s="168" t="s">
        <v>793</v>
      </c>
      <c r="D134" s="169">
        <v>61</v>
      </c>
      <c r="E134" s="168" t="s">
        <v>380</v>
      </c>
      <c r="F134" s="170">
        <v>6110</v>
      </c>
      <c r="G134" s="151" t="s">
        <v>720</v>
      </c>
      <c r="H134" s="152" t="s">
        <v>740</v>
      </c>
      <c r="I134" s="151" t="s">
        <v>722</v>
      </c>
      <c r="J134" s="152" t="s">
        <v>772</v>
      </c>
    </row>
    <row r="135" spans="1:10" ht="15" customHeight="1">
      <c r="A135" s="168" t="s">
        <v>390</v>
      </c>
      <c r="B135" s="169">
        <v>6</v>
      </c>
      <c r="C135" s="168" t="s">
        <v>793</v>
      </c>
      <c r="D135" s="169">
        <v>61</v>
      </c>
      <c r="E135" s="168" t="s">
        <v>380</v>
      </c>
      <c r="F135" s="170">
        <v>6110</v>
      </c>
      <c r="G135" s="151" t="s">
        <v>701</v>
      </c>
      <c r="H135" s="152" t="s">
        <v>741</v>
      </c>
      <c r="I135" s="151" t="s">
        <v>702</v>
      </c>
      <c r="J135" s="152" t="s">
        <v>773</v>
      </c>
    </row>
    <row r="136" spans="1:10" ht="15" customHeight="1">
      <c r="A136" s="168" t="s">
        <v>390</v>
      </c>
      <c r="B136" s="169">
        <v>6</v>
      </c>
      <c r="C136" s="168" t="s">
        <v>793</v>
      </c>
      <c r="D136" s="169">
        <v>61</v>
      </c>
      <c r="E136" s="168" t="s">
        <v>380</v>
      </c>
      <c r="F136" s="170">
        <v>6110</v>
      </c>
      <c r="G136" s="151" t="s">
        <v>694</v>
      </c>
      <c r="H136" s="152" t="s">
        <v>742</v>
      </c>
      <c r="I136" s="151" t="s">
        <v>695</v>
      </c>
      <c r="J136" s="152" t="s">
        <v>774</v>
      </c>
    </row>
    <row r="137" spans="1:10" ht="15" customHeight="1">
      <c r="A137" s="168" t="s">
        <v>390</v>
      </c>
      <c r="B137" s="169">
        <v>6</v>
      </c>
      <c r="C137" s="168" t="s">
        <v>793</v>
      </c>
      <c r="D137" s="169">
        <v>61</v>
      </c>
      <c r="E137" s="168" t="s">
        <v>380</v>
      </c>
      <c r="F137" s="170">
        <v>6110</v>
      </c>
      <c r="G137" s="151" t="s">
        <v>694</v>
      </c>
      <c r="H137" s="152" t="s">
        <v>742</v>
      </c>
      <c r="I137" s="151" t="s">
        <v>696</v>
      </c>
      <c r="J137" s="152" t="s">
        <v>775</v>
      </c>
    </row>
    <row r="138" spans="1:10" ht="15" customHeight="1">
      <c r="A138" s="168" t="s">
        <v>390</v>
      </c>
      <c r="B138" s="169">
        <v>6</v>
      </c>
      <c r="C138" s="168" t="s">
        <v>793</v>
      </c>
      <c r="D138" s="169">
        <v>61</v>
      </c>
      <c r="E138" s="168" t="s">
        <v>380</v>
      </c>
      <c r="F138" s="170">
        <v>6110</v>
      </c>
      <c r="G138" s="151" t="s">
        <v>707</v>
      </c>
      <c r="H138" s="152" t="s">
        <v>743</v>
      </c>
      <c r="I138" s="151" t="s">
        <v>708</v>
      </c>
      <c r="J138" s="152" t="s">
        <v>776</v>
      </c>
    </row>
    <row r="139" spans="1:10" ht="15" customHeight="1">
      <c r="A139" s="168" t="s">
        <v>390</v>
      </c>
      <c r="B139" s="169">
        <v>6</v>
      </c>
      <c r="C139" s="168" t="s">
        <v>793</v>
      </c>
      <c r="D139" s="169">
        <v>61</v>
      </c>
      <c r="E139" s="168" t="s">
        <v>380</v>
      </c>
      <c r="F139" s="170">
        <v>6110</v>
      </c>
      <c r="G139" s="151" t="s">
        <v>707</v>
      </c>
      <c r="H139" s="152" t="s">
        <v>743</v>
      </c>
      <c r="I139" s="151" t="s">
        <v>709</v>
      </c>
      <c r="J139" s="152" t="s">
        <v>777</v>
      </c>
    </row>
    <row r="140" spans="1:10" ht="15" customHeight="1">
      <c r="A140" s="168" t="s">
        <v>390</v>
      </c>
      <c r="B140" s="169">
        <v>6</v>
      </c>
      <c r="C140" s="168" t="s">
        <v>793</v>
      </c>
      <c r="D140" s="169">
        <v>61</v>
      </c>
      <c r="E140" s="168" t="s">
        <v>380</v>
      </c>
      <c r="F140" s="170">
        <v>6110</v>
      </c>
      <c r="G140" s="151" t="s">
        <v>707</v>
      </c>
      <c r="H140" s="152" t="s">
        <v>743</v>
      </c>
      <c r="I140" s="151" t="s">
        <v>865</v>
      </c>
      <c r="J140" s="152" t="s">
        <v>778</v>
      </c>
    </row>
    <row r="141" spans="1:10" ht="15" customHeight="1">
      <c r="A141" s="168" t="s">
        <v>390</v>
      </c>
      <c r="B141" s="169">
        <v>6</v>
      </c>
      <c r="C141" s="168" t="s">
        <v>793</v>
      </c>
      <c r="D141" s="169">
        <v>61</v>
      </c>
      <c r="E141" s="168" t="s">
        <v>380</v>
      </c>
      <c r="F141" s="170">
        <v>6110</v>
      </c>
      <c r="G141" s="151" t="s">
        <v>707</v>
      </c>
      <c r="H141" s="152" t="s">
        <v>743</v>
      </c>
      <c r="I141" s="151" t="s">
        <v>710</v>
      </c>
      <c r="J141" s="152" t="s">
        <v>779</v>
      </c>
    </row>
    <row r="142" spans="1:10" ht="15" customHeight="1">
      <c r="A142" s="168" t="s">
        <v>390</v>
      </c>
      <c r="B142" s="169">
        <v>6</v>
      </c>
      <c r="C142" s="168" t="s">
        <v>793</v>
      </c>
      <c r="D142" s="169">
        <v>61</v>
      </c>
      <c r="E142" s="168" t="s">
        <v>380</v>
      </c>
      <c r="F142" s="170">
        <v>6110</v>
      </c>
      <c r="G142" s="151" t="s">
        <v>727</v>
      </c>
      <c r="H142" s="152" t="s">
        <v>744</v>
      </c>
      <c r="I142" s="151" t="s">
        <v>728</v>
      </c>
      <c r="J142" s="152" t="s">
        <v>780</v>
      </c>
    </row>
    <row r="143" spans="1:10" ht="15" customHeight="1">
      <c r="A143" s="168" t="s">
        <v>390</v>
      </c>
      <c r="B143" s="169">
        <v>6</v>
      </c>
      <c r="C143" s="168" t="s">
        <v>793</v>
      </c>
      <c r="D143" s="169">
        <v>61</v>
      </c>
      <c r="E143" s="168" t="s">
        <v>380</v>
      </c>
      <c r="F143" s="170">
        <v>6110</v>
      </c>
      <c r="G143" s="151" t="s">
        <v>727</v>
      </c>
      <c r="H143" s="152" t="s">
        <v>744</v>
      </c>
      <c r="I143" s="151" t="s">
        <v>729</v>
      </c>
      <c r="J143" s="152" t="s">
        <v>781</v>
      </c>
    </row>
    <row r="144" spans="1:10" ht="15" customHeight="1">
      <c r="A144" s="168" t="s">
        <v>390</v>
      </c>
      <c r="B144" s="169">
        <v>6</v>
      </c>
      <c r="C144" s="168" t="s">
        <v>793</v>
      </c>
      <c r="D144" s="169">
        <v>61</v>
      </c>
      <c r="E144" s="168" t="s">
        <v>380</v>
      </c>
      <c r="F144" s="170">
        <v>6110</v>
      </c>
      <c r="G144" s="151" t="s">
        <v>727</v>
      </c>
      <c r="H144" s="152" t="s">
        <v>744</v>
      </c>
      <c r="I144" s="151" t="s">
        <v>866</v>
      </c>
      <c r="J144" s="152" t="s">
        <v>782</v>
      </c>
    </row>
    <row r="145" spans="1:10" ht="15" customHeight="1">
      <c r="A145" s="168" t="s">
        <v>390</v>
      </c>
      <c r="B145" s="169">
        <v>6</v>
      </c>
      <c r="C145" s="168" t="s">
        <v>793</v>
      </c>
      <c r="D145" s="169">
        <v>61</v>
      </c>
      <c r="E145" s="168" t="s">
        <v>380</v>
      </c>
      <c r="F145" s="170">
        <v>6110</v>
      </c>
      <c r="G145" s="151" t="s">
        <v>730</v>
      </c>
      <c r="H145" s="152" t="s">
        <v>745</v>
      </c>
      <c r="I145" s="151" t="s">
        <v>731</v>
      </c>
      <c r="J145" s="152" t="s">
        <v>783</v>
      </c>
    </row>
    <row r="146" spans="1:10" ht="15" customHeight="1">
      <c r="A146" s="168" t="s">
        <v>390</v>
      </c>
      <c r="B146" s="169">
        <v>6</v>
      </c>
      <c r="C146" s="168" t="s">
        <v>793</v>
      </c>
      <c r="D146" s="169">
        <v>61</v>
      </c>
      <c r="E146" s="168" t="s">
        <v>784</v>
      </c>
      <c r="F146" s="170">
        <v>6120</v>
      </c>
      <c r="G146" s="151" t="s">
        <v>785</v>
      </c>
      <c r="H146" s="152" t="s">
        <v>437</v>
      </c>
      <c r="I146" s="151" t="s">
        <v>788</v>
      </c>
      <c r="J146" s="152" t="s">
        <v>493</v>
      </c>
    </row>
    <row r="147" spans="1:10" ht="15" customHeight="1">
      <c r="A147" s="168" t="s">
        <v>390</v>
      </c>
      <c r="B147" s="169">
        <v>6</v>
      </c>
      <c r="C147" s="168" t="s">
        <v>793</v>
      </c>
      <c r="D147" s="169">
        <v>61</v>
      </c>
      <c r="E147" s="168" t="s">
        <v>784</v>
      </c>
      <c r="F147" s="170">
        <v>6120</v>
      </c>
      <c r="G147" s="151" t="s">
        <v>786</v>
      </c>
      <c r="H147" s="152" t="s">
        <v>787</v>
      </c>
      <c r="I147" s="151" t="s">
        <v>789</v>
      </c>
      <c r="J147" s="152" t="s">
        <v>791</v>
      </c>
    </row>
    <row r="148" spans="1:10" ht="15" customHeight="1">
      <c r="A148" s="168" t="s">
        <v>390</v>
      </c>
      <c r="B148" s="169">
        <v>6</v>
      </c>
      <c r="C148" s="168" t="s">
        <v>793</v>
      </c>
      <c r="D148" s="169">
        <v>61</v>
      </c>
      <c r="E148" s="168" t="s">
        <v>784</v>
      </c>
      <c r="F148" s="170">
        <v>6120</v>
      </c>
      <c r="G148" s="151" t="s">
        <v>786</v>
      </c>
      <c r="H148" s="152" t="s">
        <v>787</v>
      </c>
      <c r="I148" s="151" t="s">
        <v>790</v>
      </c>
      <c r="J148" s="152" t="s">
        <v>792</v>
      </c>
    </row>
    <row r="149" spans="1:10" ht="15" customHeight="1">
      <c r="A149" s="168" t="s">
        <v>390</v>
      </c>
      <c r="B149" s="169">
        <v>6</v>
      </c>
      <c r="C149" s="168" t="s">
        <v>381</v>
      </c>
      <c r="D149" s="169">
        <v>62</v>
      </c>
      <c r="E149" s="168" t="s">
        <v>381</v>
      </c>
      <c r="F149" s="170">
        <v>6210</v>
      </c>
      <c r="G149" s="151" t="s">
        <v>732</v>
      </c>
      <c r="H149" s="152" t="s">
        <v>438</v>
      </c>
      <c r="I149" s="151" t="s">
        <v>733</v>
      </c>
      <c r="J149" s="152" t="s">
        <v>494</v>
      </c>
    </row>
    <row r="150" spans="1:10" ht="15" customHeight="1">
      <c r="A150" s="168" t="s">
        <v>535</v>
      </c>
      <c r="B150" s="169">
        <v>7</v>
      </c>
      <c r="C150" s="168" t="s">
        <v>382</v>
      </c>
      <c r="D150" s="169">
        <v>71</v>
      </c>
      <c r="E150" s="168" t="s">
        <v>383</v>
      </c>
      <c r="F150" s="170">
        <v>7110</v>
      </c>
      <c r="G150" s="151" t="s">
        <v>379</v>
      </c>
      <c r="H150" s="152" t="s">
        <v>439</v>
      </c>
      <c r="I150" s="151" t="s">
        <v>379</v>
      </c>
      <c r="J150" s="152" t="s">
        <v>495</v>
      </c>
    </row>
    <row r="151" spans="1:10" ht="15" customHeight="1">
      <c r="A151" s="194" t="s">
        <v>384</v>
      </c>
      <c r="B151" s="193">
        <v>8</v>
      </c>
      <c r="C151" s="194" t="s">
        <v>384</v>
      </c>
      <c r="D151" s="193">
        <v>81</v>
      </c>
      <c r="E151" s="194" t="s">
        <v>384</v>
      </c>
      <c r="F151" s="195">
        <v>8110</v>
      </c>
      <c r="G151" s="194" t="s">
        <v>384</v>
      </c>
      <c r="H151" s="193" t="s">
        <v>440</v>
      </c>
      <c r="I151" s="194" t="s">
        <v>384</v>
      </c>
      <c r="J151" s="193" t="s">
        <v>496</v>
      </c>
    </row>
    <row r="152" spans="1:10">
      <c r="A152" s="361" t="s">
        <v>687</v>
      </c>
      <c r="B152" s="361"/>
      <c r="C152" s="361"/>
      <c r="D152" s="361"/>
      <c r="E152" s="361"/>
      <c r="F152" s="362"/>
      <c r="I152" s="162"/>
    </row>
    <row r="153" spans="1:10">
      <c r="I153" s="162"/>
    </row>
    <row r="154" spans="1:10">
      <c r="E154" s="153" t="s">
        <v>619</v>
      </c>
      <c r="I154" s="162"/>
    </row>
    <row r="155" spans="1:10">
      <c r="I155" s="162"/>
    </row>
  </sheetData>
  <mergeCells count="1">
    <mergeCell ref="A152:F152"/>
  </mergeCells>
  <conditionalFormatting sqref="H2:H6 H8:H23 H46:H77 H79:H151">
    <cfRule type="duplicateValues" dxfId="110" priority="1947"/>
    <cfRule type="duplicateValues" dxfId="109" priority="1962"/>
    <cfRule type="duplicateValues" dxfId="108" priority="1949"/>
    <cfRule type="duplicateValues" dxfId="107" priority="1948"/>
    <cfRule type="duplicateValues" dxfId="106" priority="1963"/>
  </conditionalFormatting>
  <conditionalFormatting sqref="H7">
    <cfRule type="duplicateValues" dxfId="105" priority="95"/>
    <cfRule type="duplicateValues" dxfId="104" priority="91"/>
    <cfRule type="duplicateValues" dxfId="103" priority="94"/>
    <cfRule type="duplicateValues" dxfId="102" priority="92"/>
    <cfRule type="duplicateValues" dxfId="101" priority="93"/>
  </conditionalFormatting>
  <conditionalFormatting sqref="H24:H28 H30:H45">
    <cfRule type="duplicateValues" dxfId="100" priority="76"/>
    <cfRule type="duplicateValues" dxfId="99" priority="77"/>
    <cfRule type="duplicateValues" dxfId="98" priority="78"/>
    <cfRule type="duplicateValues" dxfId="97" priority="79"/>
    <cfRule type="duplicateValues" dxfId="96" priority="80"/>
  </conditionalFormatting>
  <conditionalFormatting sqref="H29">
    <cfRule type="duplicateValues" dxfId="95" priority="71"/>
    <cfRule type="duplicateValues" dxfId="94" priority="74"/>
    <cfRule type="duplicateValues" dxfId="93" priority="72"/>
    <cfRule type="duplicateValues" dxfId="92" priority="73"/>
    <cfRule type="duplicateValues" dxfId="91" priority="75"/>
  </conditionalFormatting>
  <conditionalFormatting sqref="H78">
    <cfRule type="duplicateValues" dxfId="90" priority="67"/>
    <cfRule type="duplicateValues" dxfId="89" priority="66"/>
    <cfRule type="duplicateValues" dxfId="88" priority="70"/>
    <cfRule type="duplicateValues" dxfId="87" priority="69"/>
    <cfRule type="duplicateValues" dxfId="86" priority="68"/>
  </conditionalFormatting>
  <conditionalFormatting sqref="J1:J45 J48:J106 J108:J112 J115:J1048576">
    <cfRule type="duplicateValues" dxfId="85" priority="123"/>
    <cfRule type="duplicateValues" dxfId="84" priority="122"/>
  </conditionalFormatting>
  <conditionalFormatting sqref="J2:J106 J108:J112 J115:J151">
    <cfRule type="duplicateValues" dxfId="83" priority="1942"/>
    <cfRule type="duplicateValues" dxfId="82" priority="1932"/>
    <cfRule type="duplicateValues" dxfId="81" priority="1933"/>
    <cfRule type="duplicateValues" dxfId="80" priority="1934"/>
    <cfRule type="duplicateValues" dxfId="79" priority="1941"/>
  </conditionalFormatting>
  <conditionalFormatting sqref="J46">
    <cfRule type="duplicateValues" dxfId="78" priority="118"/>
    <cfRule type="duplicateValues" dxfId="77" priority="119"/>
    <cfRule type="duplicateValues" dxfId="76" priority="120"/>
    <cfRule type="duplicateValues" dxfId="75" priority="121"/>
    <cfRule type="duplicateValues" dxfId="74" priority="117"/>
  </conditionalFormatting>
  <conditionalFormatting sqref="J47">
    <cfRule type="duplicateValues" dxfId="73" priority="112"/>
    <cfRule type="duplicateValues" dxfId="72" priority="115"/>
    <cfRule type="duplicateValues" dxfId="71" priority="116"/>
    <cfRule type="duplicateValues" dxfId="70" priority="113"/>
    <cfRule type="duplicateValues" dxfId="69" priority="114"/>
  </conditionalFormatting>
  <conditionalFormatting sqref="J70">
    <cfRule type="duplicateValues" dxfId="68" priority="110"/>
    <cfRule type="duplicateValues" dxfId="67" priority="111"/>
    <cfRule type="duplicateValues" dxfId="66" priority="109"/>
  </conditionalFormatting>
  <conditionalFormatting sqref="J107:J113">
    <cfRule type="duplicateValues" dxfId="65" priority="43"/>
    <cfRule type="duplicateValues" dxfId="64" priority="41"/>
    <cfRule type="duplicateValues" dxfId="63" priority="42"/>
    <cfRule type="duplicateValues" dxfId="62" priority="44"/>
    <cfRule type="duplicateValues" dxfId="61" priority="45"/>
    <cfRule type="duplicateValues" dxfId="60" priority="46"/>
    <cfRule type="duplicateValues" dxfId="59" priority="47"/>
    <cfRule type="duplicateValues" dxfId="58" priority="48"/>
    <cfRule type="duplicateValues" dxfId="57" priority="49"/>
    <cfRule type="duplicateValues" dxfId="56" priority="50"/>
  </conditionalFormatting>
  <conditionalFormatting sqref="J113">
    <cfRule type="duplicateValues" dxfId="55" priority="53"/>
    <cfRule type="duplicateValues" dxfId="54" priority="57"/>
    <cfRule type="duplicateValues" dxfId="53" priority="58"/>
    <cfRule type="duplicateValues" dxfId="52" priority="59"/>
    <cfRule type="duplicateValues" dxfId="51" priority="60"/>
    <cfRule type="duplicateValues" dxfId="50" priority="55"/>
    <cfRule type="duplicateValues" dxfId="49" priority="54"/>
    <cfRule type="duplicateValues" dxfId="48" priority="56"/>
    <cfRule type="duplicateValues" dxfId="47" priority="52"/>
    <cfRule type="duplicateValues" dxfId="46" priority="51"/>
  </conditionalFormatting>
  <conditionalFormatting sqref="J114:J116">
    <cfRule type="duplicateValues" dxfId="45" priority="27"/>
    <cfRule type="duplicateValues" dxfId="44" priority="40"/>
    <cfRule type="duplicateValues" dxfId="43" priority="39"/>
    <cfRule type="duplicateValues" dxfId="42" priority="38"/>
    <cfRule type="duplicateValues" dxfId="41" priority="37"/>
    <cfRule type="duplicateValues" dxfId="40" priority="36"/>
    <cfRule type="duplicateValues" dxfId="39" priority="35"/>
    <cfRule type="duplicateValues" dxfId="38" priority="34"/>
    <cfRule type="duplicateValues" dxfId="37" priority="33"/>
    <cfRule type="duplicateValues" dxfId="36" priority="32"/>
    <cfRule type="duplicateValues" dxfId="35" priority="31"/>
    <cfRule type="duplicateValues" dxfId="34" priority="30"/>
    <cfRule type="duplicateValues" dxfId="33" priority="29"/>
    <cfRule type="duplicateValues" dxfId="32" priority="28"/>
    <cfRule type="duplicateValues" dxfId="31" priority="24"/>
    <cfRule type="duplicateValues" dxfId="30" priority="23"/>
    <cfRule type="duplicateValues" dxfId="29" priority="22"/>
    <cfRule type="duplicateValues" dxfId="28" priority="21"/>
    <cfRule type="duplicateValues" dxfId="27" priority="26"/>
    <cfRule type="duplicateValues" dxfId="26" priority="25"/>
  </conditionalFormatting>
  <conditionalFormatting sqref="J117:J145">
    <cfRule type="duplicateValues" dxfId="25" priority="14"/>
    <cfRule type="duplicateValues" dxfId="24" priority="20"/>
    <cfRule type="duplicateValues" dxfId="23" priority="19"/>
    <cfRule type="duplicateValues" dxfId="22" priority="18"/>
    <cfRule type="duplicateValues" dxfId="21" priority="17"/>
    <cfRule type="duplicateValues" dxfId="20" priority="16"/>
    <cfRule type="duplicateValues" dxfId="19" priority="15"/>
    <cfRule type="duplicateValues" dxfId="18" priority="13"/>
    <cfRule type="duplicateValues" dxfId="17" priority="12"/>
    <cfRule type="duplicateValues" dxfId="16" priority="1"/>
    <cfRule type="duplicateValues" dxfId="15" priority="11"/>
    <cfRule type="duplicateValues" dxfId="14" priority="10"/>
    <cfRule type="duplicateValues" dxfId="13" priority="9"/>
    <cfRule type="duplicateValues" dxfId="12" priority="8"/>
    <cfRule type="duplicateValues" dxfId="11" priority="7"/>
    <cfRule type="duplicateValues" dxfId="10" priority="6"/>
    <cfRule type="duplicateValues" dxfId="9" priority="5"/>
    <cfRule type="duplicateValues" dxfId="8" priority="4"/>
    <cfRule type="duplicateValues" dxfId="7" priority="3"/>
    <cfRule type="duplicateValues" dxfId="6" priority="2"/>
  </conditionalFormatting>
  <conditionalFormatting sqref="J151 J72">
    <cfRule type="duplicateValues" dxfId="5" priority="106"/>
    <cfRule type="duplicateValues" dxfId="4" priority="107"/>
    <cfRule type="duplicateValues" dxfId="3" priority="108"/>
  </conditionalFormatting>
  <conditionalFormatting sqref="J232:J1048576 J1:J45 J48:J106 J108:J112 J115:J151">
    <cfRule type="duplicateValues" dxfId="2" priority="124"/>
    <cfRule type="duplicateValues" dxfId="1" priority="125"/>
    <cfRule type="duplicateValues" dxfId="0" priority="126"/>
  </conditionalFormatting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4:F7"/>
  <sheetViews>
    <sheetView workbookViewId="0">
      <selection activeCell="B2" sqref="B2"/>
    </sheetView>
  </sheetViews>
  <sheetFormatPr defaultRowHeight="14.4"/>
  <sheetData>
    <row r="4" spans="2:6" ht="25.8">
      <c r="B4" s="241"/>
      <c r="C4" s="241"/>
      <c r="D4" s="241"/>
      <c r="E4" s="241"/>
      <c r="F4" s="241"/>
    </row>
    <row r="5" spans="2:6" ht="25.8">
      <c r="B5" s="241"/>
      <c r="C5" s="241" t="s">
        <v>882</v>
      </c>
      <c r="D5" s="241"/>
      <c r="E5" s="241"/>
      <c r="F5" s="241"/>
    </row>
    <row r="6" spans="2:6" ht="25.8">
      <c r="B6" s="241"/>
      <c r="C6" s="241"/>
      <c r="D6" s="241"/>
      <c r="E6" s="241"/>
      <c r="F6" s="241"/>
    </row>
    <row r="7" spans="2:6" ht="25.8">
      <c r="B7" s="241"/>
      <c r="C7" s="241"/>
      <c r="D7" s="241"/>
      <c r="E7" s="241"/>
      <c r="F7" s="2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2:D28"/>
  <sheetViews>
    <sheetView workbookViewId="0">
      <selection activeCell="D12" sqref="D12"/>
    </sheetView>
  </sheetViews>
  <sheetFormatPr defaultRowHeight="14.4"/>
  <cols>
    <col min="3" max="3" width="4.33203125" customWidth="1"/>
  </cols>
  <sheetData>
    <row r="2" spans="2:4">
      <c r="B2" t="s">
        <v>0</v>
      </c>
      <c r="C2" t="s">
        <v>14</v>
      </c>
      <c r="D2" t="s">
        <v>1</v>
      </c>
    </row>
    <row r="3" spans="2:4">
      <c r="C3" t="s">
        <v>15</v>
      </c>
      <c r="D3" t="s">
        <v>2</v>
      </c>
    </row>
    <row r="4" spans="2:4">
      <c r="C4" t="s">
        <v>16</v>
      </c>
      <c r="D4" t="s">
        <v>47</v>
      </c>
    </row>
    <row r="5" spans="2:4">
      <c r="C5" t="s">
        <v>17</v>
      </c>
      <c r="D5" t="s">
        <v>3</v>
      </c>
    </row>
    <row r="6" spans="2:4">
      <c r="C6" t="s">
        <v>18</v>
      </c>
      <c r="D6" t="s">
        <v>4</v>
      </c>
    </row>
    <row r="7" spans="2:4">
      <c r="C7" t="s">
        <v>19</v>
      </c>
      <c r="D7" t="s">
        <v>5</v>
      </c>
    </row>
    <row r="8" spans="2:4">
      <c r="C8" t="s">
        <v>20</v>
      </c>
      <c r="D8" t="s">
        <v>9</v>
      </c>
    </row>
    <row r="9" spans="2:4">
      <c r="C9" t="s">
        <v>21</v>
      </c>
      <c r="D9" t="s">
        <v>62</v>
      </c>
    </row>
    <row r="10" spans="2:4">
      <c r="C10" t="s">
        <v>22</v>
      </c>
      <c r="D10" t="s">
        <v>68</v>
      </c>
    </row>
    <row r="11" spans="2:4">
      <c r="C11" t="s">
        <v>23</v>
      </c>
      <c r="D11" t="s">
        <v>6</v>
      </c>
    </row>
    <row r="12" spans="2:4">
      <c r="C12" t="s">
        <v>37</v>
      </c>
      <c r="D12" t="s">
        <v>7</v>
      </c>
    </row>
    <row r="13" spans="2:4">
      <c r="C13" t="s">
        <v>39</v>
      </c>
      <c r="D13" t="s">
        <v>8</v>
      </c>
    </row>
    <row r="14" spans="2:4">
      <c r="C14" t="s">
        <v>46</v>
      </c>
      <c r="D14" t="s">
        <v>36</v>
      </c>
    </row>
    <row r="15" spans="2:4">
      <c r="C15" t="s">
        <v>58</v>
      </c>
      <c r="D15" t="s">
        <v>38</v>
      </c>
    </row>
    <row r="16" spans="2:4">
      <c r="C16" t="s">
        <v>61</v>
      </c>
      <c r="D16" t="s">
        <v>60</v>
      </c>
    </row>
    <row r="19" spans="2:4">
      <c r="B19" t="s">
        <v>10</v>
      </c>
      <c r="C19" t="s">
        <v>24</v>
      </c>
      <c r="D19" t="s">
        <v>11</v>
      </c>
    </row>
    <row r="20" spans="2:4">
      <c r="C20" t="s">
        <v>25</v>
      </c>
      <c r="D20" t="s">
        <v>12</v>
      </c>
    </row>
    <row r="21" spans="2:4">
      <c r="C21" t="s">
        <v>26</v>
      </c>
      <c r="D21" t="s">
        <v>86</v>
      </c>
    </row>
    <row r="22" spans="2:4">
      <c r="C22" t="s">
        <v>27</v>
      </c>
      <c r="D22" t="s">
        <v>13</v>
      </c>
    </row>
    <row r="23" spans="2:4">
      <c r="C23" t="s">
        <v>28</v>
      </c>
      <c r="D23" t="s">
        <v>98</v>
      </c>
    </row>
    <row r="24" spans="2:4">
      <c r="C24" t="s">
        <v>29</v>
      </c>
      <c r="D24" t="s">
        <v>99</v>
      </c>
    </row>
    <row r="25" spans="2:4">
      <c r="C25" t="s">
        <v>30</v>
      </c>
      <c r="D25" t="s">
        <v>100</v>
      </c>
    </row>
    <row r="26" spans="2:4">
      <c r="C26" t="s">
        <v>31</v>
      </c>
      <c r="D26" t="s">
        <v>101</v>
      </c>
    </row>
    <row r="27" spans="2:4">
      <c r="C27" t="s">
        <v>89</v>
      </c>
      <c r="D27" t="s">
        <v>102</v>
      </c>
    </row>
    <row r="28" spans="2:4">
      <c r="C28" t="s">
        <v>91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D6:H9"/>
  <sheetViews>
    <sheetView workbookViewId="0">
      <selection activeCell="D6" sqref="D6:H9"/>
    </sheetView>
  </sheetViews>
  <sheetFormatPr defaultRowHeight="14.4"/>
  <sheetData>
    <row r="6" spans="4:8" ht="25.8">
      <c r="D6" s="241"/>
      <c r="E6" s="241"/>
      <c r="F6" s="241"/>
      <c r="G6" s="241"/>
      <c r="H6" s="241"/>
    </row>
    <row r="7" spans="4:8" ht="25.8">
      <c r="D7" s="241"/>
      <c r="E7" s="241" t="s">
        <v>882</v>
      </c>
      <c r="F7" s="241"/>
      <c r="G7" s="241"/>
      <c r="H7" s="241"/>
    </row>
    <row r="8" spans="4:8" ht="25.8">
      <c r="D8" s="241"/>
      <c r="E8" s="241"/>
      <c r="F8" s="241"/>
      <c r="G8" s="241"/>
      <c r="H8" s="241"/>
    </row>
    <row r="9" spans="4:8" ht="25.8">
      <c r="D9" s="241"/>
      <c r="E9" s="241"/>
      <c r="F9" s="241"/>
      <c r="G9" s="241"/>
      <c r="H9" s="24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D7:H10"/>
  <sheetViews>
    <sheetView workbookViewId="0">
      <selection activeCell="A14" sqref="A14"/>
    </sheetView>
  </sheetViews>
  <sheetFormatPr defaultRowHeight="14.4"/>
  <sheetData>
    <row r="7" spans="4:8" ht="25.8">
      <c r="D7" s="241"/>
      <c r="E7" s="241"/>
      <c r="F7" s="241"/>
      <c r="G7" s="241"/>
      <c r="H7" s="241"/>
    </row>
    <row r="8" spans="4:8" ht="25.8">
      <c r="D8" s="241"/>
      <c r="E8" s="241" t="s">
        <v>882</v>
      </c>
      <c r="F8" s="241"/>
      <c r="G8" s="241"/>
      <c r="H8" s="241"/>
    </row>
    <row r="9" spans="4:8" ht="25.8">
      <c r="D9" s="241"/>
      <c r="E9" s="241"/>
      <c r="F9" s="241"/>
      <c r="G9" s="241"/>
      <c r="H9" s="241"/>
    </row>
    <row r="10" spans="4:8" ht="25.8">
      <c r="D10" s="241"/>
      <c r="E10" s="241"/>
      <c r="F10" s="241"/>
      <c r="G10" s="241"/>
      <c r="H10" s="2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2:AY104"/>
  <sheetViews>
    <sheetView showGridLines="0" workbookViewId="0">
      <selection activeCell="R1" sqref="R1"/>
    </sheetView>
  </sheetViews>
  <sheetFormatPr defaultColWidth="2.6640625" defaultRowHeight="14.4"/>
  <sheetData>
    <row r="2" spans="3:51">
      <c r="C2" s="245" t="s">
        <v>121</v>
      </c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5"/>
    </row>
    <row r="3" spans="3:51"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245"/>
      <c r="AH3" s="245"/>
      <c r="AI3" s="245"/>
      <c r="AJ3" s="245"/>
      <c r="AK3" s="245"/>
      <c r="AL3" s="245"/>
      <c r="AM3" s="245"/>
      <c r="AN3" s="245"/>
      <c r="AO3" s="245"/>
      <c r="AP3" s="245"/>
      <c r="AQ3" s="245"/>
      <c r="AR3" s="245"/>
      <c r="AS3" s="245"/>
      <c r="AT3" s="245"/>
      <c r="AU3" s="245"/>
      <c r="AV3" s="245"/>
      <c r="AW3" s="245"/>
      <c r="AX3" s="245"/>
      <c r="AY3" s="245"/>
    </row>
    <row r="4" spans="3:51">
      <c r="C4" s="1"/>
      <c r="D4" s="1"/>
      <c r="E4" s="1" t="s">
        <v>112</v>
      </c>
      <c r="F4" s="1"/>
      <c r="G4" s="1"/>
      <c r="H4" s="1"/>
      <c r="I4" s="1"/>
      <c r="J4" s="1"/>
      <c r="K4" s="1"/>
      <c r="L4" s="1"/>
      <c r="M4" s="1"/>
      <c r="N4" s="1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1"/>
    </row>
    <row r="5" spans="3:51" ht="3.75" customHeight="1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3:51">
      <c r="C6" s="1"/>
      <c r="D6" s="1"/>
      <c r="E6" s="1" t="s">
        <v>45</v>
      </c>
      <c r="F6" s="1"/>
      <c r="G6" s="1"/>
      <c r="H6" s="1"/>
      <c r="I6" s="1"/>
      <c r="J6" s="1"/>
      <c r="K6" s="1"/>
      <c r="L6" s="1"/>
      <c r="M6" s="1"/>
      <c r="N6" s="1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1"/>
    </row>
    <row r="7" spans="3:51" ht="3" customHeight="1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3:51" ht="16.5" customHeight="1">
      <c r="C8" s="1"/>
      <c r="D8" s="1"/>
      <c r="E8" s="1" t="s">
        <v>33</v>
      </c>
      <c r="F8" s="1"/>
      <c r="G8" s="1"/>
      <c r="H8" s="1"/>
      <c r="I8" s="1"/>
      <c r="J8" s="1"/>
      <c r="K8" s="1"/>
      <c r="L8" s="1"/>
      <c r="M8" s="1"/>
      <c r="N8" s="1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1"/>
      <c r="AE8" s="1" t="s">
        <v>34</v>
      </c>
      <c r="AF8" s="1"/>
      <c r="AG8" s="1"/>
      <c r="AH8" s="1"/>
      <c r="AI8" s="1"/>
      <c r="AJ8" s="1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1"/>
    </row>
    <row r="9" spans="3:51" ht="3" customHeight="1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3:51" ht="12" customHeight="1">
      <c r="C10" s="1"/>
      <c r="D10" s="1"/>
      <c r="E10" s="1" t="s">
        <v>42</v>
      </c>
      <c r="F10" s="1"/>
      <c r="G10" s="1"/>
      <c r="H10" s="1"/>
      <c r="I10" s="1"/>
      <c r="J10" s="1"/>
      <c r="K10" s="1"/>
      <c r="L10" s="1"/>
      <c r="M10" s="1"/>
      <c r="N10" s="1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1"/>
      <c r="AE10" s="1" t="s">
        <v>120</v>
      </c>
      <c r="AF10" s="1"/>
      <c r="AG10" s="1"/>
      <c r="AH10" s="1"/>
      <c r="AI10" s="1"/>
      <c r="AJ10" s="1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1"/>
    </row>
    <row r="11" spans="3:51" ht="3.75" customHeight="1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3:51">
      <c r="C12" s="1"/>
      <c r="D12" s="1"/>
      <c r="E12" s="1" t="s">
        <v>113</v>
      </c>
      <c r="F12" s="1"/>
      <c r="G12" s="1"/>
      <c r="H12" s="1"/>
      <c r="I12" s="1"/>
      <c r="J12" s="1"/>
      <c r="K12" s="1"/>
      <c r="L12" s="1"/>
      <c r="M12" s="1"/>
      <c r="N12" s="1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1"/>
    </row>
    <row r="13" spans="3:51" ht="4.5" customHeight="1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3:51">
      <c r="C14" s="1"/>
      <c r="D14" s="1"/>
      <c r="E14" s="1" t="s">
        <v>114</v>
      </c>
      <c r="F14" s="1"/>
      <c r="G14" s="1"/>
      <c r="H14" s="1"/>
      <c r="I14" s="1"/>
      <c r="J14" s="1"/>
      <c r="K14" s="1"/>
      <c r="L14" s="1"/>
      <c r="M14" s="1"/>
      <c r="N14" s="1"/>
      <c r="O14" s="247"/>
      <c r="P14" s="247"/>
      <c r="Q14" s="247"/>
      <c r="R14" s="247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1"/>
      <c r="AE14" s="1" t="s">
        <v>53</v>
      </c>
      <c r="AF14" s="1"/>
      <c r="AG14" s="1"/>
      <c r="AH14" s="1"/>
      <c r="AI14" s="1"/>
      <c r="AJ14" s="1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1"/>
    </row>
    <row r="15" spans="3:51" ht="5.25" customHeight="1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3:51">
      <c r="C16" s="1"/>
      <c r="D16" s="1"/>
      <c r="E16" s="1" t="s">
        <v>115</v>
      </c>
      <c r="F16" s="1"/>
      <c r="G16" s="1"/>
      <c r="H16" s="1"/>
      <c r="I16" s="1"/>
      <c r="J16" s="1"/>
      <c r="K16" s="1"/>
      <c r="L16" s="1"/>
      <c r="M16" s="1"/>
      <c r="N16" s="1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1"/>
      <c r="AE16" s="1" t="s">
        <v>35</v>
      </c>
      <c r="AF16" s="1"/>
      <c r="AG16" s="1"/>
      <c r="AH16" s="1"/>
      <c r="AI16" s="1"/>
      <c r="AJ16" s="1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1"/>
    </row>
    <row r="17" spans="3:51" ht="5.25" customHeight="1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3:51">
      <c r="C18" s="1"/>
      <c r="D18" s="1"/>
      <c r="E18" s="1" t="s">
        <v>32</v>
      </c>
      <c r="F18" s="1"/>
      <c r="G18" s="1"/>
      <c r="H18" s="1"/>
      <c r="I18" s="1"/>
      <c r="J18" s="1"/>
      <c r="K18" s="1"/>
      <c r="L18" s="1"/>
      <c r="M18" s="1"/>
      <c r="N18" s="1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1"/>
      <c r="AE18" s="1" t="s">
        <v>833</v>
      </c>
      <c r="AF18" s="1"/>
      <c r="AG18" s="1"/>
      <c r="AH18" s="1"/>
      <c r="AI18" s="1"/>
      <c r="AJ18" s="1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1"/>
    </row>
    <row r="19" spans="3:51" ht="4.5" customHeight="1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3:51">
      <c r="C20" s="1"/>
      <c r="D20" s="1"/>
      <c r="E20" s="1" t="s">
        <v>116</v>
      </c>
      <c r="F20" s="1"/>
      <c r="G20" s="1"/>
      <c r="H20" s="1"/>
      <c r="I20" s="1"/>
      <c r="J20" s="1"/>
      <c r="K20" s="1"/>
      <c r="L20" s="1"/>
      <c r="M20" s="1"/>
      <c r="N20" s="1"/>
      <c r="O20" s="248">
        <v>0.1</v>
      </c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1"/>
      <c r="AE20" s="1" t="s">
        <v>117</v>
      </c>
      <c r="AF20" s="1"/>
      <c r="AG20" s="1"/>
      <c r="AH20" s="1"/>
      <c r="AI20" s="1"/>
      <c r="AJ20" s="1"/>
      <c r="AK20" s="248">
        <v>0.15</v>
      </c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1"/>
    </row>
    <row r="21" spans="3:51" ht="5.25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3:51" ht="30" customHeight="1">
      <c r="C22" s="1"/>
      <c r="D22" s="1"/>
      <c r="E22" s="1" t="s">
        <v>79</v>
      </c>
      <c r="F22" s="1"/>
      <c r="G22" s="1"/>
      <c r="H22" s="1"/>
      <c r="I22" s="1"/>
      <c r="J22" s="1"/>
      <c r="K22" s="1"/>
      <c r="L22" s="1"/>
      <c r="M22" s="1"/>
      <c r="N22" s="1"/>
      <c r="O22" s="249" t="s">
        <v>81</v>
      </c>
      <c r="P22" s="249"/>
      <c r="Q22" s="249"/>
      <c r="R22" s="249"/>
      <c r="S22" s="249"/>
      <c r="T22" s="249"/>
      <c r="U22" s="249"/>
      <c r="V22" s="249"/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1"/>
    </row>
    <row r="23" spans="3:51" ht="4.5" customHeight="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3:51" ht="20.25" customHeight="1">
      <c r="C24" s="1"/>
      <c r="D24" s="1"/>
      <c r="E24" s="1" t="s">
        <v>96</v>
      </c>
      <c r="F24" s="1"/>
      <c r="G24" s="1"/>
      <c r="H24" s="1"/>
      <c r="I24" s="1"/>
      <c r="J24" s="1"/>
      <c r="K24" s="1"/>
      <c r="L24" s="1"/>
      <c r="M24" s="1"/>
      <c r="N24" s="1"/>
      <c r="O24" s="247" t="s">
        <v>80</v>
      </c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1"/>
    </row>
    <row r="25" spans="3:51" ht="3.75" customHeight="1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3:51">
      <c r="C26" s="1"/>
      <c r="D26" s="1"/>
      <c r="E26" s="1" t="s">
        <v>97</v>
      </c>
      <c r="F26" s="1"/>
      <c r="G26" s="1"/>
      <c r="H26" s="1"/>
      <c r="I26" s="1"/>
      <c r="J26" s="1"/>
      <c r="K26" s="1"/>
      <c r="L26" s="1"/>
      <c r="M26" s="1"/>
      <c r="N26" s="1"/>
      <c r="O26" s="247" t="s">
        <v>118</v>
      </c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1"/>
    </row>
    <row r="27" spans="3:51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3:51">
      <c r="C28" s="1"/>
      <c r="D28" s="1"/>
      <c r="E28" s="1"/>
      <c r="F28" s="1"/>
      <c r="G28" s="1"/>
      <c r="H28" s="1"/>
      <c r="I28" s="246" t="s">
        <v>119</v>
      </c>
      <c r="J28" s="246"/>
      <c r="K28" s="246"/>
      <c r="L28" s="1"/>
      <c r="M28" s="1"/>
      <c r="N28" s="1"/>
      <c r="O28" s="1"/>
      <c r="P28" s="1"/>
      <c r="Q28" s="1"/>
      <c r="R28" s="246" t="s">
        <v>92</v>
      </c>
      <c r="S28" s="246"/>
      <c r="T28" s="246"/>
      <c r="U28" s="1"/>
      <c r="V28" s="1"/>
      <c r="W28" s="1"/>
      <c r="X28" s="1"/>
      <c r="Y28" s="246" t="s">
        <v>93</v>
      </c>
      <c r="Z28" s="246"/>
      <c r="AA28" s="246"/>
      <c r="AB28" s="246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3:51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3:51" ht="8.25" customHeight="1"/>
    <row r="31" spans="3:51">
      <c r="C31" s="245" t="s">
        <v>262</v>
      </c>
      <c r="D31" s="245"/>
      <c r="E31" s="245"/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245"/>
      <c r="R31" s="245"/>
      <c r="S31" s="245"/>
      <c r="T31" s="245"/>
      <c r="U31" s="245"/>
      <c r="V31" s="245"/>
      <c r="W31" s="245"/>
      <c r="X31" s="245"/>
      <c r="Y31" s="245"/>
      <c r="Z31" s="245"/>
      <c r="AA31" s="245"/>
      <c r="AB31" s="245"/>
      <c r="AC31" s="245"/>
      <c r="AD31" s="245"/>
      <c r="AE31" s="245"/>
      <c r="AF31" s="245"/>
      <c r="AG31" s="245"/>
      <c r="AH31" s="245"/>
      <c r="AI31" s="245"/>
      <c r="AJ31" s="245"/>
      <c r="AK31" s="245"/>
      <c r="AL31" s="245"/>
      <c r="AM31" s="245"/>
      <c r="AN31" s="245"/>
      <c r="AO31" s="245"/>
      <c r="AP31" s="245"/>
      <c r="AQ31" s="245"/>
      <c r="AR31" s="245"/>
      <c r="AS31" s="245"/>
      <c r="AT31" s="245"/>
      <c r="AU31" s="245"/>
      <c r="AV31" s="245"/>
      <c r="AW31" s="245"/>
      <c r="AX31" s="245"/>
      <c r="AY31" s="245"/>
    </row>
    <row r="32" spans="3:51">
      <c r="C32" s="245"/>
      <c r="D32" s="245"/>
      <c r="E32" s="245"/>
      <c r="F32" s="245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245"/>
      <c r="R32" s="245"/>
      <c r="S32" s="245"/>
      <c r="T32" s="245"/>
      <c r="U32" s="245"/>
      <c r="V32" s="245"/>
      <c r="W32" s="245"/>
      <c r="X32" s="245"/>
      <c r="Y32" s="245"/>
      <c r="Z32" s="245"/>
      <c r="AA32" s="245"/>
      <c r="AB32" s="245"/>
      <c r="AC32" s="245"/>
      <c r="AD32" s="245"/>
      <c r="AE32" s="245"/>
      <c r="AF32" s="245"/>
      <c r="AG32" s="245"/>
      <c r="AH32" s="245"/>
      <c r="AI32" s="245"/>
      <c r="AJ32" s="245"/>
      <c r="AK32" s="245"/>
      <c r="AL32" s="245"/>
      <c r="AM32" s="245"/>
      <c r="AN32" s="245"/>
      <c r="AO32" s="245"/>
      <c r="AP32" s="245"/>
      <c r="AQ32" s="245"/>
      <c r="AR32" s="245"/>
      <c r="AS32" s="245"/>
      <c r="AT32" s="245"/>
      <c r="AU32" s="245"/>
      <c r="AV32" s="245"/>
      <c r="AW32" s="245"/>
      <c r="AX32" s="245"/>
      <c r="AY32" s="245"/>
    </row>
    <row r="33" spans="3:51"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 t="s">
        <v>253</v>
      </c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250" t="s">
        <v>94</v>
      </c>
      <c r="AK33" s="250"/>
      <c r="AL33" s="250"/>
      <c r="AM33" s="250" t="s">
        <v>95</v>
      </c>
      <c r="AN33" s="250"/>
      <c r="AO33" s="250" t="s">
        <v>92</v>
      </c>
      <c r="AP33" s="250"/>
      <c r="AQ33" s="47" t="s">
        <v>93</v>
      </c>
      <c r="AR33" s="47"/>
      <c r="AS33" s="47"/>
      <c r="AT33" s="46"/>
      <c r="AU33" s="46"/>
      <c r="AV33" s="46"/>
      <c r="AW33" s="46"/>
      <c r="AX33" s="46"/>
      <c r="AY33" s="46"/>
    </row>
    <row r="34" spans="3:51">
      <c r="C34" s="46" t="s">
        <v>75</v>
      </c>
      <c r="D34" s="46"/>
      <c r="E34" s="46"/>
      <c r="F34" s="46"/>
      <c r="G34" s="2"/>
      <c r="H34" s="2"/>
      <c r="I34" s="2"/>
      <c r="J34" s="2"/>
      <c r="K34" s="2"/>
      <c r="L34" s="2"/>
      <c r="M34" s="2"/>
      <c r="N34" s="2"/>
      <c r="O34" s="2"/>
      <c r="P34" s="2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7"/>
      <c r="AK34" s="48" t="s">
        <v>77</v>
      </c>
      <c r="AL34" s="49" t="s">
        <v>78</v>
      </c>
      <c r="AM34" s="48" t="s">
        <v>77</v>
      </c>
      <c r="AN34" s="49" t="s">
        <v>78</v>
      </c>
      <c r="AO34" s="48" t="s">
        <v>77</v>
      </c>
      <c r="AP34" s="49" t="s">
        <v>78</v>
      </c>
      <c r="AQ34" s="48" t="s">
        <v>77</v>
      </c>
      <c r="AR34" s="49" t="s">
        <v>78</v>
      </c>
      <c r="AS34" s="47"/>
      <c r="AT34" s="46"/>
      <c r="AU34" s="46"/>
      <c r="AV34" s="46"/>
      <c r="AW34" s="46"/>
      <c r="AX34" s="46"/>
      <c r="AY34" s="46"/>
    </row>
    <row r="35" spans="3:51"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 t="s">
        <v>2</v>
      </c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7"/>
      <c r="AK35" s="48"/>
      <c r="AL35" s="49"/>
      <c r="AM35" s="48"/>
      <c r="AN35" s="49"/>
      <c r="AO35" s="48"/>
      <c r="AP35" s="49"/>
      <c r="AQ35" s="48"/>
      <c r="AR35" s="49"/>
      <c r="AS35" s="47"/>
      <c r="AT35" s="46"/>
      <c r="AU35" s="46"/>
      <c r="AV35" s="46"/>
      <c r="AW35" s="46"/>
      <c r="AX35" s="46"/>
      <c r="AY35" s="46"/>
    </row>
    <row r="36" spans="3:51">
      <c r="C36" s="46" t="s">
        <v>252</v>
      </c>
      <c r="D36" s="46"/>
      <c r="E36" s="46"/>
      <c r="F36" s="46"/>
      <c r="G36" s="2"/>
      <c r="H36" s="2"/>
      <c r="I36" s="2"/>
      <c r="J36" s="2"/>
      <c r="K36" s="2"/>
      <c r="L36" s="2"/>
      <c r="M36" s="2"/>
      <c r="N36" s="2"/>
      <c r="O36" s="2"/>
      <c r="P36" s="2"/>
      <c r="Q36" s="46" t="s">
        <v>47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7"/>
      <c r="AK36" s="47"/>
      <c r="AL36" s="50"/>
      <c r="AM36" s="47"/>
      <c r="AN36" s="50"/>
      <c r="AO36" s="47"/>
      <c r="AP36" s="50"/>
      <c r="AQ36" s="47"/>
      <c r="AR36" s="50"/>
      <c r="AS36" s="47"/>
      <c r="AT36" s="46"/>
      <c r="AU36" s="46"/>
      <c r="AV36" s="46"/>
      <c r="AW36" s="46"/>
      <c r="AX36" s="46"/>
      <c r="AY36" s="46"/>
    </row>
    <row r="37" spans="3:51"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 t="s">
        <v>3</v>
      </c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7"/>
      <c r="AK37" s="47"/>
      <c r="AL37" s="50"/>
      <c r="AM37" s="47"/>
      <c r="AN37" s="50"/>
      <c r="AO37" s="47"/>
      <c r="AP37" s="50"/>
      <c r="AQ37" s="47"/>
      <c r="AR37" s="50"/>
      <c r="AS37" s="47"/>
      <c r="AT37" s="46"/>
      <c r="AU37" s="46"/>
      <c r="AV37" s="46"/>
      <c r="AW37" s="46"/>
      <c r="AX37" s="46"/>
      <c r="AY37" s="46"/>
    </row>
    <row r="38" spans="3:51">
      <c r="C38" s="46" t="s">
        <v>76</v>
      </c>
      <c r="D38" s="46"/>
      <c r="E38" s="46"/>
      <c r="F38" s="46"/>
      <c r="G38" s="2"/>
      <c r="H38" s="2"/>
      <c r="I38" s="2"/>
      <c r="J38" s="2"/>
      <c r="K38" s="2"/>
      <c r="L38" s="2"/>
      <c r="M38" s="2"/>
      <c r="N38" s="2"/>
      <c r="O38" s="2"/>
      <c r="P38" s="2"/>
      <c r="Q38" s="46" t="s">
        <v>9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7"/>
      <c r="AK38" s="47"/>
      <c r="AL38" s="50"/>
      <c r="AM38" s="47"/>
      <c r="AN38" s="50"/>
      <c r="AO38" s="47"/>
      <c r="AP38" s="50"/>
      <c r="AQ38" s="47"/>
      <c r="AR38" s="50"/>
      <c r="AS38" s="47"/>
      <c r="AT38" s="46"/>
      <c r="AU38" s="46"/>
      <c r="AV38" s="46"/>
      <c r="AW38" s="46"/>
      <c r="AX38" s="46"/>
      <c r="AY38" s="46"/>
    </row>
    <row r="39" spans="3:51"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 t="s">
        <v>62</v>
      </c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7"/>
      <c r="AK39" s="47"/>
      <c r="AL39" s="50"/>
      <c r="AM39" s="47"/>
      <c r="AN39" s="50"/>
      <c r="AO39" s="47"/>
      <c r="AP39" s="50"/>
      <c r="AQ39" s="47"/>
      <c r="AR39" s="50"/>
      <c r="AS39" s="47"/>
      <c r="AT39" s="46"/>
      <c r="AU39" s="46"/>
      <c r="AV39" s="46"/>
      <c r="AW39" s="46"/>
      <c r="AX39" s="46"/>
      <c r="AY39" s="46"/>
    </row>
    <row r="40" spans="3:51"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 t="s">
        <v>68</v>
      </c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7"/>
      <c r="AK40" s="47"/>
      <c r="AL40" s="50"/>
      <c r="AM40" s="47"/>
      <c r="AN40" s="50"/>
      <c r="AO40" s="47"/>
      <c r="AP40" s="50"/>
      <c r="AQ40" s="47"/>
      <c r="AR40" s="50"/>
      <c r="AS40" s="47"/>
      <c r="AT40" s="46"/>
      <c r="AU40" s="46"/>
      <c r="AV40" s="46"/>
      <c r="AW40" s="46"/>
      <c r="AX40" s="46"/>
      <c r="AY40" s="46"/>
    </row>
    <row r="41" spans="3:51"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 t="s">
        <v>190</v>
      </c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7"/>
      <c r="AK41" s="47"/>
      <c r="AL41" s="50"/>
      <c r="AM41" s="47"/>
      <c r="AN41" s="50"/>
      <c r="AO41" s="47"/>
      <c r="AP41" s="50"/>
      <c r="AQ41" s="47"/>
      <c r="AR41" s="50"/>
      <c r="AS41" s="47"/>
      <c r="AT41" s="46"/>
      <c r="AU41" s="46"/>
      <c r="AV41" s="46"/>
      <c r="AW41" s="46"/>
      <c r="AX41" s="46"/>
      <c r="AY41" s="46"/>
    </row>
    <row r="42" spans="3:51"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 t="s">
        <v>7</v>
      </c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7"/>
      <c r="AK42" s="47"/>
      <c r="AL42" s="50"/>
      <c r="AM42" s="47"/>
      <c r="AN42" s="50"/>
      <c r="AO42" s="47"/>
      <c r="AP42" s="50"/>
      <c r="AQ42" s="47"/>
      <c r="AR42" s="50"/>
      <c r="AS42" s="47"/>
      <c r="AT42" s="46"/>
      <c r="AU42" s="46"/>
      <c r="AV42" s="46"/>
      <c r="AW42" s="46"/>
      <c r="AX42" s="46"/>
      <c r="AY42" s="46"/>
    </row>
    <row r="43" spans="3:51"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 t="s">
        <v>6</v>
      </c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7"/>
      <c r="AK43" s="47"/>
      <c r="AL43" s="50"/>
      <c r="AM43" s="47"/>
      <c r="AN43" s="50"/>
      <c r="AO43" s="47"/>
      <c r="AP43" s="50"/>
      <c r="AQ43" s="47"/>
      <c r="AR43" s="50"/>
      <c r="AS43" s="47"/>
      <c r="AT43" s="46"/>
      <c r="AU43" s="46"/>
      <c r="AV43" s="46"/>
      <c r="AW43" s="46"/>
      <c r="AX43" s="46"/>
      <c r="AY43" s="46"/>
    </row>
    <row r="44" spans="3:51"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 t="s">
        <v>8</v>
      </c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7"/>
      <c r="AK44" s="47"/>
      <c r="AL44" s="50"/>
      <c r="AM44" s="47"/>
      <c r="AN44" s="50"/>
      <c r="AO44" s="47"/>
      <c r="AP44" s="50"/>
      <c r="AQ44" s="47"/>
      <c r="AR44" s="50"/>
      <c r="AS44" s="47"/>
      <c r="AT44" s="46"/>
      <c r="AU44" s="46"/>
      <c r="AV44" s="46"/>
      <c r="AW44" s="46"/>
      <c r="AX44" s="46"/>
      <c r="AY44" s="46"/>
    </row>
    <row r="45" spans="3:51"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 t="s">
        <v>36</v>
      </c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7"/>
      <c r="AK45" s="47"/>
      <c r="AL45" s="50"/>
      <c r="AM45" s="47"/>
      <c r="AN45" s="50"/>
      <c r="AO45" s="47"/>
      <c r="AP45" s="50"/>
      <c r="AQ45" s="47"/>
      <c r="AR45" s="50"/>
      <c r="AS45" s="47"/>
      <c r="AT45" s="46"/>
      <c r="AU45" s="46"/>
      <c r="AV45" s="46"/>
      <c r="AW45" s="46"/>
      <c r="AX45" s="46"/>
      <c r="AY45" s="46"/>
    </row>
    <row r="46" spans="3:51"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 t="s">
        <v>254</v>
      </c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7"/>
      <c r="AK46" s="47"/>
      <c r="AL46" s="50"/>
      <c r="AM46" s="47"/>
      <c r="AN46" s="50"/>
      <c r="AO46" s="47"/>
      <c r="AP46" s="50"/>
      <c r="AQ46" s="47"/>
      <c r="AR46" s="50"/>
      <c r="AS46" s="47"/>
      <c r="AT46" s="46"/>
      <c r="AU46" s="46"/>
      <c r="AV46" s="46"/>
      <c r="AW46" s="46"/>
      <c r="AX46" s="46"/>
      <c r="AY46" s="46"/>
    </row>
    <row r="47" spans="3:51"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 t="s">
        <v>255</v>
      </c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7"/>
      <c r="AK47" s="47"/>
      <c r="AL47" s="50"/>
      <c r="AM47" s="47"/>
      <c r="AN47" s="50"/>
      <c r="AO47" s="47"/>
      <c r="AP47" s="50"/>
      <c r="AQ47" s="47"/>
      <c r="AR47" s="50"/>
      <c r="AS47" s="47"/>
      <c r="AT47" s="46"/>
      <c r="AU47" s="46"/>
      <c r="AV47" s="46"/>
      <c r="AW47" s="46"/>
      <c r="AX47" s="46"/>
      <c r="AY47" s="46"/>
    </row>
    <row r="48" spans="3:51"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 t="s">
        <v>11</v>
      </c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7"/>
      <c r="AK48" s="47"/>
      <c r="AL48" s="50"/>
      <c r="AM48" s="47"/>
      <c r="AN48" s="50"/>
      <c r="AO48" s="47"/>
      <c r="AP48" s="50"/>
      <c r="AQ48" s="47"/>
      <c r="AR48" s="50"/>
      <c r="AS48" s="47"/>
      <c r="AT48" s="46"/>
      <c r="AU48" s="46"/>
      <c r="AV48" s="46"/>
      <c r="AW48" s="46"/>
      <c r="AX48" s="46"/>
      <c r="AY48" s="46"/>
    </row>
    <row r="49" spans="3:51"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 t="s">
        <v>256</v>
      </c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7"/>
      <c r="AK49" s="47"/>
      <c r="AL49" s="50"/>
      <c r="AM49" s="47"/>
      <c r="AN49" s="50"/>
      <c r="AO49" s="47"/>
      <c r="AP49" s="50"/>
      <c r="AQ49" s="47"/>
      <c r="AR49" s="50"/>
      <c r="AS49" s="47"/>
      <c r="AT49" s="46"/>
      <c r="AU49" s="46"/>
      <c r="AV49" s="46"/>
      <c r="AW49" s="46"/>
      <c r="AX49" s="46"/>
      <c r="AY49" s="46"/>
    </row>
    <row r="50" spans="3:51"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 t="s">
        <v>13</v>
      </c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7"/>
      <c r="AK50" s="47"/>
      <c r="AL50" s="50"/>
      <c r="AM50" s="47"/>
      <c r="AN50" s="50"/>
      <c r="AO50" s="47"/>
      <c r="AP50" s="50"/>
      <c r="AQ50" s="47"/>
      <c r="AR50" s="50"/>
      <c r="AS50" s="47"/>
      <c r="AT50" s="46"/>
      <c r="AU50" s="46"/>
      <c r="AV50" s="46"/>
      <c r="AW50" s="46"/>
      <c r="AX50" s="46"/>
      <c r="AY50" s="46"/>
    </row>
    <row r="51" spans="3:51"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 t="s">
        <v>257</v>
      </c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7"/>
      <c r="AK51" s="47"/>
      <c r="AL51" s="50"/>
      <c r="AM51" s="47"/>
      <c r="AN51" s="50"/>
      <c r="AO51" s="47"/>
      <c r="AP51" s="50"/>
      <c r="AQ51" s="47"/>
      <c r="AR51" s="50"/>
      <c r="AS51" s="47"/>
      <c r="AT51" s="46"/>
      <c r="AU51" s="46"/>
      <c r="AV51" s="46"/>
      <c r="AW51" s="46"/>
      <c r="AX51" s="46"/>
      <c r="AY51" s="46"/>
    </row>
    <row r="52" spans="3:51"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 t="s">
        <v>260</v>
      </c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7"/>
      <c r="AK52" s="47"/>
      <c r="AL52" s="50"/>
      <c r="AM52" s="47"/>
      <c r="AN52" s="50"/>
      <c r="AO52" s="47"/>
      <c r="AP52" s="50"/>
      <c r="AQ52" s="47"/>
      <c r="AR52" s="50"/>
      <c r="AS52" s="47"/>
      <c r="AT52" s="46"/>
      <c r="AU52" s="46"/>
      <c r="AV52" s="46"/>
      <c r="AW52" s="46"/>
      <c r="AX52" s="46"/>
      <c r="AY52" s="46"/>
    </row>
    <row r="53" spans="3:51"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 t="s">
        <v>258</v>
      </c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7"/>
      <c r="AK53" s="47"/>
      <c r="AL53" s="50"/>
      <c r="AM53" s="47"/>
      <c r="AN53" s="50"/>
      <c r="AO53" s="47"/>
      <c r="AP53" s="50"/>
      <c r="AQ53" s="47"/>
      <c r="AR53" s="50"/>
      <c r="AS53" s="47"/>
      <c r="AT53" s="46"/>
      <c r="AU53" s="46"/>
      <c r="AV53" s="46"/>
      <c r="AW53" s="46"/>
      <c r="AX53" s="46"/>
      <c r="AY53" s="46"/>
    </row>
    <row r="54" spans="3:51"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 t="s">
        <v>259</v>
      </c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7"/>
      <c r="AK54" s="47"/>
      <c r="AL54" s="50"/>
      <c r="AM54" s="47"/>
      <c r="AN54" s="50"/>
      <c r="AO54" s="47"/>
      <c r="AP54" s="50"/>
      <c r="AQ54" s="47"/>
      <c r="AR54" s="50"/>
      <c r="AS54" s="47"/>
      <c r="AT54" s="46"/>
      <c r="AU54" s="46"/>
      <c r="AV54" s="46"/>
      <c r="AW54" s="46"/>
      <c r="AX54" s="46"/>
      <c r="AY54" s="46"/>
    </row>
    <row r="55" spans="3:51"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 t="s">
        <v>261</v>
      </c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7"/>
      <c r="AK55" s="47"/>
      <c r="AL55" s="50"/>
      <c r="AM55" s="47"/>
      <c r="AN55" s="50"/>
      <c r="AO55" s="47"/>
      <c r="AP55" s="50"/>
      <c r="AQ55" s="47"/>
      <c r="AR55" s="50"/>
      <c r="AS55" s="47"/>
      <c r="AT55" s="46"/>
      <c r="AU55" s="46"/>
      <c r="AV55" s="46"/>
      <c r="AW55" s="46"/>
      <c r="AX55" s="46"/>
      <c r="AY55" s="46"/>
    </row>
    <row r="56" spans="3:51"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 t="s">
        <v>102</v>
      </c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7"/>
      <c r="AK56" s="47"/>
      <c r="AL56" s="50"/>
      <c r="AM56" s="47"/>
      <c r="AN56" s="50"/>
      <c r="AO56" s="47"/>
      <c r="AP56" s="50"/>
      <c r="AQ56" s="47"/>
      <c r="AR56" s="50"/>
      <c r="AS56" s="47"/>
      <c r="AT56" s="46"/>
      <c r="AU56" s="46"/>
      <c r="AV56" s="46"/>
      <c r="AW56" s="46"/>
      <c r="AX56" s="46"/>
      <c r="AY56" s="46"/>
    </row>
    <row r="57" spans="3:51"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7"/>
      <c r="AK57" s="47"/>
      <c r="AL57" s="50"/>
      <c r="AM57" s="47"/>
      <c r="AN57" s="50"/>
      <c r="AO57" s="47"/>
      <c r="AP57" s="50"/>
      <c r="AQ57" s="47"/>
      <c r="AR57" s="50"/>
      <c r="AS57" s="47"/>
      <c r="AT57" s="46"/>
      <c r="AU57" s="46"/>
      <c r="AV57" s="46"/>
      <c r="AW57" s="46"/>
      <c r="AX57" s="46"/>
      <c r="AY57" s="46"/>
    </row>
    <row r="58" spans="3:51"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</row>
    <row r="59" spans="3:51"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</row>
    <row r="60" spans="3:51" ht="4.5" customHeight="1"/>
    <row r="61" spans="3:51" ht="3.75" customHeight="1"/>
    <row r="62" spans="3:51">
      <c r="C62" s="245" t="s">
        <v>500</v>
      </c>
      <c r="D62" s="245"/>
      <c r="E62" s="245"/>
      <c r="F62" s="245"/>
      <c r="G62" s="245"/>
      <c r="H62" s="245"/>
      <c r="I62" s="245"/>
      <c r="J62" s="245"/>
      <c r="K62" s="245"/>
      <c r="L62" s="245"/>
      <c r="M62" s="245"/>
      <c r="N62" s="245"/>
      <c r="O62" s="245"/>
      <c r="P62" s="245"/>
      <c r="Q62" s="245"/>
      <c r="R62" s="245"/>
      <c r="S62" s="245"/>
      <c r="T62" s="245"/>
      <c r="U62" s="245"/>
      <c r="V62" s="245"/>
      <c r="W62" s="245"/>
      <c r="X62" s="245"/>
      <c r="Y62" s="245"/>
      <c r="Z62" s="245"/>
      <c r="AA62" s="245"/>
      <c r="AB62" s="245"/>
      <c r="AC62" s="245"/>
      <c r="AD62" s="245"/>
      <c r="AE62" s="245"/>
      <c r="AF62" s="245"/>
      <c r="AG62" s="245"/>
      <c r="AH62" s="245"/>
      <c r="AI62" s="245"/>
      <c r="AJ62" s="245"/>
      <c r="AK62" s="245"/>
      <c r="AL62" s="245"/>
      <c r="AM62" s="245"/>
      <c r="AN62" s="245"/>
      <c r="AO62" s="245"/>
      <c r="AP62" s="245"/>
      <c r="AQ62" s="245"/>
      <c r="AR62" s="245"/>
      <c r="AS62" s="245"/>
      <c r="AT62" s="245"/>
      <c r="AU62" s="245"/>
      <c r="AV62" s="245"/>
      <c r="AW62" s="245"/>
      <c r="AX62" s="245"/>
      <c r="AY62" s="245"/>
    </row>
    <row r="63" spans="3:51">
      <c r="C63" s="245"/>
      <c r="D63" s="245"/>
      <c r="E63" s="245"/>
      <c r="F63" s="245"/>
      <c r="G63" s="245"/>
      <c r="H63" s="245"/>
      <c r="I63" s="245"/>
      <c r="J63" s="245"/>
      <c r="K63" s="245"/>
      <c r="L63" s="245"/>
      <c r="M63" s="245"/>
      <c r="N63" s="245"/>
      <c r="O63" s="245"/>
      <c r="P63" s="245"/>
      <c r="Q63" s="245"/>
      <c r="R63" s="245"/>
      <c r="S63" s="245"/>
      <c r="T63" s="245"/>
      <c r="U63" s="245"/>
      <c r="V63" s="245"/>
      <c r="W63" s="245"/>
      <c r="X63" s="245"/>
      <c r="Y63" s="245"/>
      <c r="Z63" s="245"/>
      <c r="AA63" s="245"/>
      <c r="AB63" s="245"/>
      <c r="AC63" s="245"/>
      <c r="AD63" s="245"/>
      <c r="AE63" s="245"/>
      <c r="AF63" s="245"/>
      <c r="AG63" s="245"/>
      <c r="AH63" s="245"/>
      <c r="AI63" s="245"/>
      <c r="AJ63" s="245"/>
      <c r="AK63" s="245"/>
      <c r="AL63" s="245"/>
      <c r="AM63" s="245"/>
      <c r="AN63" s="245"/>
      <c r="AO63" s="245"/>
      <c r="AP63" s="245"/>
      <c r="AQ63" s="245"/>
      <c r="AR63" s="245"/>
      <c r="AS63" s="245"/>
      <c r="AT63" s="245"/>
      <c r="AU63" s="245"/>
      <c r="AV63" s="245"/>
      <c r="AW63" s="245"/>
      <c r="AX63" s="245"/>
      <c r="AY63" s="245"/>
    </row>
    <row r="64" spans="3:51"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</row>
    <row r="65" spans="3:51">
      <c r="C65" s="46"/>
      <c r="D65" s="46" t="s">
        <v>501</v>
      </c>
      <c r="E65" s="46"/>
      <c r="F65" s="46"/>
      <c r="G65" s="2"/>
      <c r="H65" s="2"/>
      <c r="I65" s="2"/>
      <c r="J65" s="2"/>
      <c r="K65" s="2"/>
      <c r="L65" s="2"/>
      <c r="M65" s="2"/>
      <c r="N65" s="2"/>
      <c r="O65" s="2"/>
      <c r="P65" s="2"/>
      <c r="Q65" s="46"/>
      <c r="R65" s="46" t="s">
        <v>45</v>
      </c>
      <c r="S65" s="46"/>
      <c r="T65" s="46"/>
      <c r="U65" s="2"/>
      <c r="V65" s="2"/>
      <c r="W65" s="2"/>
      <c r="X65" s="2"/>
      <c r="Y65" s="2"/>
      <c r="Z65" s="2"/>
      <c r="AA65" s="2"/>
      <c r="AB65" s="2"/>
      <c r="AC65" s="2"/>
      <c r="AD65" s="2"/>
      <c r="AE65" s="46"/>
      <c r="AF65" s="46" t="s">
        <v>120</v>
      </c>
      <c r="AG65" s="46"/>
      <c r="AH65" s="46"/>
      <c r="AI65" s="46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46"/>
      <c r="AU65" s="46" t="s">
        <v>502</v>
      </c>
      <c r="AV65" s="46"/>
      <c r="AW65" s="46"/>
      <c r="AX65" s="46"/>
      <c r="AY65" s="46"/>
    </row>
    <row r="66" spans="3:51"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</row>
    <row r="67" spans="3:51">
      <c r="C67" s="46"/>
      <c r="D67" s="46" t="s">
        <v>501</v>
      </c>
      <c r="E67" s="46"/>
      <c r="F67" s="46"/>
      <c r="G67" s="2"/>
      <c r="H67" s="2"/>
      <c r="I67" s="2"/>
      <c r="J67" s="2"/>
      <c r="K67" s="2"/>
      <c r="L67" s="2"/>
      <c r="M67" s="2"/>
      <c r="N67" s="2"/>
      <c r="O67" s="2"/>
      <c r="P67" s="2"/>
      <c r="Q67" s="46"/>
      <c r="R67" s="46" t="s">
        <v>45</v>
      </c>
      <c r="S67" s="46"/>
      <c r="T67" s="46"/>
      <c r="U67" s="2"/>
      <c r="V67" s="2"/>
      <c r="W67" s="2"/>
      <c r="X67" s="2"/>
      <c r="Y67" s="2"/>
      <c r="Z67" s="2"/>
      <c r="AA67" s="2"/>
      <c r="AB67" s="2"/>
      <c r="AC67" s="2"/>
      <c r="AD67" s="2"/>
      <c r="AE67" s="46"/>
      <c r="AF67" s="46" t="s">
        <v>120</v>
      </c>
      <c r="AG67" s="46"/>
      <c r="AH67" s="46"/>
      <c r="AI67" s="46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46"/>
      <c r="AU67" s="46" t="s">
        <v>502</v>
      </c>
      <c r="AV67" s="46"/>
      <c r="AW67" s="46"/>
      <c r="AX67" s="46"/>
      <c r="AY67" s="46"/>
    </row>
    <row r="68" spans="3:51"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</row>
    <row r="69" spans="3:51">
      <c r="C69" s="46"/>
      <c r="D69" s="46" t="s">
        <v>501</v>
      </c>
      <c r="E69" s="46"/>
      <c r="F69" s="46"/>
      <c r="G69" s="2"/>
      <c r="H69" s="2"/>
      <c r="I69" s="2"/>
      <c r="J69" s="2"/>
      <c r="K69" s="2"/>
      <c r="L69" s="2"/>
      <c r="M69" s="2"/>
      <c r="N69" s="2"/>
      <c r="O69" s="2"/>
      <c r="P69" s="2"/>
      <c r="Q69" s="46"/>
      <c r="R69" s="46" t="s">
        <v>45</v>
      </c>
      <c r="S69" s="46"/>
      <c r="T69" s="46"/>
      <c r="U69" s="2"/>
      <c r="V69" s="2"/>
      <c r="W69" s="2"/>
      <c r="X69" s="2"/>
      <c r="Y69" s="2"/>
      <c r="Z69" s="2"/>
      <c r="AA69" s="2"/>
      <c r="AB69" s="2"/>
      <c r="AC69" s="2"/>
      <c r="AD69" s="2"/>
      <c r="AE69" s="46"/>
      <c r="AF69" s="46" t="s">
        <v>120</v>
      </c>
      <c r="AG69" s="46"/>
      <c r="AH69" s="46"/>
      <c r="AI69" s="46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46"/>
      <c r="AU69" s="46" t="s">
        <v>502</v>
      </c>
      <c r="AV69" s="46"/>
      <c r="AW69" s="46"/>
      <c r="AX69" s="46"/>
      <c r="AY69" s="46"/>
    </row>
    <row r="70" spans="3:51"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</row>
    <row r="71" spans="3:51"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</row>
    <row r="72" spans="3:51">
      <c r="C72" s="46"/>
      <c r="D72" s="46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</row>
    <row r="73" spans="3:51">
      <c r="C73" s="46"/>
      <c r="D73" s="46"/>
      <c r="E73" s="1"/>
      <c r="F73" s="246" t="s">
        <v>119</v>
      </c>
      <c r="G73" s="246"/>
      <c r="H73" s="246"/>
      <c r="I73" s="1"/>
      <c r="J73" s="1"/>
      <c r="K73" s="1"/>
      <c r="L73" s="1"/>
      <c r="M73" s="1"/>
      <c r="N73" s="1"/>
      <c r="O73" s="246" t="s">
        <v>92</v>
      </c>
      <c r="P73" s="246"/>
      <c r="Q73" s="246"/>
      <c r="R73" s="1"/>
      <c r="S73" s="1"/>
      <c r="T73" s="1"/>
      <c r="U73" s="1"/>
      <c r="V73" s="246" t="s">
        <v>93</v>
      </c>
      <c r="W73" s="246"/>
      <c r="X73" s="246"/>
      <c r="Y73" s="246"/>
      <c r="Z73" s="1"/>
      <c r="AA73" s="1"/>
      <c r="AB73" s="1"/>
      <c r="AC73" s="246" t="s">
        <v>503</v>
      </c>
      <c r="AD73" s="246"/>
      <c r="AE73" s="246"/>
      <c r="AF73" s="2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</row>
    <row r="74" spans="3:51"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</row>
    <row r="75" spans="3:51"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</row>
    <row r="76" spans="3:51"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</row>
    <row r="78" spans="3:51" ht="7.5" customHeight="1">
      <c r="C78" s="245" t="s">
        <v>829</v>
      </c>
      <c r="D78" s="245"/>
      <c r="E78" s="245"/>
      <c r="F78" s="245"/>
      <c r="G78" s="245"/>
      <c r="H78" s="245"/>
      <c r="I78" s="245"/>
      <c r="J78" s="245"/>
      <c r="K78" s="245"/>
      <c r="L78" s="245"/>
      <c r="M78" s="245"/>
      <c r="N78" s="245"/>
      <c r="O78" s="245"/>
      <c r="P78" s="245"/>
      <c r="Q78" s="245"/>
      <c r="R78" s="245"/>
      <c r="S78" s="245"/>
      <c r="T78" s="245"/>
      <c r="U78" s="245"/>
      <c r="V78" s="245"/>
      <c r="W78" s="245"/>
      <c r="X78" s="245"/>
      <c r="Y78" s="245"/>
      <c r="Z78" s="245"/>
      <c r="AA78" s="245"/>
      <c r="AB78" s="245"/>
      <c r="AC78" s="245"/>
      <c r="AD78" s="245"/>
      <c r="AE78" s="245"/>
      <c r="AF78" s="245"/>
      <c r="AG78" s="245"/>
      <c r="AH78" s="245"/>
      <c r="AI78" s="245"/>
      <c r="AJ78" s="245"/>
      <c r="AK78" s="245"/>
      <c r="AL78" s="245"/>
      <c r="AM78" s="245"/>
      <c r="AN78" s="245"/>
      <c r="AO78" s="245"/>
      <c r="AP78" s="245"/>
      <c r="AQ78" s="245"/>
      <c r="AR78" s="245"/>
      <c r="AS78" s="245"/>
      <c r="AT78" s="245"/>
      <c r="AU78" s="245"/>
      <c r="AV78" s="245"/>
      <c r="AW78" s="245"/>
      <c r="AX78" s="245"/>
      <c r="AY78" s="245"/>
    </row>
    <row r="79" spans="3:51" ht="16.5" customHeight="1">
      <c r="C79" s="245"/>
      <c r="D79" s="245"/>
      <c r="E79" s="245"/>
      <c r="F79" s="245"/>
      <c r="G79" s="245"/>
      <c r="H79" s="245"/>
      <c r="I79" s="245"/>
      <c r="J79" s="245"/>
      <c r="K79" s="245"/>
      <c r="L79" s="245"/>
      <c r="M79" s="245"/>
      <c r="N79" s="245"/>
      <c r="O79" s="245"/>
      <c r="P79" s="245"/>
      <c r="Q79" s="245"/>
      <c r="R79" s="245"/>
      <c r="S79" s="245"/>
      <c r="T79" s="245"/>
      <c r="U79" s="245"/>
      <c r="V79" s="245"/>
      <c r="W79" s="245"/>
      <c r="X79" s="245"/>
      <c r="Y79" s="245"/>
      <c r="Z79" s="245"/>
      <c r="AA79" s="245"/>
      <c r="AB79" s="245"/>
      <c r="AC79" s="245"/>
      <c r="AD79" s="245"/>
      <c r="AE79" s="245"/>
      <c r="AF79" s="245"/>
      <c r="AG79" s="245"/>
      <c r="AH79" s="245"/>
      <c r="AI79" s="245"/>
      <c r="AJ79" s="245"/>
      <c r="AK79" s="245"/>
      <c r="AL79" s="245"/>
      <c r="AM79" s="245"/>
      <c r="AN79" s="245"/>
      <c r="AO79" s="245"/>
      <c r="AP79" s="245"/>
      <c r="AQ79" s="245"/>
      <c r="AR79" s="245"/>
      <c r="AS79" s="245"/>
      <c r="AT79" s="245"/>
      <c r="AU79" s="245"/>
      <c r="AV79" s="245"/>
      <c r="AW79" s="245"/>
      <c r="AX79" s="245"/>
      <c r="AY79" s="245"/>
    </row>
    <row r="80" spans="3:51"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</row>
    <row r="81" spans="3:51">
      <c r="C81" s="46"/>
      <c r="D81" s="46" t="s">
        <v>501</v>
      </c>
      <c r="E81" s="46"/>
      <c r="F81" s="46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46" t="s">
        <v>830</v>
      </c>
      <c r="Y81" s="46"/>
      <c r="Z81" s="46"/>
      <c r="AA81" s="46"/>
      <c r="AB81" s="46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46"/>
      <c r="AU81" s="46"/>
      <c r="AV81" s="46"/>
      <c r="AW81" s="46"/>
      <c r="AX81" s="46"/>
      <c r="AY81" s="46"/>
    </row>
    <row r="82" spans="3:51"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</row>
    <row r="83" spans="3:51">
      <c r="C83" s="46"/>
      <c r="D83" s="46" t="s">
        <v>831</v>
      </c>
      <c r="E83" s="46"/>
      <c r="F83" s="46"/>
      <c r="G83" s="46"/>
      <c r="H83" s="46"/>
      <c r="I83" s="46"/>
      <c r="J83" s="46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46"/>
      <c r="AU83" s="46"/>
      <c r="AV83" s="46"/>
      <c r="AW83" s="46"/>
      <c r="AX83" s="46"/>
      <c r="AY83" s="46"/>
    </row>
    <row r="84" spans="3:51"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</row>
    <row r="85" spans="3:51">
      <c r="C85" s="46"/>
      <c r="D85" s="46" t="s">
        <v>34</v>
      </c>
      <c r="E85" s="46"/>
      <c r="F85" s="46"/>
      <c r="G85" s="2"/>
      <c r="H85" s="2"/>
      <c r="I85" s="2"/>
      <c r="J85" s="2"/>
      <c r="K85" s="2"/>
      <c r="L85" s="2"/>
      <c r="M85" s="2"/>
      <c r="N85" s="2"/>
      <c r="O85" s="2"/>
      <c r="P85" s="2"/>
      <c r="Q85" s="46"/>
      <c r="R85" s="46" t="s">
        <v>832</v>
      </c>
      <c r="S85" s="46"/>
      <c r="T85" s="46"/>
      <c r="U85" s="2"/>
      <c r="V85" s="2"/>
      <c r="W85" s="2"/>
      <c r="X85" s="2"/>
      <c r="Y85" s="2"/>
      <c r="Z85" s="2"/>
      <c r="AA85" s="2"/>
      <c r="AB85" s="2"/>
      <c r="AC85" s="2"/>
      <c r="AD85" s="2"/>
      <c r="AE85" s="46"/>
      <c r="AF85" s="46" t="s">
        <v>42</v>
      </c>
      <c r="AG85" s="46"/>
      <c r="AH85" s="46"/>
      <c r="AI85" s="46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46"/>
      <c r="AU85" s="46"/>
      <c r="AV85" s="46"/>
      <c r="AW85" s="46"/>
      <c r="AX85" s="46"/>
      <c r="AY85" s="46"/>
    </row>
    <row r="86" spans="3:51"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</row>
    <row r="87" spans="3:51"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</row>
    <row r="88" spans="3:51">
      <c r="C88" s="46"/>
      <c r="D88" s="4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46"/>
      <c r="AV88" s="46"/>
      <c r="AW88" s="46"/>
      <c r="AX88" s="46"/>
      <c r="AY88" s="46"/>
    </row>
    <row r="89" spans="3:51">
      <c r="C89" s="46"/>
      <c r="D89" s="46"/>
      <c r="E89" s="1"/>
      <c r="F89" s="246" t="s">
        <v>119</v>
      </c>
      <c r="G89" s="246"/>
      <c r="H89" s="246"/>
      <c r="I89" s="1"/>
      <c r="J89" s="1"/>
      <c r="K89" s="1"/>
      <c r="L89" s="1"/>
      <c r="M89" s="1"/>
      <c r="N89" s="1"/>
      <c r="O89" s="246" t="s">
        <v>92</v>
      </c>
      <c r="P89" s="246"/>
      <c r="Q89" s="246"/>
      <c r="R89" s="1"/>
      <c r="S89" s="1"/>
      <c r="T89" s="1"/>
      <c r="U89" s="1"/>
      <c r="V89" s="246" t="s">
        <v>240</v>
      </c>
      <c r="W89" s="246"/>
      <c r="X89" s="246"/>
      <c r="Y89" s="246"/>
      <c r="Z89" s="1"/>
      <c r="AA89" s="1"/>
      <c r="AB89" s="1"/>
      <c r="AC89" s="246" t="s">
        <v>503</v>
      </c>
      <c r="AD89" s="246"/>
      <c r="AE89" s="246"/>
      <c r="AF89" s="246"/>
      <c r="AG89" s="1"/>
      <c r="AH89" s="1"/>
      <c r="AI89" s="1"/>
      <c r="AJ89" s="246" t="s">
        <v>93</v>
      </c>
      <c r="AK89" s="246"/>
      <c r="AL89" s="246"/>
      <c r="AM89" s="246"/>
      <c r="AN89" s="1"/>
      <c r="AO89" s="1"/>
      <c r="AP89" s="1"/>
      <c r="AQ89" s="246" t="s">
        <v>131</v>
      </c>
      <c r="AR89" s="246"/>
      <c r="AS89" s="246"/>
      <c r="AT89" s="246"/>
      <c r="AU89" s="46"/>
      <c r="AV89" s="46"/>
      <c r="AW89" s="46"/>
      <c r="AX89" s="46"/>
      <c r="AY89" s="46"/>
    </row>
    <row r="90" spans="3:51"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</row>
    <row r="92" spans="3:51">
      <c r="C92" s="245" t="s">
        <v>875</v>
      </c>
      <c r="D92" s="245"/>
      <c r="E92" s="245"/>
      <c r="F92" s="245"/>
      <c r="G92" s="245"/>
      <c r="H92" s="245"/>
      <c r="I92" s="245"/>
      <c r="J92" s="245"/>
      <c r="K92" s="245"/>
      <c r="L92" s="245"/>
      <c r="M92" s="245"/>
      <c r="N92" s="245"/>
      <c r="O92" s="245"/>
      <c r="P92" s="245"/>
      <c r="Q92" s="245"/>
      <c r="R92" s="245"/>
      <c r="S92" s="245"/>
      <c r="T92" s="245"/>
      <c r="U92" s="245"/>
      <c r="V92" s="245"/>
      <c r="W92" s="245"/>
      <c r="X92" s="245"/>
      <c r="Y92" s="245"/>
      <c r="Z92" s="245"/>
      <c r="AA92" s="245"/>
      <c r="AB92" s="245"/>
      <c r="AC92" s="245"/>
      <c r="AD92" s="245"/>
      <c r="AE92" s="245"/>
      <c r="AF92" s="245"/>
      <c r="AG92" s="245"/>
      <c r="AH92" s="245"/>
      <c r="AI92" s="245"/>
      <c r="AJ92" s="245"/>
      <c r="AK92" s="245"/>
      <c r="AL92" s="245"/>
      <c r="AM92" s="245"/>
      <c r="AN92" s="245"/>
      <c r="AO92" s="245"/>
      <c r="AP92" s="245"/>
      <c r="AQ92" s="245"/>
      <c r="AR92" s="245"/>
      <c r="AS92" s="245"/>
      <c r="AT92" s="245"/>
      <c r="AU92" s="245"/>
      <c r="AV92" s="245"/>
      <c r="AW92" s="245"/>
      <c r="AX92" s="245"/>
      <c r="AY92" s="245"/>
    </row>
    <row r="93" spans="3:51">
      <c r="C93" s="245"/>
      <c r="D93" s="245"/>
      <c r="E93" s="245"/>
      <c r="F93" s="245"/>
      <c r="G93" s="245"/>
      <c r="H93" s="245"/>
      <c r="I93" s="245"/>
      <c r="J93" s="245"/>
      <c r="K93" s="245"/>
      <c r="L93" s="245"/>
      <c r="M93" s="245"/>
      <c r="N93" s="245"/>
      <c r="O93" s="245"/>
      <c r="P93" s="245"/>
      <c r="Q93" s="245"/>
      <c r="R93" s="245"/>
      <c r="S93" s="245"/>
      <c r="T93" s="245"/>
      <c r="U93" s="245"/>
      <c r="V93" s="245"/>
      <c r="W93" s="245"/>
      <c r="X93" s="245"/>
      <c r="Y93" s="245"/>
      <c r="Z93" s="245"/>
      <c r="AA93" s="245"/>
      <c r="AB93" s="245"/>
      <c r="AC93" s="245"/>
      <c r="AD93" s="245"/>
      <c r="AE93" s="245"/>
      <c r="AF93" s="245"/>
      <c r="AG93" s="245"/>
      <c r="AH93" s="245"/>
      <c r="AI93" s="245"/>
      <c r="AJ93" s="245"/>
      <c r="AK93" s="245"/>
      <c r="AL93" s="245"/>
      <c r="AM93" s="245"/>
      <c r="AN93" s="245"/>
      <c r="AO93" s="245"/>
      <c r="AP93" s="245"/>
      <c r="AQ93" s="245"/>
      <c r="AR93" s="245"/>
      <c r="AS93" s="245"/>
      <c r="AT93" s="245"/>
      <c r="AU93" s="245"/>
      <c r="AV93" s="245"/>
      <c r="AW93" s="245"/>
      <c r="AX93" s="245"/>
      <c r="AY93" s="245"/>
    </row>
    <row r="94" spans="3:51"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</row>
    <row r="95" spans="3:51">
      <c r="C95" s="46"/>
      <c r="D95" s="46" t="s">
        <v>878</v>
      </c>
      <c r="E95" s="46"/>
      <c r="F95" s="46"/>
      <c r="G95" s="46"/>
      <c r="H95" s="46"/>
      <c r="I95" s="46"/>
      <c r="J95" s="4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46"/>
      <c r="AU95" s="46"/>
      <c r="AV95" s="46"/>
      <c r="AW95" s="46"/>
      <c r="AX95" s="46"/>
      <c r="AY95" s="46"/>
    </row>
    <row r="96" spans="3:51"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</row>
    <row r="97" spans="3:51">
      <c r="C97" s="46"/>
      <c r="D97" s="46" t="s">
        <v>876</v>
      </c>
      <c r="E97" s="46"/>
      <c r="F97" s="46"/>
      <c r="G97" s="46"/>
      <c r="H97" s="46"/>
      <c r="I97" s="46"/>
      <c r="J97" s="46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46"/>
      <c r="AU97" s="46"/>
      <c r="AV97" s="46"/>
      <c r="AW97" s="46"/>
      <c r="AX97" s="46"/>
      <c r="AY97" s="46"/>
    </row>
    <row r="98" spans="3:51"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</row>
    <row r="99" spans="3:51">
      <c r="C99" s="46"/>
      <c r="D99" s="46" t="s">
        <v>877</v>
      </c>
      <c r="E99" s="46"/>
      <c r="F99" s="46"/>
      <c r="G99" s="46"/>
      <c r="H99" s="46"/>
      <c r="I99" s="46"/>
      <c r="J99" s="46"/>
      <c r="K99" s="2"/>
      <c r="L99" s="2"/>
      <c r="M99" s="2"/>
      <c r="N99" s="2"/>
      <c r="O99" s="2"/>
      <c r="P99" s="2"/>
      <c r="Q99" s="2"/>
      <c r="R99" s="2"/>
      <c r="S99" s="46"/>
      <c r="T99" s="46" t="s">
        <v>799</v>
      </c>
      <c r="U99" s="46"/>
      <c r="V99" s="46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46"/>
      <c r="AU99" s="46"/>
      <c r="AV99" s="46"/>
      <c r="AW99" s="46"/>
      <c r="AX99" s="46"/>
      <c r="AY99" s="46"/>
    </row>
    <row r="100" spans="3:51"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</row>
    <row r="101" spans="3:51"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</row>
    <row r="102" spans="3:51">
      <c r="C102" s="46"/>
      <c r="D102" s="46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46"/>
      <c r="AV102" s="46"/>
      <c r="AW102" s="46"/>
      <c r="AX102" s="46"/>
      <c r="AY102" s="46"/>
    </row>
    <row r="103" spans="3:51">
      <c r="C103" s="46"/>
      <c r="D103" s="46"/>
      <c r="E103" s="1"/>
      <c r="F103" s="246" t="s">
        <v>119</v>
      </c>
      <c r="G103" s="246"/>
      <c r="H103" s="246"/>
      <c r="I103" s="1"/>
      <c r="J103" s="1"/>
      <c r="K103" s="1"/>
      <c r="L103" s="1"/>
      <c r="M103" s="1"/>
      <c r="N103" s="1"/>
      <c r="O103" s="246" t="s">
        <v>92</v>
      </c>
      <c r="P103" s="246"/>
      <c r="Q103" s="246"/>
      <c r="R103" s="1"/>
      <c r="S103" s="1"/>
      <c r="T103" s="1"/>
      <c r="U103" s="1"/>
      <c r="V103" s="246" t="s">
        <v>240</v>
      </c>
      <c r="W103" s="246"/>
      <c r="X103" s="246"/>
      <c r="Y103" s="246"/>
      <c r="Z103" s="1"/>
      <c r="AA103" s="1"/>
      <c r="AB103" s="1"/>
      <c r="AC103" s="246" t="s">
        <v>503</v>
      </c>
      <c r="AD103" s="246"/>
      <c r="AE103" s="246"/>
      <c r="AF103" s="246"/>
      <c r="AG103" s="1"/>
      <c r="AH103" s="1"/>
      <c r="AI103" s="1"/>
      <c r="AJ103" s="246" t="s">
        <v>93</v>
      </c>
      <c r="AK103" s="246"/>
      <c r="AL103" s="246"/>
      <c r="AM103" s="246"/>
      <c r="AN103" s="1"/>
      <c r="AO103" s="1"/>
      <c r="AP103" s="1"/>
      <c r="AQ103" s="246" t="s">
        <v>131</v>
      </c>
      <c r="AR103" s="246"/>
      <c r="AS103" s="246"/>
      <c r="AT103" s="246"/>
      <c r="AU103" s="46"/>
      <c r="AV103" s="46"/>
      <c r="AW103" s="46"/>
      <c r="AX103" s="46"/>
      <c r="AY103" s="46"/>
    </row>
    <row r="104" spans="3:51"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</row>
  </sheetData>
  <mergeCells count="42">
    <mergeCell ref="C92:AY93"/>
    <mergeCell ref="F103:H103"/>
    <mergeCell ref="O103:Q103"/>
    <mergeCell ref="V103:Y103"/>
    <mergeCell ref="AC103:AF103"/>
    <mergeCell ref="AJ103:AM103"/>
    <mergeCell ref="AQ103:AT103"/>
    <mergeCell ref="C62:AY63"/>
    <mergeCell ref="F73:H73"/>
    <mergeCell ref="O73:Q73"/>
    <mergeCell ref="V73:Y73"/>
    <mergeCell ref="AC73:AF73"/>
    <mergeCell ref="O8:AC8"/>
    <mergeCell ref="O26:AX26"/>
    <mergeCell ref="O10:AC10"/>
    <mergeCell ref="AM33:AN33"/>
    <mergeCell ref="AO33:AP33"/>
    <mergeCell ref="AJ33:AL33"/>
    <mergeCell ref="C31:AY32"/>
    <mergeCell ref="C2:AY3"/>
    <mergeCell ref="I28:K28"/>
    <mergeCell ref="R28:T28"/>
    <mergeCell ref="Y28:AB28"/>
    <mergeCell ref="O16:AC16"/>
    <mergeCell ref="O18:AC18"/>
    <mergeCell ref="AK16:AX16"/>
    <mergeCell ref="AK18:AX18"/>
    <mergeCell ref="O20:AC20"/>
    <mergeCell ref="O4:AX4"/>
    <mergeCell ref="O12:AX12"/>
    <mergeCell ref="O22:AX22"/>
    <mergeCell ref="O24:AX24"/>
    <mergeCell ref="O6:AX6"/>
    <mergeCell ref="O14:AC14"/>
    <mergeCell ref="AK20:AX20"/>
    <mergeCell ref="C78:AY79"/>
    <mergeCell ref="F89:H89"/>
    <mergeCell ref="O89:Q89"/>
    <mergeCell ref="V89:Y89"/>
    <mergeCell ref="AC89:AF89"/>
    <mergeCell ref="AJ89:AM89"/>
    <mergeCell ref="AQ89:AT89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C2:AY133"/>
  <sheetViews>
    <sheetView showGridLines="0" topLeftCell="A76" workbookViewId="0">
      <selection activeCell="BE114" sqref="BE114"/>
    </sheetView>
  </sheetViews>
  <sheetFormatPr defaultColWidth="2.6640625" defaultRowHeight="14.4"/>
  <sheetData>
    <row r="2" spans="3:51">
      <c r="C2" s="245" t="s">
        <v>122</v>
      </c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5"/>
    </row>
    <row r="3" spans="3:51"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245"/>
      <c r="AH3" s="245"/>
      <c r="AI3" s="245"/>
      <c r="AJ3" s="245"/>
      <c r="AK3" s="245"/>
      <c r="AL3" s="245"/>
      <c r="AM3" s="245"/>
      <c r="AN3" s="245"/>
      <c r="AO3" s="245"/>
      <c r="AP3" s="245"/>
      <c r="AQ3" s="245"/>
      <c r="AR3" s="245"/>
      <c r="AS3" s="245"/>
      <c r="AT3" s="245"/>
      <c r="AU3" s="245"/>
      <c r="AV3" s="245"/>
      <c r="AW3" s="245"/>
      <c r="AX3" s="245"/>
      <c r="AY3" s="245"/>
    </row>
    <row r="4" spans="3:51" ht="6" customHeight="1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3:51">
      <c r="C5" s="4"/>
      <c r="D5" s="4"/>
      <c r="E5" s="4"/>
      <c r="F5" s="4"/>
      <c r="G5" s="4"/>
      <c r="H5" s="4" t="s">
        <v>123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 t="s">
        <v>103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 t="s">
        <v>104</v>
      </c>
      <c r="AF5" s="4"/>
      <c r="AG5" s="4"/>
      <c r="AH5" s="4"/>
      <c r="AI5" s="4"/>
      <c r="AJ5" s="4"/>
      <c r="AK5" s="4"/>
      <c r="AL5" s="4"/>
      <c r="AM5" s="4"/>
      <c r="AN5" s="4" t="s">
        <v>90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3:51" ht="9" customHeight="1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3:51" ht="3" customHeight="1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3:51" ht="23.4">
      <c r="C8" s="3"/>
      <c r="D8" s="3"/>
      <c r="E8" s="3"/>
      <c r="F8" s="5" t="s">
        <v>124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3:51">
      <c r="C9" s="1"/>
      <c r="D9" s="1"/>
      <c r="E9" s="1" t="s">
        <v>125</v>
      </c>
      <c r="F9" s="1"/>
      <c r="G9" s="1"/>
      <c r="H9" s="1"/>
      <c r="I9" s="1"/>
      <c r="J9" s="1"/>
      <c r="K9" s="1"/>
      <c r="L9" s="1"/>
      <c r="M9" s="1"/>
      <c r="N9" s="1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1"/>
    </row>
    <row r="10" spans="3:51" ht="3.75" customHeight="1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3:51">
      <c r="C11" s="1"/>
      <c r="D11" s="1"/>
      <c r="E11" s="1" t="s">
        <v>45</v>
      </c>
      <c r="F11" s="1"/>
      <c r="G11" s="1"/>
      <c r="H11" s="1"/>
      <c r="I11" s="1"/>
      <c r="J11" s="1"/>
      <c r="K11" s="1"/>
      <c r="L11" s="1"/>
      <c r="M11" s="1"/>
      <c r="N11" s="1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1"/>
    </row>
    <row r="12" spans="3:51" ht="3" customHeight="1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3:51" ht="16.5" customHeight="1">
      <c r="C13" s="1"/>
      <c r="D13" s="1"/>
      <c r="E13" s="1" t="s">
        <v>33</v>
      </c>
      <c r="F13" s="1"/>
      <c r="G13" s="1"/>
      <c r="H13" s="1"/>
      <c r="I13" s="1"/>
      <c r="J13" s="1"/>
      <c r="K13" s="1"/>
      <c r="L13" s="1"/>
      <c r="M13" s="1"/>
      <c r="N13" s="1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1"/>
      <c r="AE13" s="1" t="s">
        <v>34</v>
      </c>
      <c r="AF13" s="1"/>
      <c r="AG13" s="1"/>
      <c r="AH13" s="1"/>
      <c r="AI13" s="1"/>
      <c r="AJ13" s="1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1"/>
    </row>
    <row r="14" spans="3:51" ht="3" customHeight="1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3:51" ht="12" customHeight="1">
      <c r="C15" s="1"/>
      <c r="D15" s="1"/>
      <c r="E15" s="1" t="s">
        <v>42</v>
      </c>
      <c r="F15" s="1"/>
      <c r="G15" s="1"/>
      <c r="H15" s="1"/>
      <c r="I15" s="1"/>
      <c r="J15" s="1"/>
      <c r="K15" s="1"/>
      <c r="L15" s="1"/>
      <c r="M15" s="1"/>
      <c r="N15" s="1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1"/>
      <c r="AE15" s="1" t="s">
        <v>120</v>
      </c>
      <c r="AF15" s="1"/>
      <c r="AG15" s="1"/>
      <c r="AH15" s="1"/>
      <c r="AI15" s="1"/>
      <c r="AJ15" s="1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1"/>
    </row>
    <row r="16" spans="3:51" ht="3.75" customHeight="1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3:51">
      <c r="C17" s="1"/>
      <c r="D17" s="1"/>
      <c r="E17" s="1" t="s">
        <v>113</v>
      </c>
      <c r="F17" s="1"/>
      <c r="G17" s="1"/>
      <c r="H17" s="1"/>
      <c r="I17" s="1"/>
      <c r="J17" s="1"/>
      <c r="K17" s="1"/>
      <c r="L17" s="1"/>
      <c r="M17" s="1"/>
      <c r="N17" s="1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1"/>
    </row>
    <row r="18" spans="3:51" ht="4.5" customHeight="1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3:51">
      <c r="C19" s="1"/>
      <c r="D19" s="1"/>
      <c r="E19" s="1" t="s">
        <v>114</v>
      </c>
      <c r="F19" s="1"/>
      <c r="G19" s="1"/>
      <c r="H19" s="1"/>
      <c r="I19" s="1"/>
      <c r="J19" s="1"/>
      <c r="K19" s="1"/>
      <c r="L19" s="1"/>
      <c r="M19" s="1"/>
      <c r="N19" s="1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1"/>
      <c r="AE19" s="1" t="s">
        <v>53</v>
      </c>
      <c r="AF19" s="1"/>
      <c r="AG19" s="1"/>
      <c r="AH19" s="1"/>
      <c r="AI19" s="1"/>
      <c r="AJ19" s="1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1"/>
    </row>
    <row r="20" spans="3:51" ht="5.25" customHeight="1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3:51" ht="15.75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3:51" ht="5.25" customHeight="1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3:51">
      <c r="C23" s="1"/>
      <c r="D23" s="1"/>
      <c r="E23" s="1" t="s">
        <v>126</v>
      </c>
      <c r="F23" s="1"/>
      <c r="G23" s="1"/>
      <c r="H23" s="1"/>
      <c r="I23" s="1"/>
      <c r="J23" s="1"/>
      <c r="K23" s="1"/>
      <c r="L23" s="1"/>
      <c r="M23" s="1"/>
      <c r="N23" s="1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7"/>
      <c r="AA23" s="247"/>
      <c r="AB23" s="247"/>
      <c r="AC23" s="247"/>
      <c r="AD23" s="1"/>
      <c r="AE23" s="1" t="s">
        <v>35</v>
      </c>
      <c r="AF23" s="1"/>
      <c r="AG23" s="1"/>
      <c r="AH23" s="1"/>
      <c r="AI23" s="1"/>
      <c r="AJ23" s="1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1"/>
    </row>
    <row r="24" spans="3:51" ht="5.25" customHeight="1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3:51">
      <c r="C25" s="1"/>
      <c r="D25" s="1"/>
      <c r="E25" s="1" t="s">
        <v>127</v>
      </c>
      <c r="F25" s="1"/>
      <c r="G25" s="1"/>
      <c r="H25" s="1"/>
      <c r="I25" s="1"/>
      <c r="J25" s="1"/>
      <c r="K25" s="1"/>
      <c r="L25" s="1"/>
      <c r="M25" s="1"/>
      <c r="N25" s="1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1"/>
    </row>
    <row r="26" spans="3:51" ht="4.5" customHeight="1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3:51">
      <c r="C27" s="1"/>
      <c r="D27" s="1"/>
      <c r="E27" s="1" t="s">
        <v>129</v>
      </c>
      <c r="F27" s="1"/>
      <c r="G27" s="1"/>
      <c r="H27" s="1"/>
      <c r="I27" s="1"/>
      <c r="J27" s="1"/>
      <c r="K27" s="1"/>
      <c r="L27" s="1"/>
      <c r="M27" s="1"/>
      <c r="N27" s="1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1"/>
      <c r="AE27" s="1" t="s">
        <v>130</v>
      </c>
      <c r="AF27" s="1"/>
      <c r="AG27" s="1"/>
      <c r="AH27" s="1"/>
      <c r="AI27" s="1"/>
      <c r="AJ27" s="1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 t="s">
        <v>136</v>
      </c>
      <c r="AW27" s="2"/>
      <c r="AX27" s="2"/>
      <c r="AY27" s="1"/>
    </row>
    <row r="28" spans="3:51" ht="5.25" customHeight="1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3:51" ht="30" customHeight="1">
      <c r="C29" s="1"/>
      <c r="D29" s="1"/>
      <c r="E29" s="1" t="s">
        <v>128</v>
      </c>
      <c r="F29" s="1"/>
      <c r="G29" s="1"/>
      <c r="H29" s="1"/>
      <c r="I29" s="1"/>
      <c r="J29" s="1"/>
      <c r="K29" s="1"/>
      <c r="L29" s="1"/>
      <c r="M29" s="1"/>
      <c r="N29" s="1"/>
      <c r="O29" s="249"/>
      <c r="P29" s="249"/>
      <c r="Q29" s="249"/>
      <c r="R29" s="249"/>
      <c r="S29" s="249"/>
      <c r="T29" s="249"/>
      <c r="U29" s="249"/>
      <c r="V29" s="249"/>
      <c r="W29" s="249"/>
      <c r="X29" s="249"/>
      <c r="Y29" s="249"/>
      <c r="Z29" s="249"/>
      <c r="AA29" s="249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1"/>
    </row>
    <row r="30" spans="3:51" ht="4.5" customHeight="1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3:5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3:51">
      <c r="C32" s="1"/>
      <c r="D32" s="1"/>
      <c r="E32" s="1"/>
      <c r="F32" s="1"/>
      <c r="G32" s="1"/>
      <c r="H32" s="1"/>
      <c r="I32" s="246" t="s">
        <v>153</v>
      </c>
      <c r="J32" s="246"/>
      <c r="K32" s="246"/>
      <c r="L32" s="1"/>
      <c r="M32" s="1"/>
      <c r="N32" s="246" t="s">
        <v>151</v>
      </c>
      <c r="O32" s="246"/>
      <c r="P32" s="246"/>
      <c r="Q32" s="246"/>
      <c r="R32" s="246"/>
      <c r="S32" s="1"/>
      <c r="T32" s="1"/>
      <c r="U32" s="246" t="s">
        <v>152</v>
      </c>
      <c r="V32" s="246"/>
      <c r="W32" s="246"/>
      <c r="X32" s="246"/>
      <c r="Y32" s="246"/>
      <c r="Z32" s="1"/>
      <c r="AA32" s="1"/>
      <c r="AB32" s="1"/>
      <c r="AC32" s="1"/>
      <c r="AD32" s="246" t="s">
        <v>92</v>
      </c>
      <c r="AE32" s="246"/>
      <c r="AF32" s="246"/>
      <c r="AG32" s="246"/>
      <c r="AH32" s="1"/>
      <c r="AI32" s="1"/>
      <c r="AJ32" s="1"/>
      <c r="AK32" s="246" t="s">
        <v>93</v>
      </c>
      <c r="AL32" s="246"/>
      <c r="AM32" s="246"/>
      <c r="AN32" s="246"/>
      <c r="AO32" s="1"/>
      <c r="AP32" s="1"/>
      <c r="AQ32" s="246" t="s">
        <v>131</v>
      </c>
      <c r="AR32" s="246"/>
      <c r="AS32" s="246"/>
      <c r="AT32" s="246"/>
      <c r="AU32" s="1"/>
      <c r="AV32" s="1"/>
      <c r="AW32" s="1"/>
      <c r="AX32" s="1"/>
      <c r="AY32" s="1"/>
    </row>
    <row r="33" spans="3:51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5" spans="3:51" ht="6.75" customHeight="1">
      <c r="C35" s="245" t="s">
        <v>122</v>
      </c>
      <c r="D35" s="245"/>
      <c r="E35" s="245"/>
      <c r="F35" s="245"/>
      <c r="G35" s="245"/>
      <c r="H35" s="245"/>
      <c r="I35" s="245"/>
      <c r="J35" s="245"/>
      <c r="K35" s="245"/>
      <c r="L35" s="245"/>
      <c r="M35" s="245"/>
      <c r="N35" s="245"/>
      <c r="O35" s="245"/>
      <c r="P35" s="245"/>
      <c r="Q35" s="245"/>
      <c r="R35" s="245"/>
      <c r="S35" s="245"/>
      <c r="T35" s="245"/>
      <c r="U35" s="245"/>
      <c r="V35" s="245"/>
      <c r="W35" s="245"/>
      <c r="X35" s="245"/>
      <c r="Y35" s="245"/>
      <c r="Z35" s="245"/>
      <c r="AA35" s="245"/>
      <c r="AB35" s="245"/>
      <c r="AC35" s="245"/>
      <c r="AD35" s="245"/>
      <c r="AE35" s="245"/>
      <c r="AF35" s="245"/>
      <c r="AG35" s="245"/>
      <c r="AH35" s="245"/>
      <c r="AI35" s="245"/>
      <c r="AJ35" s="245"/>
      <c r="AK35" s="245"/>
      <c r="AL35" s="245"/>
      <c r="AM35" s="245"/>
      <c r="AN35" s="245"/>
      <c r="AO35" s="245"/>
      <c r="AP35" s="245"/>
      <c r="AQ35" s="245"/>
      <c r="AR35" s="245"/>
      <c r="AS35" s="245"/>
      <c r="AT35" s="245"/>
      <c r="AU35" s="245"/>
      <c r="AV35" s="245"/>
      <c r="AW35" s="245"/>
      <c r="AX35" s="245"/>
      <c r="AY35" s="245"/>
    </row>
    <row r="36" spans="3:51">
      <c r="C36" s="245"/>
      <c r="D36" s="245"/>
      <c r="E36" s="245"/>
      <c r="F36" s="245"/>
      <c r="G36" s="245"/>
      <c r="H36" s="245"/>
      <c r="I36" s="245"/>
      <c r="J36" s="245"/>
      <c r="K36" s="245"/>
      <c r="L36" s="245"/>
      <c r="M36" s="245"/>
      <c r="N36" s="245"/>
      <c r="O36" s="245"/>
      <c r="P36" s="245"/>
      <c r="Q36" s="245"/>
      <c r="R36" s="245"/>
      <c r="S36" s="245"/>
      <c r="T36" s="245"/>
      <c r="U36" s="245"/>
      <c r="V36" s="245"/>
      <c r="W36" s="245"/>
      <c r="X36" s="245"/>
      <c r="Y36" s="245"/>
      <c r="Z36" s="245"/>
      <c r="AA36" s="245"/>
      <c r="AB36" s="245"/>
      <c r="AC36" s="245"/>
      <c r="AD36" s="245"/>
      <c r="AE36" s="245"/>
      <c r="AF36" s="245"/>
      <c r="AG36" s="245"/>
      <c r="AH36" s="245"/>
      <c r="AI36" s="245"/>
      <c r="AJ36" s="245"/>
      <c r="AK36" s="245"/>
      <c r="AL36" s="245"/>
      <c r="AM36" s="245"/>
      <c r="AN36" s="245"/>
      <c r="AO36" s="245"/>
      <c r="AP36" s="245"/>
      <c r="AQ36" s="245"/>
      <c r="AR36" s="245"/>
      <c r="AS36" s="245"/>
      <c r="AT36" s="245"/>
      <c r="AU36" s="245"/>
      <c r="AV36" s="245"/>
      <c r="AW36" s="245"/>
      <c r="AX36" s="245"/>
      <c r="AY36" s="245"/>
    </row>
    <row r="37" spans="3:51" ht="3.7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</row>
    <row r="38" spans="3:51">
      <c r="C38" s="4"/>
      <c r="D38" s="4"/>
      <c r="E38" s="4"/>
      <c r="F38" s="4"/>
      <c r="G38" s="4"/>
      <c r="H38" s="4" t="s">
        <v>123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 t="s">
        <v>103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 t="s">
        <v>104</v>
      </c>
      <c r="AF38" s="4"/>
      <c r="AG38" s="4"/>
      <c r="AH38" s="4"/>
      <c r="AI38" s="4"/>
      <c r="AJ38" s="4"/>
      <c r="AK38" s="4"/>
      <c r="AL38" s="4"/>
      <c r="AM38" s="4"/>
      <c r="AN38" s="4" t="s">
        <v>90</v>
      </c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</row>
    <row r="39" spans="3:51" ht="9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</row>
    <row r="40" spans="3:51" ht="3.75" customHeight="1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</row>
    <row r="41" spans="3:51" ht="22.5" customHeight="1">
      <c r="C41" s="3"/>
      <c r="D41" s="3"/>
      <c r="E41" s="3"/>
      <c r="F41" s="5" t="s">
        <v>132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</row>
    <row r="42" spans="3:51">
      <c r="C42" s="1"/>
      <c r="D42" s="1"/>
      <c r="E42" s="1" t="s">
        <v>133</v>
      </c>
      <c r="F42" s="1"/>
      <c r="G42" s="1"/>
      <c r="H42" s="1"/>
      <c r="I42" s="1"/>
      <c r="J42" s="1"/>
      <c r="K42" s="1"/>
      <c r="L42" s="1"/>
      <c r="M42" s="1"/>
      <c r="N42" s="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1" t="s">
        <v>134</v>
      </c>
      <c r="AE42" s="1"/>
      <c r="AF42" s="1"/>
      <c r="AG42" s="1"/>
      <c r="AH42" s="1"/>
      <c r="AI42" s="1"/>
      <c r="AJ42" s="1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 t="s">
        <v>136</v>
      </c>
      <c r="AV42" s="2"/>
      <c r="AW42" s="2"/>
      <c r="AX42" s="2"/>
      <c r="AY42" s="1"/>
    </row>
    <row r="43" spans="3:51" ht="3" customHeight="1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3:51">
      <c r="C44" s="1"/>
      <c r="D44" s="1"/>
      <c r="E44" s="1" t="s">
        <v>45</v>
      </c>
      <c r="F44" s="1"/>
      <c r="G44" s="1"/>
      <c r="H44" s="1"/>
      <c r="I44" s="1"/>
      <c r="J44" s="1"/>
      <c r="K44" s="1"/>
      <c r="L44" s="1"/>
      <c r="M44" s="1"/>
      <c r="N44" s="1"/>
      <c r="O44" s="251" t="s">
        <v>883</v>
      </c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  <c r="AA44" s="251"/>
      <c r="AB44" s="251"/>
      <c r="AC44" s="251"/>
      <c r="AD44" s="251"/>
      <c r="AE44" s="251"/>
      <c r="AF44" s="251"/>
      <c r="AG44" s="251"/>
      <c r="AH44" s="251"/>
      <c r="AI44" s="251"/>
      <c r="AJ44" s="251"/>
      <c r="AK44" s="251"/>
      <c r="AL44" s="251"/>
      <c r="AM44" s="251"/>
      <c r="AN44" s="251"/>
      <c r="AO44" s="251"/>
      <c r="AP44" s="251"/>
      <c r="AQ44" s="251"/>
      <c r="AR44" s="251"/>
      <c r="AS44" s="251"/>
      <c r="AT44" s="251"/>
      <c r="AU44" s="251"/>
      <c r="AV44" s="251"/>
      <c r="AW44" s="251"/>
      <c r="AX44" s="251"/>
      <c r="AY44" s="1"/>
    </row>
    <row r="45" spans="3:51" ht="3" customHeight="1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3:51">
      <c r="C46" s="1"/>
      <c r="D46" s="1"/>
      <c r="E46" s="1" t="s">
        <v>33</v>
      </c>
      <c r="F46" s="1"/>
      <c r="G46" s="1"/>
      <c r="H46" s="1"/>
      <c r="I46" s="1"/>
      <c r="J46" s="1"/>
      <c r="K46" s="1"/>
      <c r="L46" s="1"/>
      <c r="M46" s="1"/>
      <c r="N46" s="1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1"/>
      <c r="AE46" s="1" t="s">
        <v>34</v>
      </c>
      <c r="AF46" s="1"/>
      <c r="AG46" s="1"/>
      <c r="AH46" s="1"/>
      <c r="AI46" s="1"/>
      <c r="AJ46" s="1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1"/>
    </row>
    <row r="47" spans="3:51" ht="4.5" customHeight="1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3:51">
      <c r="C48" s="1"/>
      <c r="D48" s="1"/>
      <c r="E48" s="1" t="s">
        <v>42</v>
      </c>
      <c r="F48" s="1"/>
      <c r="G48" s="1"/>
      <c r="H48" s="1"/>
      <c r="I48" s="1"/>
      <c r="J48" s="1"/>
      <c r="K48" s="1"/>
      <c r="L48" s="1"/>
      <c r="M48" s="1"/>
      <c r="N48" s="1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1"/>
      <c r="AE48" s="1" t="s">
        <v>120</v>
      </c>
      <c r="AF48" s="1"/>
      <c r="AG48" s="1"/>
      <c r="AH48" s="1"/>
      <c r="AI48" s="1"/>
      <c r="AJ48" s="1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1"/>
    </row>
    <row r="49" spans="3:51" ht="3.75" customHeight="1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3:51">
      <c r="C50" s="1"/>
      <c r="D50" s="1"/>
      <c r="E50" s="1" t="s">
        <v>113</v>
      </c>
      <c r="F50" s="1"/>
      <c r="G50" s="1"/>
      <c r="H50" s="1"/>
      <c r="I50" s="1"/>
      <c r="J50" s="1"/>
      <c r="K50" s="1"/>
      <c r="L50" s="1"/>
      <c r="M50" s="1"/>
      <c r="N50" s="1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1"/>
    </row>
    <row r="51" spans="3:51" ht="3.75" customHeight="1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3:51">
      <c r="C52" s="1"/>
      <c r="D52" s="1"/>
      <c r="E52" s="1" t="s">
        <v>114</v>
      </c>
      <c r="F52" s="1"/>
      <c r="G52" s="1"/>
      <c r="H52" s="1"/>
      <c r="I52" s="1"/>
      <c r="J52" s="1"/>
      <c r="K52" s="1"/>
      <c r="L52" s="1"/>
      <c r="M52" s="1"/>
      <c r="N52" s="1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1"/>
      <c r="AE52" s="1" t="s">
        <v>53</v>
      </c>
      <c r="AF52" s="1"/>
      <c r="AG52" s="1"/>
      <c r="AH52" s="1"/>
      <c r="AI52" s="1"/>
      <c r="AJ52" s="1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1"/>
    </row>
    <row r="53" spans="3:51" ht="2.25" customHeight="1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3:51">
      <c r="C54" s="1"/>
      <c r="D54" s="1"/>
      <c r="E54" s="1" t="s">
        <v>135</v>
      </c>
      <c r="F54" s="1"/>
      <c r="G54" s="1"/>
      <c r="H54" s="1"/>
      <c r="I54" s="1"/>
      <c r="J54" s="1"/>
      <c r="K54" s="1"/>
      <c r="L54" s="1"/>
      <c r="M54" s="1"/>
      <c r="N54" s="1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1"/>
      <c r="AE54" s="1" t="s">
        <v>126</v>
      </c>
      <c r="AF54" s="1"/>
      <c r="AG54" s="1"/>
      <c r="AH54" s="1"/>
      <c r="AI54" s="1"/>
      <c r="AJ54" s="1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1"/>
    </row>
    <row r="55" spans="3:51" ht="2.25" customHeight="1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3:51">
      <c r="C56" s="1"/>
      <c r="D56" s="1"/>
      <c r="E56" s="1" t="s">
        <v>35</v>
      </c>
      <c r="F56" s="1"/>
      <c r="G56" s="1"/>
      <c r="H56" s="1"/>
      <c r="I56" s="1"/>
      <c r="J56" s="1"/>
      <c r="K56" s="1"/>
      <c r="L56" s="1"/>
      <c r="M56" s="1"/>
      <c r="N56" s="1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1"/>
      <c r="AE56" s="1" t="s">
        <v>127</v>
      </c>
      <c r="AF56" s="1"/>
      <c r="AG56" s="1"/>
      <c r="AH56" s="1"/>
      <c r="AI56" s="1"/>
      <c r="AJ56" s="1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1"/>
    </row>
    <row r="57" spans="3:51" ht="3.75" customHeight="1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3:51">
      <c r="C58" s="1"/>
      <c r="D58" s="1"/>
      <c r="E58" s="1" t="s">
        <v>54</v>
      </c>
      <c r="F58" s="1"/>
      <c r="G58" s="1"/>
      <c r="H58" s="1"/>
      <c r="I58" s="1"/>
      <c r="J58" s="1"/>
      <c r="K58" s="1"/>
      <c r="L58" s="1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"/>
      <c r="AE58" s="1" t="s">
        <v>55</v>
      </c>
      <c r="AF58" s="1"/>
      <c r="AG58" s="1"/>
      <c r="AH58" s="1"/>
      <c r="AI58" s="1"/>
      <c r="AJ58" s="1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1"/>
    </row>
    <row r="59" spans="3:51" ht="3.75" customHeight="1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3:51">
      <c r="C60" s="1"/>
      <c r="D60" s="1"/>
      <c r="E60" s="1" t="s">
        <v>129</v>
      </c>
      <c r="F60" s="1"/>
      <c r="G60" s="1"/>
      <c r="H60" s="1"/>
      <c r="I60" s="1"/>
      <c r="J60" s="1"/>
      <c r="K60" s="1"/>
      <c r="L60" s="1"/>
      <c r="M60" s="1"/>
      <c r="N60" s="1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1"/>
      <c r="AE60" s="1" t="s">
        <v>130</v>
      </c>
      <c r="AF60" s="1"/>
      <c r="AG60" s="1"/>
      <c r="AH60" s="1"/>
      <c r="AI60" s="1"/>
      <c r="AJ60" s="1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 t="s">
        <v>136</v>
      </c>
      <c r="AV60" s="2"/>
      <c r="AW60" s="2"/>
      <c r="AX60" s="2"/>
      <c r="AY60" s="1"/>
    </row>
    <row r="61" spans="3:51" ht="3.75" customHeight="1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3:51">
      <c r="C62" s="1"/>
      <c r="D62" s="1"/>
      <c r="E62" s="1" t="s">
        <v>41</v>
      </c>
      <c r="F62" s="1"/>
      <c r="G62" s="1"/>
      <c r="H62" s="1"/>
      <c r="I62" s="1"/>
      <c r="J62" s="1"/>
      <c r="K62" s="1"/>
      <c r="L62" s="1"/>
      <c r="M62" s="1"/>
      <c r="N62" s="1"/>
      <c r="O62" s="249"/>
      <c r="P62" s="249"/>
      <c r="Q62" s="249"/>
      <c r="R62" s="249"/>
      <c r="S62" s="249"/>
      <c r="T62" s="249"/>
      <c r="U62" s="249"/>
      <c r="V62" s="249"/>
      <c r="W62" s="249"/>
      <c r="X62" s="249"/>
      <c r="Y62" s="249"/>
      <c r="Z62" s="249"/>
      <c r="AA62" s="249"/>
      <c r="AB62" s="249"/>
      <c r="AC62" s="249"/>
      <c r="AD62" s="249"/>
      <c r="AE62" s="249"/>
      <c r="AF62" s="249"/>
      <c r="AG62" s="249"/>
      <c r="AH62" s="249"/>
      <c r="AI62" s="249"/>
      <c r="AJ62" s="249"/>
      <c r="AK62" s="249"/>
      <c r="AL62" s="249"/>
      <c r="AM62" s="249"/>
      <c r="AN62" s="249"/>
      <c r="AO62" s="249"/>
      <c r="AP62" s="249"/>
      <c r="AQ62" s="249"/>
      <c r="AR62" s="249"/>
      <c r="AS62" s="249"/>
      <c r="AT62" s="249"/>
      <c r="AU62" s="249"/>
      <c r="AV62" s="249"/>
      <c r="AW62" s="249"/>
      <c r="AX62" s="249"/>
      <c r="AY62" s="1"/>
    </row>
    <row r="63" spans="3:51" ht="3.75" customHeight="1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3:51">
      <c r="C64" s="1"/>
      <c r="D64" s="1"/>
      <c r="E64" s="1" t="s">
        <v>34</v>
      </c>
      <c r="F64" s="1"/>
      <c r="G64" s="1"/>
      <c r="H64" s="1"/>
      <c r="I64" s="1"/>
      <c r="J64" s="1"/>
      <c r="K64" s="1"/>
      <c r="L64" s="1"/>
      <c r="M64" s="1"/>
      <c r="N64" s="1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1"/>
      <c r="AE64" s="1" t="s">
        <v>42</v>
      </c>
      <c r="AF64" s="1"/>
      <c r="AG64" s="1"/>
      <c r="AH64" s="1"/>
      <c r="AI64" s="1"/>
      <c r="AJ64" s="1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1"/>
    </row>
    <row r="65" spans="3:51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3:51">
      <c r="C66" s="1"/>
      <c r="D66" s="1"/>
      <c r="E66" s="1"/>
      <c r="F66" s="1"/>
      <c r="G66" s="1"/>
      <c r="H66" s="1"/>
      <c r="I66" s="246" t="s">
        <v>153</v>
      </c>
      <c r="J66" s="246"/>
      <c r="K66" s="246"/>
      <c r="L66" s="1"/>
      <c r="M66" s="1"/>
      <c r="N66" s="246" t="s">
        <v>151</v>
      </c>
      <c r="O66" s="246"/>
      <c r="P66" s="246"/>
      <c r="Q66" s="246"/>
      <c r="R66" s="246"/>
      <c r="S66" s="1"/>
      <c r="T66" s="1"/>
      <c r="U66" s="246" t="s">
        <v>152</v>
      </c>
      <c r="V66" s="246"/>
      <c r="W66" s="246"/>
      <c r="X66" s="246"/>
      <c r="Y66" s="246"/>
      <c r="Z66" s="1"/>
      <c r="AA66" s="1"/>
      <c r="AB66" s="1"/>
      <c r="AC66" s="1"/>
      <c r="AD66" s="246" t="s">
        <v>92</v>
      </c>
      <c r="AE66" s="246"/>
      <c r="AF66" s="246"/>
      <c r="AG66" s="246"/>
      <c r="AH66" s="1"/>
      <c r="AI66" s="1"/>
      <c r="AJ66" s="1"/>
      <c r="AK66" s="246" t="s">
        <v>93</v>
      </c>
      <c r="AL66" s="246"/>
      <c r="AM66" s="246"/>
      <c r="AN66" s="246"/>
      <c r="AO66" s="1"/>
      <c r="AP66" s="1"/>
      <c r="AQ66" s="246" t="s">
        <v>131</v>
      </c>
      <c r="AR66" s="246"/>
      <c r="AS66" s="246"/>
      <c r="AT66" s="246"/>
      <c r="AU66" s="1"/>
      <c r="AV66" s="1"/>
      <c r="AW66" s="1"/>
      <c r="AX66" s="1"/>
      <c r="AY66" s="1"/>
    </row>
    <row r="67" spans="3:51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9" spans="3:51" ht="7.5" customHeight="1">
      <c r="C69" s="245" t="s">
        <v>122</v>
      </c>
      <c r="D69" s="245"/>
      <c r="E69" s="245"/>
      <c r="F69" s="245"/>
      <c r="G69" s="245"/>
      <c r="H69" s="245"/>
      <c r="I69" s="245"/>
      <c r="J69" s="245"/>
      <c r="K69" s="245"/>
      <c r="L69" s="245"/>
      <c r="M69" s="245"/>
      <c r="N69" s="245"/>
      <c r="O69" s="245"/>
      <c r="P69" s="245"/>
      <c r="Q69" s="245"/>
      <c r="R69" s="245"/>
      <c r="S69" s="245"/>
      <c r="T69" s="245"/>
      <c r="U69" s="245"/>
      <c r="V69" s="245"/>
      <c r="W69" s="245"/>
      <c r="X69" s="245"/>
      <c r="Y69" s="245"/>
      <c r="Z69" s="245"/>
      <c r="AA69" s="245"/>
      <c r="AB69" s="245"/>
      <c r="AC69" s="245"/>
      <c r="AD69" s="245"/>
      <c r="AE69" s="245"/>
      <c r="AF69" s="245"/>
      <c r="AG69" s="245"/>
      <c r="AH69" s="245"/>
      <c r="AI69" s="245"/>
      <c r="AJ69" s="245"/>
      <c r="AK69" s="245"/>
      <c r="AL69" s="245"/>
      <c r="AM69" s="245"/>
      <c r="AN69" s="245"/>
      <c r="AO69" s="245"/>
      <c r="AP69" s="245"/>
      <c r="AQ69" s="245"/>
      <c r="AR69" s="245"/>
      <c r="AS69" s="245"/>
      <c r="AT69" s="245"/>
      <c r="AU69" s="245"/>
      <c r="AV69" s="245"/>
      <c r="AW69" s="245"/>
      <c r="AX69" s="245"/>
      <c r="AY69" s="245"/>
    </row>
    <row r="70" spans="3:51">
      <c r="C70" s="245"/>
      <c r="D70" s="245"/>
      <c r="E70" s="245"/>
      <c r="F70" s="245"/>
      <c r="G70" s="245"/>
      <c r="H70" s="245"/>
      <c r="I70" s="245"/>
      <c r="J70" s="245"/>
      <c r="K70" s="245"/>
      <c r="L70" s="245"/>
      <c r="M70" s="245"/>
      <c r="N70" s="245"/>
      <c r="O70" s="245"/>
      <c r="P70" s="245"/>
      <c r="Q70" s="245"/>
      <c r="R70" s="245"/>
      <c r="S70" s="245"/>
      <c r="T70" s="245"/>
      <c r="U70" s="245"/>
      <c r="V70" s="245"/>
      <c r="W70" s="245"/>
      <c r="X70" s="245"/>
      <c r="Y70" s="245"/>
      <c r="Z70" s="245"/>
      <c r="AA70" s="245"/>
      <c r="AB70" s="245"/>
      <c r="AC70" s="245"/>
      <c r="AD70" s="245"/>
      <c r="AE70" s="245"/>
      <c r="AF70" s="245"/>
      <c r="AG70" s="245"/>
      <c r="AH70" s="245"/>
      <c r="AI70" s="245"/>
      <c r="AJ70" s="245"/>
      <c r="AK70" s="245"/>
      <c r="AL70" s="245"/>
      <c r="AM70" s="245"/>
      <c r="AN70" s="245"/>
      <c r="AO70" s="245"/>
      <c r="AP70" s="245"/>
      <c r="AQ70" s="245"/>
      <c r="AR70" s="245"/>
      <c r="AS70" s="245"/>
      <c r="AT70" s="245"/>
      <c r="AU70" s="245"/>
      <c r="AV70" s="245"/>
      <c r="AW70" s="245"/>
      <c r="AX70" s="245"/>
      <c r="AY70" s="245"/>
    </row>
    <row r="71" spans="3:51" ht="4.5" customHeight="1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</row>
    <row r="72" spans="3:51">
      <c r="C72" s="4"/>
      <c r="D72" s="4"/>
      <c r="E72" s="4"/>
      <c r="F72" s="4"/>
      <c r="G72" s="4"/>
      <c r="H72" s="4" t="s">
        <v>123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 t="s">
        <v>103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 t="s">
        <v>104</v>
      </c>
      <c r="AF72" s="4"/>
      <c r="AG72" s="4"/>
      <c r="AH72" s="4"/>
      <c r="AI72" s="4"/>
      <c r="AJ72" s="4"/>
      <c r="AK72" s="4"/>
      <c r="AL72" s="4"/>
      <c r="AM72" s="4"/>
      <c r="AN72" s="4" t="s">
        <v>90</v>
      </c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</row>
    <row r="73" spans="3:51" ht="6" customHeight="1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</row>
    <row r="74" spans="3:51" ht="5.25" customHeight="1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spans="3:51" ht="23.4">
      <c r="C75" s="3"/>
      <c r="D75" s="3"/>
      <c r="E75" s="3"/>
      <c r="F75" s="5" t="s">
        <v>137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spans="3:51">
      <c r="C76" s="1"/>
      <c r="D76" s="1"/>
      <c r="E76" s="1" t="s">
        <v>497</v>
      </c>
      <c r="F76" s="1"/>
      <c r="G76" s="1"/>
      <c r="H76" s="1"/>
      <c r="I76" s="1"/>
      <c r="J76" s="1"/>
      <c r="K76" s="1"/>
      <c r="L76" s="1"/>
      <c r="M76" s="1"/>
      <c r="N76" s="1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1" t="s">
        <v>40</v>
      </c>
      <c r="AE76" s="1"/>
      <c r="AF76" s="1"/>
      <c r="AG76" s="1"/>
      <c r="AH76" s="1"/>
      <c r="AI76" s="1"/>
      <c r="AJ76" s="1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 t="s">
        <v>136</v>
      </c>
      <c r="AV76" s="2"/>
      <c r="AW76" s="2"/>
      <c r="AX76" s="2"/>
      <c r="AY76" s="1"/>
    </row>
    <row r="77" spans="3:51" ht="3" customHeight="1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3:51">
      <c r="C78" s="1"/>
      <c r="D78" s="1"/>
      <c r="E78" s="1" t="s">
        <v>45</v>
      </c>
      <c r="F78" s="1"/>
      <c r="G78" s="1"/>
      <c r="H78" s="1"/>
      <c r="I78" s="1"/>
      <c r="J78" s="1"/>
      <c r="K78" s="1"/>
      <c r="L78" s="1"/>
      <c r="M78" s="1"/>
      <c r="N78" s="1"/>
      <c r="O78" s="251" t="s">
        <v>884</v>
      </c>
      <c r="P78" s="251"/>
      <c r="Q78" s="251"/>
      <c r="R78" s="251"/>
      <c r="S78" s="251"/>
      <c r="T78" s="251"/>
      <c r="U78" s="251"/>
      <c r="V78" s="251"/>
      <c r="W78" s="251"/>
      <c r="X78" s="251"/>
      <c r="Y78" s="251"/>
      <c r="Z78" s="251"/>
      <c r="AA78" s="251"/>
      <c r="AB78" s="251"/>
      <c r="AC78" s="251"/>
      <c r="AD78" s="251"/>
      <c r="AE78" s="251"/>
      <c r="AF78" s="251"/>
      <c r="AG78" s="251"/>
      <c r="AH78" s="251"/>
      <c r="AI78" s="251"/>
      <c r="AJ78" s="251"/>
      <c r="AK78" s="251"/>
      <c r="AL78" s="251"/>
      <c r="AM78" s="251"/>
      <c r="AN78" s="251"/>
      <c r="AO78" s="251"/>
      <c r="AP78" s="251"/>
      <c r="AQ78" s="251"/>
      <c r="AR78" s="251"/>
      <c r="AS78" s="251"/>
      <c r="AT78" s="251"/>
      <c r="AU78" s="251"/>
      <c r="AV78" s="251"/>
      <c r="AW78" s="251"/>
      <c r="AX78" s="251"/>
      <c r="AY78" s="1"/>
    </row>
    <row r="79" spans="3:51" ht="3.75" customHeight="1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3:51">
      <c r="C80" s="1"/>
      <c r="D80" s="1"/>
      <c r="E80" s="1" t="s">
        <v>33</v>
      </c>
      <c r="F80" s="1"/>
      <c r="G80" s="1"/>
      <c r="H80" s="1"/>
      <c r="I80" s="1"/>
      <c r="J80" s="1"/>
      <c r="K80" s="1"/>
      <c r="L80" s="1"/>
      <c r="M80" s="1"/>
      <c r="N80" s="1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1"/>
      <c r="AE80" s="1" t="s">
        <v>34</v>
      </c>
      <c r="AF80" s="1"/>
      <c r="AG80" s="1"/>
      <c r="AH80" s="1"/>
      <c r="AI80" s="1"/>
      <c r="AJ80" s="1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1"/>
    </row>
    <row r="81" spans="3:51" ht="3" customHeight="1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3:51">
      <c r="C82" s="1"/>
      <c r="D82" s="1"/>
      <c r="E82" s="1" t="s">
        <v>42</v>
      </c>
      <c r="F82" s="1"/>
      <c r="G82" s="1"/>
      <c r="H82" s="1"/>
      <c r="I82" s="1"/>
      <c r="J82" s="1"/>
      <c r="K82" s="1"/>
      <c r="L82" s="1"/>
      <c r="M82" s="1"/>
      <c r="N82" s="1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1"/>
      <c r="AE82" s="1" t="s">
        <v>120</v>
      </c>
      <c r="AF82" s="1"/>
      <c r="AG82" s="1"/>
      <c r="AH82" s="1"/>
      <c r="AI82" s="1"/>
      <c r="AJ82" s="1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1"/>
    </row>
    <row r="83" spans="3:51" ht="3" customHeight="1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3:51">
      <c r="C84" s="1"/>
      <c r="D84" s="1"/>
      <c r="E84" s="1" t="s">
        <v>113</v>
      </c>
      <c r="F84" s="1"/>
      <c r="G84" s="1"/>
      <c r="H84" s="1"/>
      <c r="I84" s="1"/>
      <c r="J84" s="1"/>
      <c r="K84" s="1"/>
      <c r="L84" s="1"/>
      <c r="M84" s="1"/>
      <c r="N84" s="1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1"/>
    </row>
    <row r="85" spans="3:51" ht="4.5" customHeight="1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3:51">
      <c r="C86" s="1"/>
      <c r="D86" s="1"/>
      <c r="E86" s="1" t="s">
        <v>114</v>
      </c>
      <c r="F86" s="1"/>
      <c r="G86" s="1"/>
      <c r="H86" s="1"/>
      <c r="I86" s="1"/>
      <c r="J86" s="1"/>
      <c r="K86" s="1"/>
      <c r="L86" s="1"/>
      <c r="M86" s="1"/>
      <c r="N86" s="1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1"/>
      <c r="AE86" s="1" t="s">
        <v>53</v>
      </c>
      <c r="AF86" s="1"/>
      <c r="AG86" s="1"/>
      <c r="AH86" s="1"/>
      <c r="AI86" s="1"/>
      <c r="AJ86" s="1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1"/>
    </row>
    <row r="87" spans="3:51" ht="5.25" customHeight="1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3:51">
      <c r="C88" s="1"/>
      <c r="D88" s="1"/>
      <c r="E88" s="1" t="s">
        <v>135</v>
      </c>
      <c r="F88" s="1"/>
      <c r="G88" s="1"/>
      <c r="H88" s="1"/>
      <c r="I88" s="1"/>
      <c r="J88" s="1"/>
      <c r="K88" s="1"/>
      <c r="L88" s="1"/>
      <c r="M88" s="1"/>
      <c r="N88" s="1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1"/>
      <c r="AE88" s="1" t="s">
        <v>126</v>
      </c>
      <c r="AF88" s="1"/>
      <c r="AG88" s="1"/>
      <c r="AH88" s="1"/>
      <c r="AI88" s="1"/>
      <c r="AJ88" s="1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1"/>
    </row>
    <row r="89" spans="3:51" ht="2.25" customHeight="1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3:51">
      <c r="C90" s="1"/>
      <c r="D90" s="1"/>
      <c r="E90" s="1" t="s">
        <v>35</v>
      </c>
      <c r="F90" s="1"/>
      <c r="G90" s="1"/>
      <c r="H90" s="1"/>
      <c r="I90" s="1"/>
      <c r="J90" s="1"/>
      <c r="K90" s="1"/>
      <c r="L90" s="1"/>
      <c r="M90" s="1"/>
      <c r="N90" s="1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1"/>
      <c r="AE90" s="1" t="s">
        <v>127</v>
      </c>
      <c r="AF90" s="1"/>
      <c r="AG90" s="1"/>
      <c r="AH90" s="1"/>
      <c r="AI90" s="1"/>
      <c r="AJ90" s="1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1"/>
    </row>
    <row r="91" spans="3:51" ht="3.75" customHeight="1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3:51">
      <c r="C92" s="1"/>
      <c r="D92" s="1"/>
      <c r="E92" s="1" t="s">
        <v>129</v>
      </c>
      <c r="F92" s="1"/>
      <c r="G92" s="1"/>
      <c r="H92" s="1"/>
      <c r="I92" s="1"/>
      <c r="J92" s="1"/>
      <c r="K92" s="1"/>
      <c r="L92" s="1"/>
      <c r="M92" s="1"/>
      <c r="N92" s="1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1"/>
      <c r="AE92" s="1" t="s">
        <v>130</v>
      </c>
      <c r="AF92" s="1"/>
      <c r="AG92" s="1"/>
      <c r="AH92" s="1"/>
      <c r="AI92" s="1"/>
      <c r="AJ92" s="1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 t="s">
        <v>136</v>
      </c>
      <c r="AV92" s="2"/>
      <c r="AW92" s="2"/>
      <c r="AX92" s="2"/>
      <c r="AY92" s="1"/>
    </row>
    <row r="93" spans="3:51" ht="3.75" customHeight="1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3:51">
      <c r="C94" s="1"/>
      <c r="D94" s="1"/>
      <c r="E94" s="1" t="s">
        <v>41</v>
      </c>
      <c r="F94" s="1"/>
      <c r="G94" s="1"/>
      <c r="H94" s="1"/>
      <c r="I94" s="1"/>
      <c r="J94" s="1"/>
      <c r="K94" s="1"/>
      <c r="L94" s="1"/>
      <c r="M94" s="1"/>
      <c r="N94" s="1"/>
      <c r="O94" s="249"/>
      <c r="P94" s="249"/>
      <c r="Q94" s="249"/>
      <c r="R94" s="249"/>
      <c r="S94" s="249"/>
      <c r="T94" s="249"/>
      <c r="U94" s="249"/>
      <c r="V94" s="249"/>
      <c r="W94" s="249"/>
      <c r="X94" s="249"/>
      <c r="Y94" s="249"/>
      <c r="Z94" s="249"/>
      <c r="AA94" s="249"/>
      <c r="AB94" s="249"/>
      <c r="AC94" s="249"/>
      <c r="AD94" s="249"/>
      <c r="AE94" s="249"/>
      <c r="AF94" s="249"/>
      <c r="AG94" s="249"/>
      <c r="AH94" s="249"/>
      <c r="AI94" s="249"/>
      <c r="AJ94" s="249"/>
      <c r="AK94" s="249"/>
      <c r="AL94" s="249"/>
      <c r="AM94" s="249"/>
      <c r="AN94" s="249"/>
      <c r="AO94" s="249"/>
      <c r="AP94" s="249"/>
      <c r="AQ94" s="249"/>
      <c r="AR94" s="249"/>
      <c r="AS94" s="249"/>
      <c r="AT94" s="249"/>
      <c r="AU94" s="249"/>
      <c r="AV94" s="249"/>
      <c r="AW94" s="249"/>
      <c r="AX94" s="249"/>
      <c r="AY94" s="1"/>
    </row>
    <row r="95" spans="3:51" ht="3.75" customHeight="1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3:51">
      <c r="C96" s="1"/>
      <c r="D96" s="1"/>
      <c r="E96" s="1" t="s">
        <v>34</v>
      </c>
      <c r="F96" s="1"/>
      <c r="G96" s="1"/>
      <c r="H96" s="1"/>
      <c r="I96" s="1"/>
      <c r="J96" s="1"/>
      <c r="K96" s="1"/>
      <c r="L96" s="1"/>
      <c r="M96" s="1"/>
      <c r="N96" s="1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1"/>
      <c r="AE96" s="1" t="s">
        <v>42</v>
      </c>
      <c r="AF96" s="1"/>
      <c r="AG96" s="1"/>
      <c r="AH96" s="1"/>
      <c r="AI96" s="1"/>
      <c r="AJ96" s="1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1"/>
    </row>
    <row r="97" spans="3:51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3:51">
      <c r="C98" s="1"/>
      <c r="D98" s="1"/>
      <c r="E98" s="1"/>
      <c r="F98" s="1"/>
      <c r="G98" s="1"/>
      <c r="H98" s="1"/>
      <c r="I98" s="246" t="s">
        <v>153</v>
      </c>
      <c r="J98" s="246"/>
      <c r="K98" s="246"/>
      <c r="L98" s="1"/>
      <c r="M98" s="1"/>
      <c r="N98" s="246" t="s">
        <v>151</v>
      </c>
      <c r="O98" s="246"/>
      <c r="P98" s="246"/>
      <c r="Q98" s="246"/>
      <c r="R98" s="246"/>
      <c r="S98" s="1"/>
      <c r="T98" s="1"/>
      <c r="U98" s="246" t="s">
        <v>152</v>
      </c>
      <c r="V98" s="246"/>
      <c r="W98" s="246"/>
      <c r="X98" s="246"/>
      <c r="Y98" s="246"/>
      <c r="Z98" s="1"/>
      <c r="AA98" s="1"/>
      <c r="AB98" s="1"/>
      <c r="AC98" s="1"/>
      <c r="AD98" s="246" t="s">
        <v>92</v>
      </c>
      <c r="AE98" s="246"/>
      <c r="AF98" s="246"/>
      <c r="AG98" s="246"/>
      <c r="AH98" s="1"/>
      <c r="AI98" s="1"/>
      <c r="AJ98" s="1"/>
      <c r="AK98" s="246" t="s">
        <v>93</v>
      </c>
      <c r="AL98" s="246"/>
      <c r="AM98" s="246"/>
      <c r="AN98" s="246"/>
      <c r="AO98" s="1"/>
      <c r="AP98" s="1"/>
      <c r="AQ98" s="246" t="s">
        <v>131</v>
      </c>
      <c r="AR98" s="246"/>
      <c r="AS98" s="246"/>
      <c r="AT98" s="246"/>
      <c r="AU98" s="1"/>
      <c r="AV98" s="1"/>
      <c r="AW98" s="1"/>
      <c r="AX98" s="1"/>
      <c r="AY98" s="1"/>
    </row>
    <row r="99" spans="3:51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1" spans="3:51">
      <c r="C101" s="245" t="s">
        <v>122</v>
      </c>
      <c r="D101" s="245"/>
      <c r="E101" s="245"/>
      <c r="F101" s="245"/>
      <c r="G101" s="245"/>
      <c r="H101" s="245"/>
      <c r="I101" s="245"/>
      <c r="J101" s="245"/>
      <c r="K101" s="245"/>
      <c r="L101" s="245"/>
      <c r="M101" s="245"/>
      <c r="N101" s="245"/>
      <c r="O101" s="245"/>
      <c r="P101" s="245"/>
      <c r="Q101" s="245"/>
      <c r="R101" s="245"/>
      <c r="S101" s="245"/>
      <c r="T101" s="245"/>
      <c r="U101" s="245"/>
      <c r="V101" s="245"/>
      <c r="W101" s="245"/>
      <c r="X101" s="245"/>
      <c r="Y101" s="245"/>
      <c r="Z101" s="245"/>
      <c r="AA101" s="245"/>
      <c r="AB101" s="245"/>
      <c r="AC101" s="245"/>
      <c r="AD101" s="245"/>
      <c r="AE101" s="245"/>
      <c r="AF101" s="245"/>
      <c r="AG101" s="245"/>
      <c r="AH101" s="245"/>
      <c r="AI101" s="245"/>
      <c r="AJ101" s="245"/>
      <c r="AK101" s="245"/>
      <c r="AL101" s="245"/>
      <c r="AM101" s="245"/>
      <c r="AN101" s="245"/>
      <c r="AO101" s="245"/>
      <c r="AP101" s="245"/>
      <c r="AQ101" s="245"/>
      <c r="AR101" s="245"/>
      <c r="AS101" s="245"/>
      <c r="AT101" s="245"/>
      <c r="AU101" s="245"/>
      <c r="AV101" s="245"/>
      <c r="AW101" s="245"/>
      <c r="AX101" s="245"/>
      <c r="AY101" s="245"/>
    </row>
    <row r="102" spans="3:51">
      <c r="C102" s="245"/>
      <c r="D102" s="245"/>
      <c r="E102" s="245"/>
      <c r="F102" s="245"/>
      <c r="G102" s="245"/>
      <c r="H102" s="245"/>
      <c r="I102" s="245"/>
      <c r="J102" s="245"/>
      <c r="K102" s="245"/>
      <c r="L102" s="245"/>
      <c r="M102" s="245"/>
      <c r="N102" s="245"/>
      <c r="O102" s="245"/>
      <c r="P102" s="245"/>
      <c r="Q102" s="245"/>
      <c r="R102" s="245"/>
      <c r="S102" s="245"/>
      <c r="T102" s="245"/>
      <c r="U102" s="245"/>
      <c r="V102" s="245"/>
      <c r="W102" s="245"/>
      <c r="X102" s="245"/>
      <c r="Y102" s="245"/>
      <c r="Z102" s="245"/>
      <c r="AA102" s="245"/>
      <c r="AB102" s="245"/>
      <c r="AC102" s="245"/>
      <c r="AD102" s="245"/>
      <c r="AE102" s="245"/>
      <c r="AF102" s="245"/>
      <c r="AG102" s="245"/>
      <c r="AH102" s="245"/>
      <c r="AI102" s="245"/>
      <c r="AJ102" s="245"/>
      <c r="AK102" s="245"/>
      <c r="AL102" s="245"/>
      <c r="AM102" s="245"/>
      <c r="AN102" s="245"/>
      <c r="AO102" s="245"/>
      <c r="AP102" s="245"/>
      <c r="AQ102" s="245"/>
      <c r="AR102" s="245"/>
      <c r="AS102" s="245"/>
      <c r="AT102" s="245"/>
      <c r="AU102" s="245"/>
      <c r="AV102" s="245"/>
      <c r="AW102" s="245"/>
      <c r="AX102" s="245"/>
      <c r="AY102" s="245"/>
    </row>
    <row r="103" spans="3:51" ht="6.75" customHeight="1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</row>
    <row r="104" spans="3:51">
      <c r="C104" s="4"/>
      <c r="D104" s="4"/>
      <c r="E104" s="4"/>
      <c r="F104" s="4"/>
      <c r="G104" s="4"/>
      <c r="H104" s="4" t="s">
        <v>123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 t="s">
        <v>103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 t="s">
        <v>104</v>
      </c>
      <c r="AF104" s="4"/>
      <c r="AG104" s="4"/>
      <c r="AH104" s="4"/>
      <c r="AI104" s="4"/>
      <c r="AJ104" s="4"/>
      <c r="AK104" s="4"/>
      <c r="AL104" s="4"/>
      <c r="AM104" s="4"/>
      <c r="AN104" s="4" t="s">
        <v>90</v>
      </c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</row>
    <row r="105" spans="3:51" ht="8.25" customHeight="1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</row>
    <row r="106" spans="3:51" ht="3" customHeight="1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3:51" ht="23.4">
      <c r="C107" s="3"/>
      <c r="D107" s="3"/>
      <c r="E107" s="3"/>
      <c r="F107" s="5" t="s">
        <v>138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spans="3:51">
      <c r="C108" s="1"/>
      <c r="D108" s="1"/>
      <c r="E108" s="1" t="s">
        <v>139</v>
      </c>
      <c r="F108" s="1"/>
      <c r="G108" s="1"/>
      <c r="H108" s="1"/>
      <c r="I108" s="1"/>
      <c r="J108" s="1"/>
      <c r="K108" s="1"/>
      <c r="L108" s="1"/>
      <c r="M108" s="1"/>
      <c r="N108" s="1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1" t="s">
        <v>524</v>
      </c>
      <c r="AE108" s="1"/>
      <c r="AF108" s="1"/>
      <c r="AG108" s="1"/>
      <c r="AH108" s="1"/>
      <c r="AI108" s="1"/>
      <c r="AJ108" s="1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 t="s">
        <v>136</v>
      </c>
      <c r="AV108" s="2"/>
      <c r="AW108" s="2"/>
      <c r="AX108" s="2"/>
      <c r="AY108" s="1"/>
    </row>
    <row r="109" spans="3:51" ht="3.75" customHeight="1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3:51">
      <c r="C110" s="1"/>
      <c r="D110" s="1"/>
      <c r="E110" s="1" t="s">
        <v>140</v>
      </c>
      <c r="F110" s="1"/>
      <c r="G110" s="1"/>
      <c r="H110" s="1"/>
      <c r="I110" s="1"/>
      <c r="J110" s="1"/>
      <c r="K110" s="1"/>
      <c r="L110" s="1"/>
      <c r="M110" s="1"/>
      <c r="N110" s="1"/>
      <c r="O110" s="251" t="s">
        <v>885</v>
      </c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  <c r="AA110" s="251"/>
      <c r="AB110" s="251"/>
      <c r="AC110" s="251"/>
      <c r="AD110" s="1"/>
      <c r="AE110" s="1" t="s">
        <v>141</v>
      </c>
      <c r="AF110" s="1"/>
      <c r="AG110" s="1"/>
      <c r="AH110" s="1"/>
      <c r="AI110" s="1"/>
      <c r="AJ110" s="1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1"/>
    </row>
    <row r="111" spans="3:51" ht="3" customHeight="1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3:51" ht="15.75" customHeight="1">
      <c r="C112" s="1"/>
      <c r="D112" s="1"/>
      <c r="E112" s="1" t="s">
        <v>525</v>
      </c>
      <c r="F112" s="1"/>
      <c r="G112" s="1"/>
      <c r="H112" s="1"/>
      <c r="I112" s="1"/>
      <c r="J112" s="1"/>
      <c r="K112" s="1"/>
      <c r="L112" s="1"/>
      <c r="M112" s="1"/>
      <c r="N112" s="1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1"/>
      <c r="AE112" s="1" t="s">
        <v>526</v>
      </c>
      <c r="AF112" s="1"/>
      <c r="AG112" s="1"/>
      <c r="AH112" s="1"/>
      <c r="AI112" s="1"/>
      <c r="AJ112" s="1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1"/>
    </row>
    <row r="113" spans="3:51" ht="3" customHeight="1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3:51">
      <c r="C114" s="1"/>
      <c r="D114" s="1"/>
      <c r="E114" s="1" t="s">
        <v>43</v>
      </c>
      <c r="F114" s="1"/>
      <c r="G114" s="1"/>
      <c r="H114" s="1"/>
      <c r="I114" s="1"/>
      <c r="J114" s="1"/>
      <c r="K114" s="1"/>
      <c r="L114" s="1"/>
      <c r="M114" s="1"/>
      <c r="N114" s="1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 t="s">
        <v>143</v>
      </c>
      <c r="AB114" s="2"/>
      <c r="AC114" s="2"/>
      <c r="AD114" s="1"/>
      <c r="AE114" s="1" t="s">
        <v>142</v>
      </c>
      <c r="AF114" s="1"/>
      <c r="AG114" s="1"/>
      <c r="AH114" s="1"/>
      <c r="AI114" s="1"/>
      <c r="AJ114" s="1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1"/>
    </row>
    <row r="115" spans="3:51" ht="3" customHeight="1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3:51">
      <c r="C116" s="1"/>
      <c r="D116" s="1"/>
      <c r="E116" s="1" t="s">
        <v>34</v>
      </c>
      <c r="F116" s="1"/>
      <c r="G116" s="1"/>
      <c r="H116" s="1"/>
      <c r="I116" s="1"/>
      <c r="J116" s="1"/>
      <c r="K116" s="1"/>
      <c r="L116" s="1"/>
      <c r="M116" s="1"/>
      <c r="N116" s="1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1"/>
      <c r="AE116" s="1" t="s">
        <v>42</v>
      </c>
      <c r="AF116" s="1"/>
      <c r="AG116" s="1"/>
      <c r="AH116" s="1"/>
      <c r="AI116" s="1"/>
      <c r="AJ116" s="1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1"/>
    </row>
    <row r="117" spans="3:51" ht="3.75" customHeight="1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3:51">
      <c r="C118" s="1"/>
      <c r="D118" s="1"/>
      <c r="E118" s="1" t="s">
        <v>144</v>
      </c>
      <c r="F118" s="1"/>
      <c r="G118" s="1"/>
      <c r="H118" s="1"/>
      <c r="I118" s="1"/>
      <c r="J118" s="1"/>
      <c r="K118" s="1"/>
      <c r="L118" s="1"/>
      <c r="M118" s="1"/>
      <c r="N118" s="1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 t="s">
        <v>44</v>
      </c>
      <c r="AC118" s="2"/>
      <c r="AD118" s="1"/>
      <c r="AE118" s="1" t="s">
        <v>145</v>
      </c>
      <c r="AF118" s="1"/>
      <c r="AG118" s="1"/>
      <c r="AH118" s="1"/>
      <c r="AI118" s="1"/>
      <c r="AJ118" s="1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 t="s">
        <v>136</v>
      </c>
      <c r="AX118" s="2"/>
      <c r="AY118" s="1"/>
    </row>
    <row r="119" spans="3:51" ht="4.5" customHeight="1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3:51">
      <c r="C120" s="1"/>
      <c r="D120" s="1"/>
      <c r="E120" s="1" t="s">
        <v>51</v>
      </c>
      <c r="F120" s="1"/>
      <c r="G120" s="1"/>
      <c r="H120" s="1"/>
      <c r="I120" s="1"/>
      <c r="J120" s="1"/>
      <c r="K120" s="1"/>
      <c r="L120" s="1"/>
      <c r="M120" s="1"/>
      <c r="N120" s="1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1"/>
      <c r="AE120" s="1" t="s">
        <v>52</v>
      </c>
      <c r="AF120" s="1"/>
      <c r="AG120" s="1"/>
      <c r="AH120" s="1"/>
      <c r="AI120" s="1"/>
      <c r="AJ120" s="1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1"/>
    </row>
    <row r="121" spans="3:51" ht="3.75" customHeight="1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3:51">
      <c r="C122" s="1"/>
      <c r="D122" s="1"/>
      <c r="E122" s="1" t="s">
        <v>146</v>
      </c>
      <c r="F122" s="1"/>
      <c r="G122" s="1"/>
      <c r="H122" s="1"/>
      <c r="I122" s="1"/>
      <c r="J122" s="1"/>
      <c r="K122" s="1"/>
      <c r="L122" s="1"/>
      <c r="M122" s="1"/>
      <c r="N122" s="1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1"/>
      <c r="AE122" s="1" t="s">
        <v>147</v>
      </c>
      <c r="AF122" s="1"/>
      <c r="AG122" s="1"/>
      <c r="AH122" s="1"/>
      <c r="AI122" s="1"/>
      <c r="AJ122" s="1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1"/>
    </row>
    <row r="123" spans="3:51" ht="3.75" customHeight="1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3:51">
      <c r="C124" s="1"/>
      <c r="D124" s="1"/>
      <c r="E124" s="1" t="s">
        <v>527</v>
      </c>
      <c r="F124" s="1"/>
      <c r="G124" s="1"/>
      <c r="H124" s="1"/>
      <c r="I124" s="1"/>
      <c r="J124" s="1"/>
      <c r="K124" s="1"/>
      <c r="L124" s="1"/>
      <c r="M124" s="1"/>
      <c r="N124" s="1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1"/>
      <c r="AE124" s="1" t="s">
        <v>48</v>
      </c>
      <c r="AF124" s="1"/>
      <c r="AG124" s="1"/>
      <c r="AH124" s="1"/>
      <c r="AI124" s="1"/>
      <c r="AJ124" s="1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1"/>
    </row>
    <row r="125" spans="3:51" ht="3.75" customHeight="1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3:51">
      <c r="C126" s="1"/>
      <c r="D126" s="1"/>
      <c r="E126" s="1" t="s">
        <v>49</v>
      </c>
      <c r="F126" s="1"/>
      <c r="G126" s="1"/>
      <c r="H126" s="1"/>
      <c r="I126" s="1"/>
      <c r="J126" s="1"/>
      <c r="K126" s="1"/>
      <c r="L126" s="1"/>
      <c r="M126" s="1"/>
      <c r="N126" s="1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1"/>
      <c r="AE126" s="1" t="s">
        <v>50</v>
      </c>
      <c r="AF126" s="1"/>
      <c r="AG126" s="1"/>
      <c r="AH126" s="1"/>
      <c r="AI126" s="1"/>
      <c r="AJ126" s="1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1"/>
    </row>
    <row r="127" spans="3:51" ht="4.5" customHeight="1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3:51">
      <c r="C128" s="1"/>
      <c r="D128" s="1"/>
      <c r="E128" s="1" t="s">
        <v>45</v>
      </c>
      <c r="F128" s="1"/>
      <c r="G128" s="1"/>
      <c r="H128" s="1"/>
      <c r="I128" s="1"/>
      <c r="J128" s="1"/>
      <c r="K128" s="1"/>
      <c r="L128" s="1"/>
      <c r="M128" s="1"/>
      <c r="N128" s="1"/>
      <c r="O128" s="2" t="s">
        <v>148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 t="s">
        <v>143</v>
      </c>
      <c r="AC128" s="2"/>
      <c r="AD128" s="1"/>
      <c r="AE128" s="1" t="s">
        <v>149</v>
      </c>
      <c r="AF128" s="1"/>
      <c r="AG128" s="1"/>
      <c r="AH128" s="1"/>
      <c r="AI128" s="1"/>
      <c r="AJ128" s="1"/>
      <c r="AK128" s="2" t="s">
        <v>148</v>
      </c>
      <c r="AL128" s="2"/>
      <c r="AM128" s="2"/>
      <c r="AN128" s="2"/>
      <c r="AO128" s="2"/>
      <c r="AP128" s="2"/>
      <c r="AQ128" s="2"/>
      <c r="AR128" s="2"/>
      <c r="AS128" s="2"/>
      <c r="AT128" s="2"/>
      <c r="AU128" s="2" t="s">
        <v>136</v>
      </c>
      <c r="AV128" s="2"/>
      <c r="AW128" s="2"/>
      <c r="AX128" s="2"/>
      <c r="AY128" s="1"/>
    </row>
    <row r="129" spans="3:51" ht="3.75" customHeight="1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3:51">
      <c r="C130" s="1"/>
      <c r="D130" s="1"/>
      <c r="E130" s="1" t="s">
        <v>150</v>
      </c>
      <c r="F130" s="1"/>
      <c r="G130" s="1"/>
      <c r="H130" s="1"/>
      <c r="I130" s="1"/>
      <c r="J130" s="1"/>
      <c r="K130" s="1"/>
      <c r="L130" s="1"/>
      <c r="M130" s="1"/>
      <c r="N130" s="1"/>
      <c r="O130" s="249"/>
      <c r="P130" s="249"/>
      <c r="Q130" s="249"/>
      <c r="R130" s="249"/>
      <c r="S130" s="249"/>
      <c r="T130" s="249"/>
      <c r="U130" s="249"/>
      <c r="V130" s="249"/>
      <c r="W130" s="249"/>
      <c r="X130" s="249"/>
      <c r="Y130" s="249"/>
      <c r="Z130" s="249"/>
      <c r="AA130" s="249"/>
      <c r="AB130" s="249"/>
      <c r="AC130" s="249"/>
      <c r="AD130" s="249"/>
      <c r="AE130" s="249"/>
      <c r="AF130" s="249"/>
      <c r="AG130" s="249"/>
      <c r="AH130" s="249"/>
      <c r="AI130" s="249"/>
      <c r="AJ130" s="249"/>
      <c r="AK130" s="249"/>
      <c r="AL130" s="249"/>
      <c r="AM130" s="249"/>
      <c r="AN130" s="249"/>
      <c r="AO130" s="249"/>
      <c r="AP130" s="249"/>
      <c r="AQ130" s="249"/>
      <c r="AR130" s="249"/>
      <c r="AS130" s="249"/>
      <c r="AT130" s="249"/>
      <c r="AU130" s="249"/>
      <c r="AV130" s="249"/>
      <c r="AW130" s="249"/>
      <c r="AX130" s="249"/>
      <c r="AY130" s="1"/>
    </row>
    <row r="131" spans="3:51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3:51">
      <c r="C132" s="1"/>
      <c r="D132" s="1"/>
      <c r="E132" s="1"/>
      <c r="F132" s="1"/>
      <c r="G132" s="1"/>
      <c r="H132" s="1"/>
      <c r="I132" s="246" t="s">
        <v>153</v>
      </c>
      <c r="J132" s="246"/>
      <c r="K132" s="246"/>
      <c r="L132" s="1"/>
      <c r="M132" s="1"/>
      <c r="N132" s="246" t="s">
        <v>151</v>
      </c>
      <c r="O132" s="246"/>
      <c r="P132" s="246"/>
      <c r="Q132" s="246"/>
      <c r="R132" s="246"/>
      <c r="S132" s="1"/>
      <c r="T132" s="1"/>
      <c r="U132" s="246" t="s">
        <v>152</v>
      </c>
      <c r="V132" s="246"/>
      <c r="W132" s="246"/>
      <c r="X132" s="246"/>
      <c r="Y132" s="246"/>
      <c r="Z132" s="1"/>
      <c r="AA132" s="1"/>
      <c r="AB132" s="1"/>
      <c r="AC132" s="1"/>
      <c r="AD132" s="246" t="s">
        <v>92</v>
      </c>
      <c r="AE132" s="246"/>
      <c r="AF132" s="246"/>
      <c r="AG132" s="246"/>
      <c r="AH132" s="1"/>
      <c r="AI132" s="1"/>
      <c r="AJ132" s="1"/>
      <c r="AK132" s="246" t="s">
        <v>93</v>
      </c>
      <c r="AL132" s="246"/>
      <c r="AM132" s="246"/>
      <c r="AN132" s="246"/>
      <c r="AO132" s="1"/>
      <c r="AP132" s="1"/>
      <c r="AQ132" s="246" t="s">
        <v>131</v>
      </c>
      <c r="AR132" s="246"/>
      <c r="AS132" s="246"/>
      <c r="AT132" s="246"/>
      <c r="AU132" s="1"/>
      <c r="AV132" s="1"/>
      <c r="AW132" s="1"/>
      <c r="AX132" s="1"/>
      <c r="AY132" s="1"/>
    </row>
    <row r="133" spans="3:51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</sheetData>
  <mergeCells count="68">
    <mergeCell ref="O110:AC110"/>
    <mergeCell ref="O17:AX17"/>
    <mergeCell ref="C2:AY3"/>
    <mergeCell ref="O9:AX9"/>
    <mergeCell ref="O11:AX11"/>
    <mergeCell ref="O13:AC13"/>
    <mergeCell ref="O15:AC15"/>
    <mergeCell ref="O19:AC19"/>
    <mergeCell ref="O23:AC23"/>
    <mergeCell ref="AK23:AX23"/>
    <mergeCell ref="O27:AC27"/>
    <mergeCell ref="O25:AX25"/>
    <mergeCell ref="O29:AX29"/>
    <mergeCell ref="I32:K32"/>
    <mergeCell ref="AK32:AN32"/>
    <mergeCell ref="AQ32:AT32"/>
    <mergeCell ref="AD32:AG32"/>
    <mergeCell ref="N32:R32"/>
    <mergeCell ref="U32:Y32"/>
    <mergeCell ref="I66:K66"/>
    <mergeCell ref="O54:AC54"/>
    <mergeCell ref="O64:AC64"/>
    <mergeCell ref="O52:AC52"/>
    <mergeCell ref="O56:AC56"/>
    <mergeCell ref="O60:AC60"/>
    <mergeCell ref="O62:AX62"/>
    <mergeCell ref="AQ66:AT66"/>
    <mergeCell ref="N66:R66"/>
    <mergeCell ref="U66:Y66"/>
    <mergeCell ref="AD66:AG66"/>
    <mergeCell ref="AK66:AN66"/>
    <mergeCell ref="AK56:AX56"/>
    <mergeCell ref="AK90:AX90"/>
    <mergeCell ref="O92:AC92"/>
    <mergeCell ref="O94:AX94"/>
    <mergeCell ref="O96:AC96"/>
    <mergeCell ref="C69:AY70"/>
    <mergeCell ref="O78:AX78"/>
    <mergeCell ref="O80:AC80"/>
    <mergeCell ref="O82:AC82"/>
    <mergeCell ref="O84:AX84"/>
    <mergeCell ref="O86:AC86"/>
    <mergeCell ref="O88:AC88"/>
    <mergeCell ref="O90:AC90"/>
    <mergeCell ref="O124:AC124"/>
    <mergeCell ref="AK124:AX124"/>
    <mergeCell ref="O130:AX130"/>
    <mergeCell ref="I132:K132"/>
    <mergeCell ref="O116:AC116"/>
    <mergeCell ref="O120:AC120"/>
    <mergeCell ref="O122:AC122"/>
    <mergeCell ref="N132:R132"/>
    <mergeCell ref="U132:Y132"/>
    <mergeCell ref="AD132:AG132"/>
    <mergeCell ref="AK132:AN132"/>
    <mergeCell ref="AQ132:AT132"/>
    <mergeCell ref="I98:K98"/>
    <mergeCell ref="C101:AY102"/>
    <mergeCell ref="N98:R98"/>
    <mergeCell ref="U98:Y98"/>
    <mergeCell ref="AD98:AG98"/>
    <mergeCell ref="AK98:AN98"/>
    <mergeCell ref="AQ98:AT98"/>
    <mergeCell ref="C35:AY36"/>
    <mergeCell ref="O44:AX44"/>
    <mergeCell ref="O46:AC46"/>
    <mergeCell ref="O48:AC48"/>
    <mergeCell ref="O50:AX50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C2:AY57"/>
  <sheetViews>
    <sheetView showGridLines="0" topLeftCell="A38" workbookViewId="0">
      <selection activeCell="AK64" sqref="AK64"/>
    </sheetView>
  </sheetViews>
  <sheetFormatPr defaultColWidth="2.6640625" defaultRowHeight="14.4"/>
  <sheetData>
    <row r="2" spans="3:51">
      <c r="C2" s="245" t="s">
        <v>154</v>
      </c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5"/>
    </row>
    <row r="3" spans="3:51"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245"/>
      <c r="AH3" s="245"/>
      <c r="AI3" s="245"/>
      <c r="AJ3" s="245"/>
      <c r="AK3" s="245"/>
      <c r="AL3" s="245"/>
      <c r="AM3" s="245"/>
      <c r="AN3" s="245"/>
      <c r="AO3" s="245"/>
      <c r="AP3" s="245"/>
      <c r="AQ3" s="245"/>
      <c r="AR3" s="245"/>
      <c r="AS3" s="245"/>
      <c r="AT3" s="245"/>
      <c r="AU3" s="245"/>
      <c r="AV3" s="245"/>
      <c r="AW3" s="245"/>
      <c r="AX3" s="245"/>
      <c r="AY3" s="245"/>
    </row>
    <row r="4" spans="3:51" ht="6" customHeight="1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3:51">
      <c r="C5" s="4"/>
      <c r="D5" s="4"/>
      <c r="E5" s="4"/>
      <c r="F5" s="4"/>
      <c r="G5" s="4"/>
      <c r="H5" s="4" t="s">
        <v>107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 t="s">
        <v>155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 t="s">
        <v>156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3:51" ht="9" customHeight="1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3:51" ht="3" customHeight="1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3:51" ht="23.4">
      <c r="C8" s="3"/>
      <c r="D8" s="3"/>
      <c r="E8" s="3"/>
      <c r="F8" s="5" t="s">
        <v>157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3:51">
      <c r="C9" s="1"/>
      <c r="D9" s="1"/>
      <c r="E9" s="1" t="s">
        <v>158</v>
      </c>
      <c r="F9" s="1"/>
      <c r="G9" s="1"/>
      <c r="H9" s="1"/>
      <c r="I9" s="1"/>
      <c r="J9" s="1"/>
      <c r="K9" s="1"/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 t="s">
        <v>504</v>
      </c>
      <c r="AE9" s="1"/>
      <c r="AF9" s="1"/>
      <c r="AG9" s="1"/>
      <c r="AH9" s="1"/>
      <c r="AI9" s="1"/>
      <c r="AJ9" s="1"/>
      <c r="AK9" s="2"/>
      <c r="AL9" s="2"/>
      <c r="AM9" s="2" t="s">
        <v>635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1"/>
    </row>
    <row r="10" spans="3:51" ht="3.75" customHeight="1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3:51" ht="5.25" customHeight="1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3:51" ht="30" customHeight="1">
      <c r="C12" s="1"/>
      <c r="D12" s="1"/>
      <c r="E12" s="1" t="s">
        <v>128</v>
      </c>
      <c r="F12" s="1"/>
      <c r="G12" s="1"/>
      <c r="H12" s="1"/>
      <c r="I12" s="1"/>
      <c r="J12" s="1"/>
      <c r="K12" s="1"/>
      <c r="L12" s="1"/>
      <c r="M12" s="1"/>
      <c r="N12" s="1"/>
      <c r="O12" s="249"/>
      <c r="P12" s="249"/>
      <c r="Q12" s="249"/>
      <c r="R12" s="249"/>
      <c r="S12" s="249"/>
      <c r="T12" s="249"/>
      <c r="U12" s="249"/>
      <c r="V12" s="249"/>
      <c r="W12" s="249"/>
      <c r="X12" s="249"/>
      <c r="Y12" s="249"/>
      <c r="Z12" s="249"/>
      <c r="AA12" s="249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1"/>
    </row>
    <row r="13" spans="3:51" ht="4.5" customHeight="1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3:51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3:51">
      <c r="C15" s="1"/>
      <c r="D15" s="1"/>
      <c r="E15" s="1"/>
      <c r="F15" s="1"/>
      <c r="G15" s="1"/>
      <c r="H15" s="1"/>
      <c r="I15" s="246" t="s">
        <v>153</v>
      </c>
      <c r="J15" s="246"/>
      <c r="K15" s="246"/>
      <c r="L15" s="1"/>
      <c r="M15" s="1"/>
      <c r="N15" s="246" t="s">
        <v>151</v>
      </c>
      <c r="O15" s="246"/>
      <c r="P15" s="246"/>
      <c r="Q15" s="246"/>
      <c r="R15" s="246"/>
      <c r="S15" s="1"/>
      <c r="T15" s="1"/>
      <c r="U15" s="246" t="s">
        <v>152</v>
      </c>
      <c r="V15" s="246"/>
      <c r="W15" s="246"/>
      <c r="X15" s="246"/>
      <c r="Y15" s="246"/>
      <c r="Z15" s="1"/>
      <c r="AA15" s="1"/>
      <c r="AB15" s="1"/>
      <c r="AC15" s="1"/>
      <c r="AD15" s="246" t="s">
        <v>92</v>
      </c>
      <c r="AE15" s="246"/>
      <c r="AF15" s="246"/>
      <c r="AG15" s="246"/>
      <c r="AH15" s="1"/>
      <c r="AI15" s="1"/>
      <c r="AJ15" s="1"/>
      <c r="AK15" s="246" t="s">
        <v>93</v>
      </c>
      <c r="AL15" s="246"/>
      <c r="AM15" s="246"/>
      <c r="AN15" s="246"/>
      <c r="AO15" s="1"/>
      <c r="AP15" s="1"/>
      <c r="AQ15" s="246" t="s">
        <v>131</v>
      </c>
      <c r="AR15" s="246"/>
      <c r="AS15" s="246"/>
      <c r="AT15" s="246"/>
      <c r="AU15" s="1"/>
      <c r="AV15" s="1"/>
      <c r="AW15" s="1"/>
      <c r="AX15" s="1"/>
      <c r="AY15" s="1"/>
    </row>
    <row r="16" spans="3:51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8" spans="3:51" ht="6.75" customHeight="1">
      <c r="C18" s="245" t="s">
        <v>154</v>
      </c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  <c r="AC18" s="245"/>
      <c r="AD18" s="245"/>
      <c r="AE18" s="245"/>
      <c r="AF18" s="245"/>
      <c r="AG18" s="245"/>
      <c r="AH18" s="245"/>
      <c r="AI18" s="245"/>
      <c r="AJ18" s="245"/>
      <c r="AK18" s="245"/>
      <c r="AL18" s="245"/>
      <c r="AM18" s="245"/>
      <c r="AN18" s="245"/>
      <c r="AO18" s="245"/>
      <c r="AP18" s="245"/>
      <c r="AQ18" s="245"/>
      <c r="AR18" s="245"/>
      <c r="AS18" s="245"/>
      <c r="AT18" s="245"/>
      <c r="AU18" s="245"/>
      <c r="AV18" s="245"/>
      <c r="AW18" s="245"/>
      <c r="AX18" s="245"/>
      <c r="AY18" s="245"/>
    </row>
    <row r="19" spans="3:51" ht="15" customHeight="1">
      <c r="C19" s="245"/>
      <c r="D19" s="245"/>
      <c r="E19" s="245"/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  <c r="Z19" s="245"/>
      <c r="AA19" s="245"/>
      <c r="AB19" s="245"/>
      <c r="AC19" s="245"/>
      <c r="AD19" s="245"/>
      <c r="AE19" s="245"/>
      <c r="AF19" s="245"/>
      <c r="AG19" s="245"/>
      <c r="AH19" s="245"/>
      <c r="AI19" s="245"/>
      <c r="AJ19" s="245"/>
      <c r="AK19" s="245"/>
      <c r="AL19" s="245"/>
      <c r="AM19" s="245"/>
      <c r="AN19" s="245"/>
      <c r="AO19" s="245"/>
      <c r="AP19" s="245"/>
      <c r="AQ19" s="245"/>
      <c r="AR19" s="245"/>
      <c r="AS19" s="245"/>
      <c r="AT19" s="245"/>
      <c r="AU19" s="245"/>
      <c r="AV19" s="245"/>
      <c r="AW19" s="245"/>
      <c r="AX19" s="245"/>
      <c r="AY19" s="245"/>
    </row>
    <row r="20" spans="3:51" ht="3.75" customHeight="1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3:51">
      <c r="C21" s="4"/>
      <c r="D21" s="4"/>
      <c r="E21" s="4"/>
      <c r="F21" s="4"/>
      <c r="G21" s="4"/>
      <c r="H21" s="4" t="s">
        <v>107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 t="s">
        <v>155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 t="s">
        <v>156</v>
      </c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3:51" ht="9" customHeight="1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3:51" ht="3.75" customHeight="1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3:51" ht="22.5" customHeight="1">
      <c r="C24" s="3"/>
      <c r="D24" s="3"/>
      <c r="E24" s="3"/>
      <c r="F24" s="5" t="s">
        <v>159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3:51">
      <c r="C25" s="1"/>
      <c r="D25" s="1"/>
      <c r="E25" s="1" t="s">
        <v>160</v>
      </c>
      <c r="F25" s="1"/>
      <c r="G25" s="1"/>
      <c r="H25" s="1"/>
      <c r="I25" s="1"/>
      <c r="J25" s="1"/>
      <c r="K25" s="1"/>
      <c r="L25" s="1"/>
      <c r="M25" s="1"/>
      <c r="N25" s="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1" t="s">
        <v>87</v>
      </c>
      <c r="AE25" s="1"/>
      <c r="AF25" s="1"/>
      <c r="AG25" s="1"/>
      <c r="AH25" s="1"/>
      <c r="AI25" s="1"/>
      <c r="AJ25" s="1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 t="s">
        <v>136</v>
      </c>
      <c r="AV25" s="2"/>
      <c r="AW25" s="2"/>
      <c r="AX25" s="2"/>
      <c r="AY25" s="1"/>
    </row>
    <row r="26" spans="3:51" ht="3.75" customHeight="1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3:51">
      <c r="C27" s="1"/>
      <c r="D27" s="1"/>
      <c r="E27" s="1" t="s">
        <v>150</v>
      </c>
      <c r="F27" s="1"/>
      <c r="G27" s="1"/>
      <c r="H27" s="1"/>
      <c r="I27" s="1"/>
      <c r="J27" s="1"/>
      <c r="K27" s="1"/>
      <c r="L27" s="1"/>
      <c r="M27" s="1"/>
      <c r="N27" s="1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1" t="s">
        <v>504</v>
      </c>
      <c r="AE27" s="1"/>
      <c r="AF27" s="1"/>
      <c r="AG27" s="1"/>
      <c r="AH27" s="1"/>
      <c r="AI27" s="1"/>
      <c r="AJ27" s="1"/>
      <c r="AK27" s="35"/>
      <c r="AL27" s="35"/>
      <c r="AM27" s="2" t="s">
        <v>635</v>
      </c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1"/>
    </row>
    <row r="28" spans="3:51" ht="3.75" customHeight="1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3:51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3:51">
      <c r="C30" s="1"/>
      <c r="D30" s="1"/>
      <c r="E30" s="1"/>
      <c r="F30" s="1"/>
      <c r="G30" s="1"/>
      <c r="H30" s="1"/>
      <c r="I30" s="246" t="s">
        <v>153</v>
      </c>
      <c r="J30" s="246"/>
      <c r="K30" s="246"/>
      <c r="L30" s="1"/>
      <c r="M30" s="1"/>
      <c r="N30" s="246" t="s">
        <v>151</v>
      </c>
      <c r="O30" s="246"/>
      <c r="P30" s="246"/>
      <c r="Q30" s="246"/>
      <c r="R30" s="246"/>
      <c r="S30" s="1"/>
      <c r="T30" s="1"/>
      <c r="U30" s="246" t="s">
        <v>152</v>
      </c>
      <c r="V30" s="246"/>
      <c r="W30" s="246"/>
      <c r="X30" s="246"/>
      <c r="Y30" s="246"/>
      <c r="Z30" s="1"/>
      <c r="AA30" s="1"/>
      <c r="AB30" s="1"/>
      <c r="AC30" s="1"/>
      <c r="AD30" s="246" t="s">
        <v>92</v>
      </c>
      <c r="AE30" s="246"/>
      <c r="AF30" s="246"/>
      <c r="AG30" s="246"/>
      <c r="AH30" s="1"/>
      <c r="AI30" s="1"/>
      <c r="AJ30" s="1"/>
      <c r="AK30" s="246" t="s">
        <v>93</v>
      </c>
      <c r="AL30" s="246"/>
      <c r="AM30" s="246"/>
      <c r="AN30" s="246"/>
      <c r="AO30" s="1"/>
      <c r="AP30" s="1"/>
      <c r="AQ30" s="246" t="s">
        <v>131</v>
      </c>
      <c r="AR30" s="246"/>
      <c r="AS30" s="246"/>
      <c r="AT30" s="246"/>
      <c r="AU30" s="1"/>
      <c r="AV30" s="1"/>
      <c r="AW30" s="1"/>
      <c r="AX30" s="1"/>
      <c r="AY30" s="1"/>
    </row>
    <row r="31" spans="3:5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3" spans="3:51" ht="7.5" customHeight="1">
      <c r="C33" s="245" t="s">
        <v>154</v>
      </c>
      <c r="D33" s="245"/>
      <c r="E33" s="245"/>
      <c r="F33" s="245"/>
      <c r="G33" s="245"/>
      <c r="H33" s="245"/>
      <c r="I33" s="245"/>
      <c r="J33" s="245"/>
      <c r="K33" s="245"/>
      <c r="L33" s="245"/>
      <c r="M33" s="245"/>
      <c r="N33" s="245"/>
      <c r="O33" s="245"/>
      <c r="P33" s="245"/>
      <c r="Q33" s="245"/>
      <c r="R33" s="245"/>
      <c r="S33" s="245"/>
      <c r="T33" s="245"/>
      <c r="U33" s="245"/>
      <c r="V33" s="245"/>
      <c r="W33" s="245"/>
      <c r="X33" s="245"/>
      <c r="Y33" s="245"/>
      <c r="Z33" s="245"/>
      <c r="AA33" s="245"/>
      <c r="AB33" s="245"/>
      <c r="AC33" s="245"/>
      <c r="AD33" s="245"/>
      <c r="AE33" s="245"/>
      <c r="AF33" s="245"/>
      <c r="AG33" s="245"/>
      <c r="AH33" s="245"/>
      <c r="AI33" s="245"/>
      <c r="AJ33" s="245"/>
      <c r="AK33" s="245"/>
      <c r="AL33" s="245"/>
      <c r="AM33" s="245"/>
      <c r="AN33" s="245"/>
      <c r="AO33" s="245"/>
      <c r="AP33" s="245"/>
      <c r="AQ33" s="245"/>
      <c r="AR33" s="245"/>
      <c r="AS33" s="245"/>
      <c r="AT33" s="245"/>
      <c r="AU33" s="245"/>
      <c r="AV33" s="245"/>
      <c r="AW33" s="245"/>
      <c r="AX33" s="245"/>
      <c r="AY33" s="245"/>
    </row>
    <row r="34" spans="3:51" ht="15" customHeight="1">
      <c r="C34" s="245"/>
      <c r="D34" s="245"/>
      <c r="E34" s="245"/>
      <c r="F34" s="245"/>
      <c r="G34" s="245"/>
      <c r="H34" s="245"/>
      <c r="I34" s="245"/>
      <c r="J34" s="245"/>
      <c r="K34" s="245"/>
      <c r="L34" s="245"/>
      <c r="M34" s="245"/>
      <c r="N34" s="245"/>
      <c r="O34" s="245"/>
      <c r="P34" s="245"/>
      <c r="Q34" s="245"/>
      <c r="R34" s="245"/>
      <c r="S34" s="245"/>
      <c r="T34" s="245"/>
      <c r="U34" s="245"/>
      <c r="V34" s="245"/>
      <c r="W34" s="245"/>
      <c r="X34" s="245"/>
      <c r="Y34" s="245"/>
      <c r="Z34" s="245"/>
      <c r="AA34" s="245"/>
      <c r="AB34" s="245"/>
      <c r="AC34" s="245"/>
      <c r="AD34" s="245"/>
      <c r="AE34" s="245"/>
      <c r="AF34" s="245"/>
      <c r="AG34" s="245"/>
      <c r="AH34" s="245"/>
      <c r="AI34" s="245"/>
      <c r="AJ34" s="245"/>
      <c r="AK34" s="245"/>
      <c r="AL34" s="245"/>
      <c r="AM34" s="245"/>
      <c r="AN34" s="245"/>
      <c r="AO34" s="245"/>
      <c r="AP34" s="245"/>
      <c r="AQ34" s="245"/>
      <c r="AR34" s="245"/>
      <c r="AS34" s="245"/>
      <c r="AT34" s="245"/>
      <c r="AU34" s="245"/>
      <c r="AV34" s="245"/>
      <c r="AW34" s="245"/>
      <c r="AX34" s="245"/>
      <c r="AY34" s="245"/>
    </row>
    <row r="35" spans="3:51" ht="4.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</row>
    <row r="36" spans="3:51">
      <c r="C36" s="4"/>
      <c r="D36" s="4"/>
      <c r="E36" s="4"/>
      <c r="F36" s="4"/>
      <c r="G36" s="4"/>
      <c r="H36" s="4" t="s">
        <v>107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 t="s">
        <v>155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 t="s">
        <v>156</v>
      </c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</row>
    <row r="37" spans="3:51" ht="6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</row>
    <row r="38" spans="3:51" ht="5.25" customHeight="1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spans="3:51" ht="23.4">
      <c r="C39" s="3"/>
      <c r="D39" s="3"/>
      <c r="E39" s="3"/>
      <c r="F39" s="5" t="s">
        <v>161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  <row r="40" spans="3:51">
      <c r="C40" s="1"/>
      <c r="D40" s="1"/>
      <c r="E40" s="1" t="s">
        <v>162</v>
      </c>
      <c r="F40" s="1"/>
      <c r="G40" s="1"/>
      <c r="H40" s="1"/>
      <c r="I40" s="1"/>
      <c r="J40" s="1"/>
      <c r="K40" s="1"/>
      <c r="L40" s="1"/>
      <c r="M40" s="1"/>
      <c r="N40" s="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1" t="s">
        <v>163</v>
      </c>
      <c r="AE40" s="1"/>
      <c r="AF40" s="1"/>
      <c r="AG40" s="1"/>
      <c r="AH40" s="1"/>
      <c r="AI40" s="1"/>
      <c r="AJ40" s="1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 t="s">
        <v>136</v>
      </c>
      <c r="AV40" s="2"/>
      <c r="AW40" s="2"/>
      <c r="AX40" s="2"/>
      <c r="AY40" s="1"/>
    </row>
    <row r="41" spans="3:51" ht="3" customHeight="1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3:51">
      <c r="C42" s="1"/>
      <c r="D42" s="1"/>
      <c r="E42" s="1" t="s">
        <v>59</v>
      </c>
      <c r="F42" s="1"/>
      <c r="G42" s="1"/>
      <c r="H42" s="1"/>
      <c r="I42" s="1"/>
      <c r="J42" s="1"/>
      <c r="K42" s="1"/>
      <c r="L42" s="1"/>
      <c r="M42" s="1"/>
      <c r="N42" s="1"/>
      <c r="O42" s="247" t="s">
        <v>136</v>
      </c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1"/>
    </row>
    <row r="43" spans="3:51" ht="3.75" customHeight="1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3:51">
      <c r="C44" s="1"/>
      <c r="D44" s="1"/>
      <c r="E44" s="1" t="s">
        <v>164</v>
      </c>
      <c r="F44" s="1"/>
      <c r="G44" s="1"/>
      <c r="H44" s="1"/>
      <c r="I44" s="1"/>
      <c r="J44" s="1"/>
      <c r="K44" s="1"/>
      <c r="L44" s="1"/>
      <c r="M44" s="1"/>
      <c r="N44" s="1"/>
      <c r="O44" s="247" t="s">
        <v>136</v>
      </c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1"/>
    </row>
    <row r="45" spans="3:51" ht="3.75" customHeight="1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3:51">
      <c r="C46" s="1"/>
      <c r="D46" s="1"/>
      <c r="E46" s="1" t="s">
        <v>165</v>
      </c>
      <c r="F46" s="1"/>
      <c r="G46" s="1"/>
      <c r="H46" s="1"/>
      <c r="I46" s="1"/>
      <c r="J46" s="1"/>
      <c r="K46" s="1"/>
      <c r="L46" s="1"/>
      <c r="M46" s="1"/>
      <c r="N46" s="1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1"/>
      <c r="AE46" s="1" t="s">
        <v>34</v>
      </c>
      <c r="AF46" s="1"/>
      <c r="AG46" s="1"/>
      <c r="AH46" s="1"/>
      <c r="AI46" s="1"/>
      <c r="AJ46" s="1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1"/>
    </row>
    <row r="47" spans="3:51" ht="3" customHeight="1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3:51">
      <c r="C48" s="1"/>
      <c r="D48" s="1"/>
      <c r="E48" s="1" t="s">
        <v>42</v>
      </c>
      <c r="F48" s="1"/>
      <c r="G48" s="1"/>
      <c r="H48" s="1"/>
      <c r="I48" s="1"/>
      <c r="J48" s="1"/>
      <c r="K48" s="1"/>
      <c r="L48" s="1"/>
      <c r="M48" s="1"/>
      <c r="N48" s="1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1"/>
      <c r="AE48" s="1" t="s">
        <v>120</v>
      </c>
      <c r="AF48" s="1"/>
      <c r="AG48" s="1"/>
      <c r="AH48" s="1"/>
      <c r="AI48" s="1"/>
      <c r="AJ48" s="1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1"/>
    </row>
    <row r="49" spans="3:51" ht="2.25" customHeight="1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3:51" ht="17.25" customHeight="1">
      <c r="C50" s="1"/>
      <c r="D50" s="1"/>
      <c r="E50" s="1" t="s">
        <v>166</v>
      </c>
      <c r="F50" s="1"/>
      <c r="G50" s="1"/>
      <c r="H50" s="1"/>
      <c r="I50" s="1"/>
      <c r="J50" s="1"/>
      <c r="K50" s="1"/>
      <c r="L50" s="1"/>
      <c r="M50" s="1"/>
      <c r="N50" s="1"/>
      <c r="O50" s="2" t="s">
        <v>170</v>
      </c>
      <c r="P50" s="2"/>
      <c r="Q50" s="2"/>
      <c r="R50" s="2"/>
      <c r="S50" s="2"/>
      <c r="T50" s="2"/>
      <c r="U50" s="1" t="s">
        <v>171</v>
      </c>
      <c r="V50" s="1"/>
      <c r="W50" s="1"/>
      <c r="X50" s="1"/>
      <c r="Y50" s="1"/>
      <c r="Z50" s="2"/>
      <c r="AA50" s="2"/>
      <c r="AB50" s="2"/>
      <c r="AC50" s="2"/>
      <c r="AD50" s="1"/>
      <c r="AE50" s="1" t="s">
        <v>167</v>
      </c>
      <c r="AF50" s="1"/>
      <c r="AG50" s="1"/>
      <c r="AH50" s="1"/>
      <c r="AI50" s="1"/>
      <c r="AJ50" s="1"/>
      <c r="AK50" s="2" t="s">
        <v>170</v>
      </c>
      <c r="AL50" s="2"/>
      <c r="AM50" s="2"/>
      <c r="AN50" s="2"/>
      <c r="AO50" s="2"/>
      <c r="AP50" s="2"/>
      <c r="AQ50" s="1" t="s">
        <v>171</v>
      </c>
      <c r="AR50" s="1"/>
      <c r="AS50" s="1"/>
      <c r="AT50" s="1"/>
      <c r="AU50" s="1"/>
      <c r="AV50" s="2"/>
      <c r="AW50" s="2"/>
      <c r="AX50" s="2"/>
      <c r="AY50" s="1"/>
    </row>
    <row r="51" spans="3:51" ht="3" customHeight="1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3:51">
      <c r="C52" s="1"/>
      <c r="D52" s="1"/>
      <c r="E52" s="1" t="s">
        <v>168</v>
      </c>
      <c r="F52" s="1"/>
      <c r="G52" s="1"/>
      <c r="H52" s="1"/>
      <c r="I52" s="1"/>
      <c r="J52" s="1"/>
      <c r="K52" s="1"/>
      <c r="L52" s="1"/>
      <c r="M52" s="1"/>
      <c r="N52" s="1"/>
      <c r="O52" s="2" t="s">
        <v>170</v>
      </c>
      <c r="P52" s="2"/>
      <c r="Q52" s="2"/>
      <c r="R52" s="2"/>
      <c r="S52" s="2"/>
      <c r="T52" s="2"/>
      <c r="U52" s="1" t="s">
        <v>171</v>
      </c>
      <c r="V52" s="1"/>
      <c r="W52" s="1"/>
      <c r="X52" s="1"/>
      <c r="Y52" s="1"/>
      <c r="Z52" s="2"/>
      <c r="AA52" s="2"/>
      <c r="AB52" s="2"/>
      <c r="AC52" s="2"/>
      <c r="AD52" s="1"/>
      <c r="AE52" s="1" t="s">
        <v>169</v>
      </c>
      <c r="AF52" s="1"/>
      <c r="AG52" s="1"/>
      <c r="AH52" s="1"/>
      <c r="AI52" s="1"/>
      <c r="AJ52" s="1"/>
      <c r="AK52" s="2" t="s">
        <v>170</v>
      </c>
      <c r="AL52" s="2"/>
      <c r="AM52" s="2"/>
      <c r="AN52" s="2"/>
      <c r="AO52" s="2"/>
      <c r="AP52" s="2"/>
      <c r="AQ52" s="1" t="s">
        <v>171</v>
      </c>
      <c r="AR52" s="1"/>
      <c r="AS52" s="1"/>
      <c r="AT52" s="1"/>
      <c r="AU52" s="1"/>
      <c r="AV52" s="2"/>
      <c r="AW52" s="2"/>
      <c r="AX52" s="2"/>
      <c r="AY52" s="1"/>
    </row>
    <row r="53" spans="3:51" ht="3.75" customHeight="1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3:51">
      <c r="C54" s="1"/>
      <c r="D54" s="1"/>
      <c r="E54" s="1" t="s">
        <v>498</v>
      </c>
      <c r="F54" s="1"/>
      <c r="G54" s="1"/>
      <c r="H54" s="1"/>
      <c r="I54" s="1"/>
      <c r="J54" s="1"/>
      <c r="K54" s="1"/>
      <c r="L54" s="1"/>
      <c r="M54" s="1"/>
      <c r="N54" s="1"/>
      <c r="O54" s="2" t="s">
        <v>170</v>
      </c>
      <c r="P54" s="2"/>
      <c r="Q54" s="2"/>
      <c r="R54" s="2"/>
      <c r="S54" s="2"/>
      <c r="T54" s="2"/>
      <c r="U54" s="1" t="s">
        <v>171</v>
      </c>
      <c r="V54" s="1"/>
      <c r="W54" s="1"/>
      <c r="X54" s="1"/>
      <c r="Y54" s="1"/>
      <c r="Z54" s="2"/>
      <c r="AA54" s="2"/>
      <c r="AB54" s="2"/>
      <c r="AC54" s="2"/>
      <c r="AD54" s="1"/>
      <c r="AE54" s="1" t="s">
        <v>499</v>
      </c>
      <c r="AF54" s="1"/>
      <c r="AG54" s="1"/>
      <c r="AH54" s="1"/>
      <c r="AI54" s="1"/>
      <c r="AJ54" s="1"/>
      <c r="AK54" s="2" t="s">
        <v>170</v>
      </c>
      <c r="AL54" s="2"/>
      <c r="AM54" s="2"/>
      <c r="AN54" s="2"/>
      <c r="AO54" s="2"/>
      <c r="AP54" s="2"/>
      <c r="AQ54" s="1" t="s">
        <v>171</v>
      </c>
      <c r="AR54" s="1"/>
      <c r="AS54" s="1"/>
      <c r="AT54" s="1"/>
      <c r="AU54" s="1"/>
      <c r="AV54" s="2"/>
      <c r="AW54" s="2"/>
      <c r="AX54" s="2"/>
      <c r="AY54" s="1"/>
    </row>
    <row r="55" spans="3:51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3:51">
      <c r="C56" s="1"/>
      <c r="D56" s="1"/>
      <c r="E56" s="1"/>
      <c r="F56" s="1"/>
      <c r="G56" s="1"/>
      <c r="H56" s="1"/>
      <c r="I56" s="246" t="s">
        <v>153</v>
      </c>
      <c r="J56" s="246"/>
      <c r="K56" s="246"/>
      <c r="L56" s="1"/>
      <c r="M56" s="1"/>
      <c r="N56" s="246" t="s">
        <v>151</v>
      </c>
      <c r="O56" s="246"/>
      <c r="P56" s="246"/>
      <c r="Q56" s="246"/>
      <c r="R56" s="246"/>
      <c r="S56" s="1"/>
      <c r="T56" s="1"/>
      <c r="U56" s="246" t="s">
        <v>152</v>
      </c>
      <c r="V56" s="246"/>
      <c r="W56" s="246"/>
      <c r="X56" s="246"/>
      <c r="Y56" s="246"/>
      <c r="Z56" s="1"/>
      <c r="AA56" s="1"/>
      <c r="AB56" s="1"/>
      <c r="AC56" s="1"/>
      <c r="AD56" s="246" t="s">
        <v>92</v>
      </c>
      <c r="AE56" s="246"/>
      <c r="AF56" s="246"/>
      <c r="AG56" s="246"/>
      <c r="AH56" s="1"/>
      <c r="AI56" s="1"/>
      <c r="AJ56" s="1"/>
      <c r="AK56" s="246" t="s">
        <v>93</v>
      </c>
      <c r="AL56" s="246"/>
      <c r="AM56" s="246"/>
      <c r="AN56" s="246"/>
      <c r="AO56" s="1"/>
      <c r="AP56" s="1"/>
      <c r="AQ56" s="246" t="s">
        <v>131</v>
      </c>
      <c r="AR56" s="246"/>
      <c r="AS56" s="246"/>
      <c r="AT56" s="246"/>
      <c r="AU56" s="1"/>
      <c r="AV56" s="1"/>
      <c r="AW56" s="1"/>
      <c r="AX56" s="1"/>
      <c r="AY56" s="1"/>
    </row>
    <row r="57" spans="3:51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</sheetData>
  <mergeCells count="26">
    <mergeCell ref="O12:AX12"/>
    <mergeCell ref="C2:AY3"/>
    <mergeCell ref="AQ30:AT30"/>
    <mergeCell ref="C18:AY19"/>
    <mergeCell ref="I15:K15"/>
    <mergeCell ref="N15:R15"/>
    <mergeCell ref="U15:Y15"/>
    <mergeCell ref="AD15:AG15"/>
    <mergeCell ref="AK15:AN15"/>
    <mergeCell ref="AQ15:AT15"/>
    <mergeCell ref="I30:K30"/>
    <mergeCell ref="N30:R30"/>
    <mergeCell ref="U30:Y30"/>
    <mergeCell ref="AD30:AG30"/>
    <mergeCell ref="AK30:AN30"/>
    <mergeCell ref="AQ56:AT56"/>
    <mergeCell ref="C33:AY34"/>
    <mergeCell ref="O42:AX42"/>
    <mergeCell ref="O46:AC46"/>
    <mergeCell ref="O48:AC48"/>
    <mergeCell ref="O44:AX44"/>
    <mergeCell ref="I56:K56"/>
    <mergeCell ref="N56:R56"/>
    <mergeCell ref="U56:Y56"/>
    <mergeCell ref="AD56:AG56"/>
    <mergeCell ref="AK56:AN56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C2:BO57"/>
  <sheetViews>
    <sheetView showGridLines="0" topLeftCell="B30" workbookViewId="0">
      <selection activeCell="D57" sqref="D57"/>
    </sheetView>
  </sheetViews>
  <sheetFormatPr defaultColWidth="2.6640625" defaultRowHeight="14.4"/>
  <cols>
    <col min="57" max="57" width="3.44140625" customWidth="1"/>
    <col min="64" max="64" width="3.6640625" customWidth="1"/>
  </cols>
  <sheetData>
    <row r="2" spans="3:65">
      <c r="C2" s="245" t="s">
        <v>172</v>
      </c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5"/>
    </row>
    <row r="3" spans="3:65"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245"/>
      <c r="AH3" s="245"/>
      <c r="AI3" s="245"/>
      <c r="AJ3" s="245"/>
      <c r="AK3" s="245"/>
      <c r="AL3" s="245"/>
      <c r="AM3" s="245"/>
      <c r="AN3" s="245"/>
      <c r="AO3" s="245"/>
      <c r="AP3" s="245"/>
      <c r="AQ3" s="245"/>
      <c r="AR3" s="245"/>
      <c r="AS3" s="245"/>
      <c r="AT3" s="245"/>
      <c r="AU3" s="245"/>
      <c r="AV3" s="245"/>
      <c r="AW3" s="245"/>
      <c r="AX3" s="245"/>
      <c r="AY3" s="245"/>
    </row>
    <row r="4" spans="3:65" ht="6" customHeight="1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3:65">
      <c r="C5" s="4"/>
      <c r="D5" s="4"/>
      <c r="E5" s="4"/>
      <c r="F5" s="4"/>
      <c r="G5" s="4"/>
      <c r="H5" s="4" t="s">
        <v>107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 t="s">
        <v>63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BD5" t="s">
        <v>87</v>
      </c>
    </row>
    <row r="6" spans="3:65" ht="9" customHeight="1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3:65" ht="3" customHeight="1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3:65" ht="23.4">
      <c r="C8" s="3"/>
      <c r="D8" s="3"/>
      <c r="E8" s="3"/>
      <c r="F8" s="5" t="s">
        <v>157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BI8" t="s">
        <v>507</v>
      </c>
    </row>
    <row r="9" spans="3:65">
      <c r="C9" s="1"/>
      <c r="D9" s="1"/>
      <c r="E9" s="1" t="s">
        <v>158</v>
      </c>
      <c r="F9" s="1"/>
      <c r="G9" s="1"/>
      <c r="H9" s="1"/>
      <c r="I9" s="1"/>
      <c r="J9" s="1"/>
      <c r="K9" s="1"/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" t="s">
        <v>504</v>
      </c>
      <c r="AG9" s="1"/>
      <c r="AH9" s="1"/>
      <c r="AI9" s="1"/>
      <c r="AJ9" s="1"/>
      <c r="AK9" s="1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1"/>
      <c r="BM9" t="s">
        <v>295</v>
      </c>
    </row>
    <row r="10" spans="3:65" ht="3.75" customHeight="1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3:65" ht="5.25" customHeight="1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3:65" ht="30" customHeight="1">
      <c r="C12" s="1"/>
      <c r="D12" s="1"/>
      <c r="E12" s="1" t="s">
        <v>128</v>
      </c>
      <c r="F12" s="1"/>
      <c r="G12" s="1"/>
      <c r="H12" s="1"/>
      <c r="I12" s="1"/>
      <c r="J12" s="1"/>
      <c r="K12" s="1"/>
      <c r="L12" s="1"/>
      <c r="M12" s="1"/>
      <c r="N12" s="1"/>
      <c r="O12" s="249"/>
      <c r="P12" s="249"/>
      <c r="Q12" s="249"/>
      <c r="R12" s="249"/>
      <c r="S12" s="249"/>
      <c r="T12" s="249"/>
      <c r="U12" s="249"/>
      <c r="V12" s="249"/>
      <c r="W12" s="249"/>
      <c r="X12" s="249"/>
      <c r="Y12" s="249"/>
      <c r="Z12" s="249"/>
      <c r="AA12" s="249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1"/>
      <c r="BM12" t="s">
        <v>509</v>
      </c>
    </row>
    <row r="13" spans="3:65" ht="4.5" customHeight="1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3:6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BM14" t="s">
        <v>510</v>
      </c>
    </row>
    <row r="15" spans="3:65">
      <c r="C15" s="1"/>
      <c r="D15" s="1"/>
      <c r="E15" s="1"/>
      <c r="F15" s="1"/>
      <c r="G15" s="1"/>
      <c r="H15" s="1"/>
      <c r="I15" s="246" t="s">
        <v>153</v>
      </c>
      <c r="J15" s="246"/>
      <c r="K15" s="246"/>
      <c r="L15" s="1"/>
      <c r="M15" s="1"/>
      <c r="N15" s="246" t="s">
        <v>151</v>
      </c>
      <c r="O15" s="246"/>
      <c r="P15" s="246"/>
      <c r="Q15" s="246"/>
      <c r="R15" s="246"/>
      <c r="S15" s="1"/>
      <c r="T15" s="1"/>
      <c r="U15" s="246" t="s">
        <v>152</v>
      </c>
      <c r="V15" s="246"/>
      <c r="W15" s="246"/>
      <c r="X15" s="246"/>
      <c r="Y15" s="246"/>
      <c r="Z15" s="1"/>
      <c r="AA15" s="1"/>
      <c r="AB15" s="1"/>
      <c r="AC15" s="1"/>
      <c r="AD15" s="246" t="s">
        <v>92</v>
      </c>
      <c r="AE15" s="246"/>
      <c r="AF15" s="246"/>
      <c r="AG15" s="246"/>
      <c r="AH15" s="1"/>
      <c r="AI15" s="1"/>
      <c r="AJ15" s="1"/>
      <c r="AK15" s="246" t="s">
        <v>93</v>
      </c>
      <c r="AL15" s="246"/>
      <c r="AM15" s="246"/>
      <c r="AN15" s="246"/>
      <c r="AO15" s="1"/>
      <c r="AP15" s="1"/>
      <c r="AQ15" s="246" t="s">
        <v>131</v>
      </c>
      <c r="AR15" s="246"/>
      <c r="AS15" s="246"/>
      <c r="AT15" s="246"/>
      <c r="AU15" s="1"/>
      <c r="AV15" s="1"/>
      <c r="AW15" s="1"/>
      <c r="AX15" s="1"/>
      <c r="AY15" s="1"/>
    </row>
    <row r="16" spans="3:6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BI16" t="s">
        <v>508</v>
      </c>
    </row>
    <row r="17" spans="3:65">
      <c r="BM17" t="s">
        <v>511</v>
      </c>
    </row>
    <row r="18" spans="3:65" ht="6.75" customHeight="1">
      <c r="C18" s="245" t="s">
        <v>172</v>
      </c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  <c r="AC18" s="245"/>
      <c r="AD18" s="245"/>
      <c r="AE18" s="245"/>
      <c r="AF18" s="245"/>
      <c r="AG18" s="245"/>
      <c r="AH18" s="245"/>
      <c r="AI18" s="245"/>
      <c r="AJ18" s="245"/>
      <c r="AK18" s="245"/>
      <c r="AL18" s="245"/>
      <c r="AM18" s="245"/>
      <c r="AN18" s="245"/>
      <c r="AO18" s="245"/>
      <c r="AP18" s="245"/>
      <c r="AQ18" s="245"/>
      <c r="AR18" s="245"/>
      <c r="AS18" s="245"/>
      <c r="AT18" s="245"/>
      <c r="AU18" s="245"/>
      <c r="AV18" s="245"/>
      <c r="AW18" s="245"/>
      <c r="AX18" s="245"/>
      <c r="AY18" s="245"/>
      <c r="BM18" t="s">
        <v>512</v>
      </c>
    </row>
    <row r="19" spans="3:65" ht="15" customHeight="1">
      <c r="C19" s="245"/>
      <c r="D19" s="245"/>
      <c r="E19" s="245"/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  <c r="Z19" s="245"/>
      <c r="AA19" s="245"/>
      <c r="AB19" s="245"/>
      <c r="AC19" s="245"/>
      <c r="AD19" s="245"/>
      <c r="AE19" s="245"/>
      <c r="AF19" s="245"/>
      <c r="AG19" s="245"/>
      <c r="AH19" s="245"/>
      <c r="AI19" s="245"/>
      <c r="AJ19" s="245"/>
      <c r="AK19" s="245"/>
      <c r="AL19" s="245"/>
      <c r="AM19" s="245"/>
      <c r="AN19" s="245"/>
      <c r="AO19" s="245"/>
      <c r="AP19" s="245"/>
      <c r="AQ19" s="245"/>
      <c r="AR19" s="245"/>
      <c r="AS19" s="245"/>
      <c r="AT19" s="245"/>
      <c r="AU19" s="245"/>
      <c r="AV19" s="245"/>
      <c r="AW19" s="245"/>
      <c r="AX19" s="245"/>
      <c r="AY19" s="245"/>
      <c r="BM19" t="s">
        <v>201</v>
      </c>
    </row>
    <row r="20" spans="3:65" ht="3.75" customHeight="1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3:65">
      <c r="C21" s="4"/>
      <c r="D21" s="4"/>
      <c r="E21" s="4"/>
      <c r="F21" s="4"/>
      <c r="G21" s="4"/>
      <c r="H21" s="4" t="s">
        <v>107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 t="s">
        <v>63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3:65" ht="9" customHeight="1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3:65" ht="3.75" customHeight="1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3:65" ht="22.5" customHeight="1">
      <c r="C24" s="3"/>
      <c r="D24" s="3"/>
      <c r="E24" s="3"/>
      <c r="F24" s="5" t="s">
        <v>173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3:65">
      <c r="C25" s="1"/>
      <c r="D25" s="1"/>
      <c r="E25" s="1" t="s">
        <v>174</v>
      </c>
      <c r="F25" s="1"/>
      <c r="G25" s="1"/>
      <c r="H25" s="1"/>
      <c r="I25" s="1"/>
      <c r="J25" s="1"/>
      <c r="K25" s="1"/>
      <c r="L25" s="1"/>
      <c r="M25" s="1"/>
      <c r="N25" s="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1" t="s">
        <v>87</v>
      </c>
      <c r="AE25" s="1"/>
      <c r="AF25" s="1"/>
      <c r="AG25" s="1"/>
      <c r="AH25" s="1"/>
      <c r="AI25" s="1"/>
      <c r="AJ25" s="1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 t="s">
        <v>136</v>
      </c>
      <c r="AV25" s="2"/>
      <c r="AW25" s="2"/>
      <c r="AX25" s="2"/>
      <c r="AY25" s="1"/>
    </row>
    <row r="26" spans="3:65" ht="3.75" customHeight="1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3:65">
      <c r="C27" s="1"/>
      <c r="D27" s="1"/>
      <c r="E27" s="1" t="s">
        <v>150</v>
      </c>
      <c r="F27" s="1"/>
      <c r="G27" s="1"/>
      <c r="H27" s="1"/>
      <c r="I27" s="1"/>
      <c r="J27" s="1"/>
      <c r="K27" s="1"/>
      <c r="L27" s="1"/>
      <c r="M27" s="1"/>
      <c r="N27" s="1"/>
      <c r="O27" s="249"/>
      <c r="P27" s="249"/>
      <c r="Q27" s="249"/>
      <c r="R27" s="249"/>
      <c r="S27" s="249"/>
      <c r="T27" s="249"/>
      <c r="U27" s="249"/>
      <c r="V27" s="249"/>
      <c r="W27" s="249"/>
      <c r="X27" s="249"/>
      <c r="Y27" s="249"/>
      <c r="Z27" s="249"/>
      <c r="AA27" s="249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1"/>
    </row>
    <row r="28" spans="3:65" ht="3.75" customHeight="1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3:6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3:65">
      <c r="C30" s="1"/>
      <c r="D30" s="1"/>
      <c r="E30" s="1"/>
      <c r="F30" s="1"/>
      <c r="G30" s="1"/>
      <c r="H30" s="1"/>
      <c r="I30" s="246" t="s">
        <v>153</v>
      </c>
      <c r="J30" s="246"/>
      <c r="K30" s="246"/>
      <c r="L30" s="1"/>
      <c r="M30" s="1"/>
      <c r="N30" s="246" t="s">
        <v>151</v>
      </c>
      <c r="O30" s="246"/>
      <c r="P30" s="246"/>
      <c r="Q30" s="246"/>
      <c r="R30" s="246"/>
      <c r="S30" s="1"/>
      <c r="T30" s="1"/>
      <c r="U30" s="246" t="s">
        <v>152</v>
      </c>
      <c r="V30" s="246"/>
      <c r="W30" s="246"/>
      <c r="X30" s="246"/>
      <c r="Y30" s="246"/>
      <c r="Z30" s="1"/>
      <c r="AA30" s="1"/>
      <c r="AB30" s="1"/>
      <c r="AC30" s="1"/>
      <c r="AD30" s="246" t="s">
        <v>92</v>
      </c>
      <c r="AE30" s="246"/>
      <c r="AF30" s="246"/>
      <c r="AG30" s="246"/>
      <c r="AH30" s="1"/>
      <c r="AI30" s="1"/>
      <c r="AJ30" s="1"/>
      <c r="AK30" s="246" t="s">
        <v>93</v>
      </c>
      <c r="AL30" s="246"/>
      <c r="AM30" s="246"/>
      <c r="AN30" s="246"/>
      <c r="AO30" s="1"/>
      <c r="AP30" s="1"/>
      <c r="AQ30" s="246" t="s">
        <v>131</v>
      </c>
      <c r="AR30" s="246"/>
      <c r="AS30" s="246"/>
      <c r="AT30" s="246"/>
      <c r="AU30" s="1"/>
      <c r="AV30" s="1"/>
      <c r="AW30" s="1"/>
      <c r="AX30" s="1"/>
      <c r="AY30" s="1"/>
    </row>
    <row r="31" spans="3:6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3" spans="3:67">
      <c r="C33" s="245" t="s">
        <v>203</v>
      </c>
      <c r="D33" s="245"/>
      <c r="E33" s="245"/>
      <c r="F33" s="245"/>
      <c r="G33" s="245"/>
      <c r="H33" s="245"/>
      <c r="I33" s="245"/>
      <c r="J33" s="245"/>
      <c r="K33" s="245"/>
      <c r="L33" s="245"/>
      <c r="M33" s="245"/>
      <c r="N33" s="245"/>
      <c r="O33" s="245"/>
      <c r="P33" s="245"/>
      <c r="Q33" s="245"/>
      <c r="R33" s="245"/>
      <c r="S33" s="245"/>
      <c r="T33" s="245"/>
      <c r="U33" s="245"/>
      <c r="V33" s="245"/>
      <c r="W33" s="245"/>
      <c r="X33" s="245"/>
      <c r="Y33" s="245"/>
      <c r="Z33" s="245"/>
      <c r="AA33" s="245"/>
      <c r="AB33" s="245"/>
      <c r="AC33" s="245"/>
      <c r="AD33" s="245"/>
      <c r="AE33" s="245"/>
      <c r="AF33" s="245"/>
      <c r="AG33" s="245"/>
      <c r="AH33" s="245"/>
      <c r="AI33" s="245"/>
      <c r="AJ33" s="245"/>
      <c r="AK33" s="245"/>
      <c r="AL33" s="245"/>
      <c r="AM33" s="245"/>
      <c r="AN33" s="245"/>
      <c r="AO33" s="245"/>
      <c r="AP33" s="245"/>
      <c r="AQ33" s="245"/>
      <c r="AR33" s="245"/>
      <c r="AS33" s="245"/>
      <c r="AT33" s="245"/>
      <c r="AU33" s="245"/>
      <c r="AV33" s="245"/>
      <c r="AW33" s="245"/>
      <c r="AX33" s="245"/>
      <c r="AY33" s="245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</row>
    <row r="34" spans="3:67" ht="21" customHeight="1">
      <c r="C34" s="245"/>
      <c r="D34" s="245"/>
      <c r="E34" s="245"/>
      <c r="F34" s="245"/>
      <c r="G34" s="245"/>
      <c r="H34" s="245"/>
      <c r="I34" s="245"/>
      <c r="J34" s="245"/>
      <c r="K34" s="245"/>
      <c r="L34" s="245"/>
      <c r="M34" s="245"/>
      <c r="N34" s="245"/>
      <c r="O34" s="245"/>
      <c r="P34" s="245"/>
      <c r="Q34" s="245"/>
      <c r="R34" s="245"/>
      <c r="S34" s="245"/>
      <c r="T34" s="245"/>
      <c r="U34" s="245"/>
      <c r="V34" s="245"/>
      <c r="W34" s="245"/>
      <c r="X34" s="245"/>
      <c r="Y34" s="245"/>
      <c r="Z34" s="245"/>
      <c r="AA34" s="245"/>
      <c r="AB34" s="245"/>
      <c r="AC34" s="245"/>
      <c r="AD34" s="245"/>
      <c r="AE34" s="245"/>
      <c r="AF34" s="245"/>
      <c r="AG34" s="245"/>
      <c r="AH34" s="245"/>
      <c r="AI34" s="245"/>
      <c r="AJ34" s="245"/>
      <c r="AK34" s="245"/>
      <c r="AL34" s="245"/>
      <c r="AM34" s="245"/>
      <c r="AN34" s="245"/>
      <c r="AO34" s="245"/>
      <c r="AP34" s="245"/>
      <c r="AQ34" s="245"/>
      <c r="AR34" s="245"/>
      <c r="AS34" s="245"/>
      <c r="AT34" s="245"/>
      <c r="AU34" s="245"/>
      <c r="AV34" s="245"/>
      <c r="AW34" s="245"/>
      <c r="AX34" s="245"/>
      <c r="AY34" s="245"/>
      <c r="BB34" s="261" t="s">
        <v>506</v>
      </c>
      <c r="BC34" s="261"/>
      <c r="BD34" s="261"/>
      <c r="BE34" s="261"/>
      <c r="BF34" s="261"/>
      <c r="BG34" s="261"/>
      <c r="BH34" s="261"/>
      <c r="BI34" s="261"/>
      <c r="BJ34" s="261"/>
      <c r="BK34" s="261"/>
      <c r="BL34" s="261"/>
      <c r="BM34" s="261"/>
      <c r="BN34" s="261"/>
      <c r="BO34" s="261"/>
    </row>
    <row r="35" spans="3:67" ht="21" customHeight="1">
      <c r="C35" s="4"/>
      <c r="D35" s="4" t="s">
        <v>204</v>
      </c>
      <c r="E35" s="4"/>
      <c r="F35" s="4"/>
      <c r="G35" s="4"/>
      <c r="H35" s="4"/>
      <c r="I35" s="4"/>
      <c r="J35" s="6"/>
      <c r="K35" s="6"/>
      <c r="L35" s="6"/>
      <c r="M35" s="6"/>
      <c r="N35" s="6" t="s">
        <v>64</v>
      </c>
      <c r="O35" s="6"/>
      <c r="P35" s="6"/>
      <c r="Q35" s="4"/>
      <c r="R35" s="4" t="s">
        <v>513</v>
      </c>
      <c r="S35" s="4"/>
      <c r="T35" s="4"/>
      <c r="U35" s="4"/>
      <c r="V35" s="189" t="s">
        <v>514</v>
      </c>
      <c r="W35" s="6"/>
      <c r="X35" s="6"/>
      <c r="Y35" s="6"/>
      <c r="Z35" s="6" t="s">
        <v>64</v>
      </c>
      <c r="AA35" s="6"/>
      <c r="AB35" s="6"/>
      <c r="AC35" s="4"/>
      <c r="AD35" s="4"/>
      <c r="AE35" s="4"/>
      <c r="AF35" s="4"/>
      <c r="AG35" s="4"/>
      <c r="AH35" s="4" t="s">
        <v>44</v>
      </c>
      <c r="AI35" s="4"/>
      <c r="AJ35" s="4"/>
      <c r="AK35" s="4"/>
      <c r="AL35" s="4"/>
      <c r="AM35" s="6"/>
      <c r="AN35" s="6"/>
      <c r="AO35" s="6"/>
      <c r="AP35" s="6"/>
      <c r="AQ35" s="6"/>
      <c r="AR35" s="6" t="s">
        <v>206</v>
      </c>
      <c r="AS35" s="6"/>
      <c r="AT35" s="6"/>
      <c r="AU35" s="4"/>
      <c r="AV35" s="4"/>
      <c r="AW35" s="4"/>
      <c r="AX35" s="4"/>
      <c r="AY35" s="4"/>
      <c r="BB35" s="261"/>
      <c r="BC35" s="261"/>
      <c r="BD35" s="261"/>
      <c r="BE35" s="261"/>
      <c r="BF35" s="261"/>
      <c r="BG35" s="261"/>
      <c r="BH35" s="261"/>
      <c r="BI35" s="261"/>
      <c r="BJ35" s="261"/>
      <c r="BK35" s="261"/>
      <c r="BL35" s="261"/>
      <c r="BM35" s="261"/>
      <c r="BN35" s="261"/>
      <c r="BO35" s="261"/>
    </row>
    <row r="36" spans="3:67" ht="4.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BB36" s="261"/>
      <c r="BC36" s="261"/>
      <c r="BD36" s="261"/>
      <c r="BE36" s="261"/>
      <c r="BF36" s="261"/>
      <c r="BG36" s="261"/>
      <c r="BH36" s="261"/>
      <c r="BI36" s="261"/>
      <c r="BJ36" s="261"/>
      <c r="BK36" s="261"/>
      <c r="BL36" s="261"/>
      <c r="BM36" s="261"/>
      <c r="BN36" s="261"/>
      <c r="BO36" s="261"/>
    </row>
    <row r="37" spans="3:67" ht="15" customHeight="1">
      <c r="C37" s="4"/>
      <c r="D37" s="258" t="s">
        <v>140</v>
      </c>
      <c r="E37" s="259"/>
      <c r="F37" s="259"/>
      <c r="G37" s="260"/>
      <c r="H37" s="258" t="s">
        <v>56</v>
      </c>
      <c r="I37" s="259"/>
      <c r="J37" s="259"/>
      <c r="K37" s="259"/>
      <c r="L37" s="259"/>
      <c r="M37" s="259"/>
      <c r="N37" s="259"/>
      <c r="O37" s="260"/>
      <c r="P37" s="258" t="s">
        <v>57</v>
      </c>
      <c r="Q37" s="259"/>
      <c r="R37" s="259"/>
      <c r="S37" s="259"/>
      <c r="T37" s="259"/>
      <c r="U37" s="260"/>
      <c r="V37" s="258" t="s">
        <v>191</v>
      </c>
      <c r="W37" s="259"/>
      <c r="X37" s="259"/>
      <c r="Y37" s="259"/>
      <c r="Z37" s="259"/>
      <c r="AA37" s="260"/>
      <c r="AB37" s="258" t="s">
        <v>179</v>
      </c>
      <c r="AC37" s="259"/>
      <c r="AD37" s="259"/>
      <c r="AE37" s="259"/>
      <c r="AF37" s="259"/>
      <c r="AG37" s="259"/>
      <c r="AH37" s="259"/>
      <c r="AI37" s="260"/>
      <c r="AJ37" s="258" t="s">
        <v>62</v>
      </c>
      <c r="AK37" s="259"/>
      <c r="AL37" s="259"/>
      <c r="AM37" s="259"/>
      <c r="AN37" s="259"/>
      <c r="AO37" s="259"/>
      <c r="AP37" s="259"/>
      <c r="AQ37" s="259"/>
      <c r="AR37" s="260"/>
      <c r="AS37" s="258" t="s">
        <v>69</v>
      </c>
      <c r="AT37" s="259"/>
      <c r="AU37" s="259"/>
      <c r="AV37" s="259"/>
      <c r="AW37" s="259"/>
      <c r="AX37" s="260"/>
      <c r="AY37" s="4"/>
      <c r="BB37" s="262" t="s">
        <v>200</v>
      </c>
      <c r="BC37" s="263"/>
      <c r="BD37" s="263"/>
      <c r="BE37" s="263"/>
      <c r="BF37" s="178"/>
      <c r="BG37" s="178"/>
      <c r="BH37" s="179"/>
      <c r="BI37" s="262" t="s">
        <v>834</v>
      </c>
      <c r="BJ37" s="263"/>
      <c r="BK37" s="263"/>
      <c r="BL37" s="263"/>
      <c r="BM37" s="263"/>
      <c r="BN37" s="263"/>
      <c r="BO37" s="264"/>
    </row>
    <row r="38" spans="3:67" ht="15" customHeight="1">
      <c r="C38" s="4"/>
      <c r="D38" s="252" t="s">
        <v>143</v>
      </c>
      <c r="E38" s="253"/>
      <c r="F38" s="253"/>
      <c r="G38" s="254"/>
      <c r="H38" s="252" t="s">
        <v>143</v>
      </c>
      <c r="I38" s="253"/>
      <c r="J38" s="253"/>
      <c r="K38" s="253"/>
      <c r="L38" s="253"/>
      <c r="M38" s="253"/>
      <c r="N38" s="253"/>
      <c r="O38" s="254"/>
      <c r="P38" s="252" t="s">
        <v>143</v>
      </c>
      <c r="Q38" s="253"/>
      <c r="R38" s="253"/>
      <c r="S38" s="253"/>
      <c r="T38" s="253"/>
      <c r="U38" s="254"/>
      <c r="V38" s="252" t="s">
        <v>143</v>
      </c>
      <c r="W38" s="253"/>
      <c r="X38" s="253"/>
      <c r="Y38" s="253"/>
      <c r="Z38" s="253"/>
      <c r="AA38" s="254"/>
      <c r="AB38" s="252"/>
      <c r="AC38" s="253"/>
      <c r="AD38" s="253"/>
      <c r="AE38" s="253"/>
      <c r="AF38" s="253"/>
      <c r="AG38" s="253"/>
      <c r="AH38" s="253"/>
      <c r="AI38" s="254"/>
      <c r="AJ38" s="252" t="s">
        <v>505</v>
      </c>
      <c r="AK38" s="253"/>
      <c r="AL38" s="253"/>
      <c r="AM38" s="253"/>
      <c r="AN38" s="253"/>
      <c r="AO38" s="253"/>
      <c r="AP38" s="253"/>
      <c r="AQ38" s="253"/>
      <c r="AR38" s="254"/>
      <c r="AS38" s="252"/>
      <c r="AT38" s="253"/>
      <c r="AU38" s="253"/>
      <c r="AV38" s="253"/>
      <c r="AW38" s="253"/>
      <c r="AX38" s="254"/>
      <c r="AY38" s="4"/>
      <c r="BB38" s="188" t="s">
        <v>71</v>
      </c>
      <c r="BC38" s="176"/>
      <c r="BD38" s="176"/>
      <c r="BE38" s="177"/>
      <c r="BF38" s="175"/>
      <c r="BG38" s="176"/>
      <c r="BH38" s="177"/>
      <c r="BI38" s="188" t="s">
        <v>71</v>
      </c>
      <c r="BJ38" s="176"/>
      <c r="BK38" s="176"/>
      <c r="BL38" s="177"/>
      <c r="BM38" s="175"/>
      <c r="BN38" s="176"/>
      <c r="BO38" s="177"/>
    </row>
    <row r="39" spans="3:67">
      <c r="C39" s="4"/>
      <c r="D39" s="26"/>
      <c r="E39" s="27"/>
      <c r="F39" s="27"/>
      <c r="G39" s="28"/>
      <c r="H39" s="26"/>
      <c r="I39" s="27"/>
      <c r="J39" s="27"/>
      <c r="K39" s="27"/>
      <c r="L39" s="27"/>
      <c r="M39" s="27"/>
      <c r="N39" s="27"/>
      <c r="O39" s="28"/>
      <c r="P39" s="26"/>
      <c r="Q39" s="27"/>
      <c r="R39" s="27"/>
      <c r="S39" s="27"/>
      <c r="T39" s="27"/>
      <c r="U39" s="28"/>
      <c r="V39" s="26"/>
      <c r="W39" s="27"/>
      <c r="X39" s="27"/>
      <c r="Y39" s="27"/>
      <c r="Z39" s="27"/>
      <c r="AA39" s="28"/>
      <c r="AB39" s="26"/>
      <c r="AC39" s="27"/>
      <c r="AD39" s="27"/>
      <c r="AE39" s="27"/>
      <c r="AF39" s="27"/>
      <c r="AG39" s="27"/>
      <c r="AH39" s="27"/>
      <c r="AI39" s="28"/>
      <c r="AJ39" s="26"/>
      <c r="AK39" s="27"/>
      <c r="AL39" s="27"/>
      <c r="AM39" s="27"/>
      <c r="AN39" s="27"/>
      <c r="AO39" s="27"/>
      <c r="AP39" s="27"/>
      <c r="AQ39" s="27"/>
      <c r="AR39" s="28"/>
      <c r="AS39" s="26"/>
      <c r="AT39" s="27"/>
      <c r="AU39" s="27"/>
      <c r="AV39" s="27"/>
      <c r="AW39" s="27"/>
      <c r="AX39" s="28"/>
      <c r="AY39" s="4"/>
      <c r="BB39" s="188" t="s">
        <v>109</v>
      </c>
      <c r="BC39" s="176"/>
      <c r="BD39" s="176"/>
      <c r="BE39" s="177"/>
      <c r="BF39" s="175"/>
      <c r="BG39" s="176"/>
      <c r="BH39" s="177"/>
      <c r="BI39" s="188" t="s">
        <v>109</v>
      </c>
      <c r="BJ39" s="176"/>
      <c r="BK39" s="176"/>
      <c r="BL39" s="177"/>
      <c r="BM39" s="175"/>
      <c r="BN39" s="176"/>
      <c r="BO39" s="177"/>
    </row>
    <row r="40" spans="3:67">
      <c r="C40" s="4"/>
      <c r="D40" s="252"/>
      <c r="E40" s="253"/>
      <c r="F40" s="253"/>
      <c r="G40" s="254"/>
      <c r="H40" s="252"/>
      <c r="I40" s="253"/>
      <c r="J40" s="253"/>
      <c r="K40" s="253"/>
      <c r="L40" s="253"/>
      <c r="M40" s="253"/>
      <c r="N40" s="253"/>
      <c r="O40" s="254"/>
      <c r="P40" s="252"/>
      <c r="Q40" s="253"/>
      <c r="R40" s="253"/>
      <c r="S40" s="253"/>
      <c r="T40" s="253"/>
      <c r="U40" s="254"/>
      <c r="V40" s="252"/>
      <c r="W40" s="253"/>
      <c r="X40" s="253"/>
      <c r="Y40" s="253"/>
      <c r="Z40" s="253"/>
      <c r="AA40" s="254"/>
      <c r="AB40" s="252"/>
      <c r="AC40" s="253"/>
      <c r="AD40" s="253"/>
      <c r="AE40" s="253"/>
      <c r="AF40" s="253"/>
      <c r="AG40" s="253"/>
      <c r="AH40" s="253"/>
      <c r="AI40" s="254"/>
      <c r="AJ40" s="252"/>
      <c r="AK40" s="253"/>
      <c r="AL40" s="253"/>
      <c r="AM40" s="253"/>
      <c r="AN40" s="253"/>
      <c r="AO40" s="253"/>
      <c r="AP40" s="253"/>
      <c r="AQ40" s="253"/>
      <c r="AR40" s="254"/>
      <c r="AS40" s="252"/>
      <c r="AT40" s="253"/>
      <c r="AU40" s="253"/>
      <c r="AV40" s="253"/>
      <c r="AW40" s="253"/>
      <c r="AX40" s="254"/>
      <c r="AY40" s="4"/>
      <c r="BB40" s="175"/>
      <c r="BC40" s="176"/>
      <c r="BD40" s="176"/>
      <c r="BE40" s="177"/>
      <c r="BF40" s="175"/>
      <c r="BG40" s="176"/>
      <c r="BH40" s="177"/>
      <c r="BI40" s="175"/>
      <c r="BJ40" s="176"/>
      <c r="BK40" s="176"/>
      <c r="BL40" s="177"/>
      <c r="BM40" s="175"/>
      <c r="BN40" s="176"/>
      <c r="BO40" s="177"/>
    </row>
    <row r="41" spans="3:67">
      <c r="C41" s="4"/>
      <c r="D41" s="26"/>
      <c r="E41" s="27"/>
      <c r="F41" s="27"/>
      <c r="G41" s="28"/>
      <c r="H41" s="26"/>
      <c r="I41" s="27"/>
      <c r="J41" s="27"/>
      <c r="K41" s="27"/>
      <c r="L41" s="27"/>
      <c r="M41" s="27"/>
      <c r="N41" s="27"/>
      <c r="O41" s="28"/>
      <c r="P41" s="26"/>
      <c r="Q41" s="27"/>
      <c r="R41" s="27"/>
      <c r="S41" s="27"/>
      <c r="T41" s="27"/>
      <c r="U41" s="28"/>
      <c r="V41" s="26"/>
      <c r="W41" s="27"/>
      <c r="X41" s="27"/>
      <c r="Y41" s="27"/>
      <c r="Z41" s="27"/>
      <c r="AA41" s="28"/>
      <c r="AB41" s="26"/>
      <c r="AC41" s="27"/>
      <c r="AD41" s="27"/>
      <c r="AE41" s="27"/>
      <c r="AF41" s="27"/>
      <c r="AG41" s="27"/>
      <c r="AH41" s="27"/>
      <c r="AI41" s="28"/>
      <c r="AJ41" s="26"/>
      <c r="AK41" s="27"/>
      <c r="AL41" s="27"/>
      <c r="AM41" s="27"/>
      <c r="AN41" s="27"/>
      <c r="AO41" s="27"/>
      <c r="AP41" s="27"/>
      <c r="AQ41" s="27"/>
      <c r="AR41" s="28"/>
      <c r="AS41" s="26"/>
      <c r="AT41" s="27"/>
      <c r="AU41" s="27"/>
      <c r="AV41" s="27"/>
      <c r="AW41" s="27"/>
      <c r="AX41" s="28"/>
      <c r="AY41" s="4"/>
      <c r="BB41" s="175"/>
      <c r="BC41" s="176"/>
      <c r="BD41" s="176"/>
      <c r="BE41" s="177"/>
      <c r="BF41" s="175"/>
      <c r="BG41" s="176"/>
      <c r="BH41" s="177"/>
      <c r="BI41" s="175"/>
      <c r="BJ41" s="176"/>
      <c r="BK41" s="176"/>
      <c r="BL41" s="177"/>
      <c r="BM41" s="175"/>
      <c r="BN41" s="176"/>
      <c r="BO41" s="177"/>
    </row>
    <row r="42" spans="3:67">
      <c r="C42" s="4"/>
      <c r="D42" s="252"/>
      <c r="E42" s="253"/>
      <c r="F42" s="253"/>
      <c r="G42" s="254"/>
      <c r="H42" s="252"/>
      <c r="I42" s="253"/>
      <c r="J42" s="253"/>
      <c r="K42" s="253"/>
      <c r="L42" s="253"/>
      <c r="M42" s="253"/>
      <c r="N42" s="253"/>
      <c r="O42" s="254"/>
      <c r="P42" s="252"/>
      <c r="Q42" s="253"/>
      <c r="R42" s="253"/>
      <c r="S42" s="253"/>
      <c r="T42" s="253"/>
      <c r="U42" s="254"/>
      <c r="V42" s="252"/>
      <c r="W42" s="253"/>
      <c r="X42" s="253"/>
      <c r="Y42" s="253"/>
      <c r="Z42" s="253"/>
      <c r="AA42" s="254"/>
      <c r="AB42" s="252"/>
      <c r="AC42" s="253"/>
      <c r="AD42" s="253"/>
      <c r="AE42" s="253"/>
      <c r="AF42" s="253"/>
      <c r="AG42" s="253"/>
      <c r="AH42" s="253"/>
      <c r="AI42" s="254"/>
      <c r="AJ42" s="252"/>
      <c r="AK42" s="253"/>
      <c r="AL42" s="253"/>
      <c r="AM42" s="253"/>
      <c r="AN42" s="253"/>
      <c r="AO42" s="253"/>
      <c r="AP42" s="253"/>
      <c r="AQ42" s="253"/>
      <c r="AR42" s="254"/>
      <c r="AS42" s="252"/>
      <c r="AT42" s="253"/>
      <c r="AU42" s="253"/>
      <c r="AV42" s="253"/>
      <c r="AW42" s="253"/>
      <c r="AX42" s="254"/>
      <c r="AY42" s="4"/>
      <c r="BB42" s="175"/>
      <c r="BC42" s="176"/>
      <c r="BD42" s="176"/>
      <c r="BE42" s="177"/>
      <c r="BF42" s="175"/>
      <c r="BG42" s="176"/>
      <c r="BH42" s="177"/>
      <c r="BI42" s="175"/>
      <c r="BJ42" s="176"/>
      <c r="BK42" s="176"/>
      <c r="BL42" s="177"/>
      <c r="BM42" s="175"/>
      <c r="BN42" s="176"/>
      <c r="BO42" s="177"/>
    </row>
    <row r="43" spans="3:67">
      <c r="C43" s="4"/>
      <c r="D43" s="26"/>
      <c r="E43" s="27"/>
      <c r="F43" s="27"/>
      <c r="G43" s="28"/>
      <c r="H43" s="26"/>
      <c r="I43" s="27"/>
      <c r="J43" s="27"/>
      <c r="K43" s="27"/>
      <c r="L43" s="27"/>
      <c r="M43" s="27"/>
      <c r="N43" s="27"/>
      <c r="O43" s="28"/>
      <c r="P43" s="26"/>
      <c r="Q43" s="27"/>
      <c r="R43" s="27"/>
      <c r="S43" s="27"/>
      <c r="T43" s="27"/>
      <c r="U43" s="28"/>
      <c r="V43" s="26"/>
      <c r="W43" s="27"/>
      <c r="X43" s="27"/>
      <c r="Y43" s="27"/>
      <c r="Z43" s="27"/>
      <c r="AA43" s="28"/>
      <c r="AB43" s="26"/>
      <c r="AC43" s="27"/>
      <c r="AD43" s="27"/>
      <c r="AE43" s="27"/>
      <c r="AF43" s="27"/>
      <c r="AG43" s="27"/>
      <c r="AH43" s="27"/>
      <c r="AI43" s="28"/>
      <c r="AJ43" s="26"/>
      <c r="AK43" s="27"/>
      <c r="AL43" s="27"/>
      <c r="AM43" s="27"/>
      <c r="AN43" s="27"/>
      <c r="AO43" s="27"/>
      <c r="AP43" s="27"/>
      <c r="AQ43" s="27"/>
      <c r="AR43" s="28"/>
      <c r="AS43" s="26"/>
      <c r="AT43" s="27"/>
      <c r="AU43" s="27"/>
      <c r="AV43" s="27"/>
      <c r="AW43" s="27"/>
      <c r="AX43" s="28"/>
      <c r="AY43" s="4"/>
      <c r="BB43" s="175"/>
      <c r="BC43" s="176"/>
      <c r="BD43" s="176"/>
      <c r="BE43" s="177"/>
      <c r="BF43" s="175"/>
      <c r="BG43" s="176"/>
      <c r="BH43" s="177"/>
      <c r="BI43" s="175"/>
      <c r="BJ43" s="176"/>
      <c r="BK43" s="176"/>
      <c r="BL43" s="177"/>
      <c r="BM43" s="175"/>
      <c r="BN43" s="176"/>
      <c r="BO43" s="177"/>
    </row>
    <row r="44" spans="3:67">
      <c r="C44" s="4"/>
      <c r="D44" s="252"/>
      <c r="E44" s="253"/>
      <c r="F44" s="253"/>
      <c r="G44" s="254"/>
      <c r="H44" s="252"/>
      <c r="I44" s="253"/>
      <c r="J44" s="253"/>
      <c r="K44" s="253"/>
      <c r="L44" s="253"/>
      <c r="M44" s="253"/>
      <c r="N44" s="253"/>
      <c r="O44" s="254"/>
      <c r="P44" s="252"/>
      <c r="Q44" s="253"/>
      <c r="R44" s="253"/>
      <c r="S44" s="253"/>
      <c r="T44" s="253"/>
      <c r="U44" s="254"/>
      <c r="V44" s="252"/>
      <c r="W44" s="253"/>
      <c r="X44" s="253"/>
      <c r="Y44" s="253"/>
      <c r="Z44" s="253"/>
      <c r="AA44" s="254"/>
      <c r="AB44" s="252"/>
      <c r="AC44" s="253"/>
      <c r="AD44" s="253"/>
      <c r="AE44" s="253"/>
      <c r="AF44" s="253"/>
      <c r="AG44" s="253"/>
      <c r="AH44" s="253"/>
      <c r="AI44" s="254"/>
      <c r="AJ44" s="252"/>
      <c r="AK44" s="253"/>
      <c r="AL44" s="253"/>
      <c r="AM44" s="253"/>
      <c r="AN44" s="253"/>
      <c r="AO44" s="253"/>
      <c r="AP44" s="253"/>
      <c r="AQ44" s="253"/>
      <c r="AR44" s="254"/>
      <c r="AS44" s="252"/>
      <c r="AT44" s="253"/>
      <c r="AU44" s="253"/>
      <c r="AV44" s="253"/>
      <c r="AW44" s="253"/>
      <c r="AX44" s="254"/>
      <c r="AY44" s="4"/>
      <c r="BB44" s="175"/>
      <c r="BC44" s="176"/>
      <c r="BD44" s="176"/>
      <c r="BE44" s="177"/>
      <c r="BF44" s="175"/>
      <c r="BG44" s="176"/>
      <c r="BH44" s="177"/>
      <c r="BI44" s="175"/>
      <c r="BJ44" s="176"/>
      <c r="BK44" s="176"/>
      <c r="BL44" s="177"/>
      <c r="BM44" s="175"/>
      <c r="BN44" s="176"/>
      <c r="BO44" s="177"/>
    </row>
    <row r="45" spans="3:67">
      <c r="C45" s="4"/>
      <c r="D45" s="26"/>
      <c r="E45" s="27"/>
      <c r="F45" s="27"/>
      <c r="G45" s="28"/>
      <c r="H45" s="26"/>
      <c r="I45" s="27"/>
      <c r="J45" s="27"/>
      <c r="K45" s="27"/>
      <c r="L45" s="27"/>
      <c r="M45" s="27"/>
      <c r="N45" s="27"/>
      <c r="O45" s="28"/>
      <c r="P45" s="26"/>
      <c r="Q45" s="27"/>
      <c r="R45" s="27"/>
      <c r="S45" s="27"/>
      <c r="T45" s="27"/>
      <c r="U45" s="28"/>
      <c r="V45" s="26"/>
      <c r="W45" s="27"/>
      <c r="X45" s="27"/>
      <c r="Y45" s="27"/>
      <c r="Z45" s="27"/>
      <c r="AA45" s="28"/>
      <c r="AB45" s="26"/>
      <c r="AC45" s="27"/>
      <c r="AD45" s="27"/>
      <c r="AE45" s="27"/>
      <c r="AF45" s="27"/>
      <c r="AG45" s="27"/>
      <c r="AH45" s="27"/>
      <c r="AI45" s="28"/>
      <c r="AJ45" s="26"/>
      <c r="AK45" s="27"/>
      <c r="AL45" s="27"/>
      <c r="AM45" s="27"/>
      <c r="AN45" s="27"/>
      <c r="AO45" s="27"/>
      <c r="AP45" s="27"/>
      <c r="AQ45" s="27"/>
      <c r="AR45" s="28"/>
      <c r="AS45" s="26"/>
      <c r="AT45" s="27"/>
      <c r="AU45" s="27"/>
      <c r="AV45" s="27"/>
      <c r="AW45" s="27"/>
      <c r="AX45" s="28"/>
      <c r="AY45" s="4"/>
      <c r="BB45" s="175"/>
      <c r="BC45" s="176"/>
      <c r="BD45" s="176"/>
      <c r="BE45" s="177"/>
      <c r="BF45" s="175"/>
      <c r="BG45" s="176"/>
      <c r="BH45" s="177"/>
      <c r="BI45" s="175"/>
      <c r="BJ45" s="176"/>
      <c r="BK45" s="176"/>
      <c r="BL45" s="177"/>
      <c r="BM45" s="175"/>
      <c r="BN45" s="176"/>
      <c r="BO45" s="177"/>
    </row>
    <row r="46" spans="3:67">
      <c r="C46" s="4"/>
      <c r="D46" s="252"/>
      <c r="E46" s="253"/>
      <c r="F46" s="253"/>
      <c r="G46" s="254"/>
      <c r="H46" s="252"/>
      <c r="I46" s="253"/>
      <c r="J46" s="253"/>
      <c r="K46" s="253"/>
      <c r="L46" s="253"/>
      <c r="M46" s="253"/>
      <c r="N46" s="253"/>
      <c r="O46" s="254"/>
      <c r="P46" s="252"/>
      <c r="Q46" s="253"/>
      <c r="R46" s="253"/>
      <c r="S46" s="253"/>
      <c r="T46" s="253"/>
      <c r="U46" s="254"/>
      <c r="V46" s="252"/>
      <c r="W46" s="253"/>
      <c r="X46" s="253"/>
      <c r="Y46" s="253"/>
      <c r="Z46" s="253"/>
      <c r="AA46" s="254"/>
      <c r="AB46" s="252"/>
      <c r="AC46" s="253"/>
      <c r="AD46" s="253"/>
      <c r="AE46" s="253"/>
      <c r="AF46" s="253"/>
      <c r="AG46" s="253"/>
      <c r="AH46" s="253"/>
      <c r="AI46" s="254"/>
      <c r="AJ46" s="252"/>
      <c r="AK46" s="253"/>
      <c r="AL46" s="253"/>
      <c r="AM46" s="253"/>
      <c r="AN46" s="253"/>
      <c r="AO46" s="253"/>
      <c r="AP46" s="253"/>
      <c r="AQ46" s="253"/>
      <c r="AR46" s="254"/>
      <c r="AS46" s="252"/>
      <c r="AT46" s="253"/>
      <c r="AU46" s="253"/>
      <c r="AV46" s="253"/>
      <c r="AW46" s="253"/>
      <c r="AX46" s="254"/>
      <c r="AY46" s="4"/>
      <c r="BB46" s="175"/>
      <c r="BC46" s="176"/>
      <c r="BD46" s="176"/>
      <c r="BE46" s="177"/>
      <c r="BF46" s="175"/>
      <c r="BG46" s="176"/>
      <c r="BH46" s="177"/>
      <c r="BI46" s="175"/>
      <c r="BJ46" s="176"/>
      <c r="BK46" s="176"/>
      <c r="BL46" s="177"/>
      <c r="BM46" s="175"/>
      <c r="BN46" s="176"/>
      <c r="BO46" s="177"/>
    </row>
    <row r="47" spans="3:67">
      <c r="C47" s="4"/>
      <c r="D47" s="26"/>
      <c r="E47" s="27"/>
      <c r="F47" s="27"/>
      <c r="G47" s="28"/>
      <c r="H47" s="26"/>
      <c r="I47" s="27"/>
      <c r="J47" s="27"/>
      <c r="K47" s="27"/>
      <c r="L47" s="27"/>
      <c r="M47" s="27"/>
      <c r="N47" s="27"/>
      <c r="O47" s="28"/>
      <c r="P47" s="26"/>
      <c r="Q47" s="27"/>
      <c r="R47" s="27"/>
      <c r="S47" s="27"/>
      <c r="T47" s="27"/>
      <c r="U47" s="28"/>
      <c r="V47" s="26"/>
      <c r="W47" s="27"/>
      <c r="X47" s="27"/>
      <c r="Y47" s="27"/>
      <c r="Z47" s="27"/>
      <c r="AA47" s="28"/>
      <c r="AB47" s="26"/>
      <c r="AC47" s="27"/>
      <c r="AD47" s="27"/>
      <c r="AE47" s="27"/>
      <c r="AF47" s="27"/>
      <c r="AG47" s="27"/>
      <c r="AH47" s="27"/>
      <c r="AI47" s="28"/>
      <c r="AJ47" s="26"/>
      <c r="AK47" s="27"/>
      <c r="AL47" s="27"/>
      <c r="AM47" s="27"/>
      <c r="AN47" s="27"/>
      <c r="AO47" s="27"/>
      <c r="AP47" s="27"/>
      <c r="AQ47" s="27"/>
      <c r="AR47" s="28"/>
      <c r="AS47" s="26"/>
      <c r="AT47" s="27"/>
      <c r="AU47" s="27"/>
      <c r="AV47" s="27"/>
      <c r="AW47" s="27"/>
      <c r="AX47" s="28"/>
      <c r="AY47" s="4"/>
      <c r="BB47" s="175"/>
      <c r="BC47" s="176"/>
      <c r="BD47" s="176"/>
      <c r="BE47" s="177"/>
      <c r="BF47" s="175"/>
      <c r="BG47" s="176"/>
      <c r="BH47" s="177"/>
      <c r="BI47" s="175"/>
      <c r="BJ47" s="176"/>
      <c r="BK47" s="176"/>
      <c r="BL47" s="177"/>
      <c r="BM47" s="175"/>
      <c r="BN47" s="176"/>
      <c r="BO47" s="177"/>
    </row>
    <row r="48" spans="3:67">
      <c r="C48" s="4"/>
      <c r="D48" s="252"/>
      <c r="E48" s="253"/>
      <c r="F48" s="253"/>
      <c r="G48" s="254"/>
      <c r="H48" s="252"/>
      <c r="I48" s="253"/>
      <c r="J48" s="253"/>
      <c r="K48" s="253"/>
      <c r="L48" s="253"/>
      <c r="M48" s="253"/>
      <c r="N48" s="253"/>
      <c r="O48" s="254"/>
      <c r="P48" s="252"/>
      <c r="Q48" s="253"/>
      <c r="R48" s="253"/>
      <c r="S48" s="253"/>
      <c r="T48" s="253"/>
      <c r="U48" s="254"/>
      <c r="V48" s="252"/>
      <c r="W48" s="253"/>
      <c r="X48" s="253"/>
      <c r="Y48" s="253"/>
      <c r="Z48" s="253"/>
      <c r="AA48" s="254"/>
      <c r="AB48" s="252"/>
      <c r="AC48" s="253"/>
      <c r="AD48" s="253"/>
      <c r="AE48" s="253"/>
      <c r="AF48" s="253"/>
      <c r="AG48" s="253"/>
      <c r="AH48" s="253"/>
      <c r="AI48" s="254"/>
      <c r="AJ48" s="252"/>
      <c r="AK48" s="253"/>
      <c r="AL48" s="253"/>
      <c r="AM48" s="253"/>
      <c r="AN48" s="253"/>
      <c r="AO48" s="253"/>
      <c r="AP48" s="253"/>
      <c r="AQ48" s="253"/>
      <c r="AR48" s="254"/>
      <c r="AS48" s="252"/>
      <c r="AT48" s="253"/>
      <c r="AU48" s="253"/>
      <c r="AV48" s="253"/>
      <c r="AW48" s="253"/>
      <c r="AX48" s="254"/>
      <c r="AY48" s="4"/>
      <c r="BB48" s="175"/>
      <c r="BC48" s="176"/>
      <c r="BD48" s="176"/>
      <c r="BE48" s="177"/>
      <c r="BF48" s="175"/>
      <c r="BG48" s="176"/>
      <c r="BH48" s="177"/>
      <c r="BI48" s="175"/>
      <c r="BJ48" s="176"/>
      <c r="BK48" s="176"/>
      <c r="BL48" s="177"/>
      <c r="BM48" s="175"/>
      <c r="BN48" s="176"/>
      <c r="BO48" s="177"/>
    </row>
    <row r="49" spans="3:67">
      <c r="C49" s="4"/>
      <c r="D49" s="26"/>
      <c r="E49" s="27"/>
      <c r="F49" s="27"/>
      <c r="G49" s="28"/>
      <c r="H49" s="26"/>
      <c r="I49" s="27"/>
      <c r="J49" s="27"/>
      <c r="K49" s="27"/>
      <c r="L49" s="27"/>
      <c r="M49" s="27"/>
      <c r="N49" s="27"/>
      <c r="O49" s="28"/>
      <c r="P49" s="26"/>
      <c r="Q49" s="27"/>
      <c r="R49" s="27"/>
      <c r="S49" s="27"/>
      <c r="T49" s="27"/>
      <c r="U49" s="28"/>
      <c r="V49" s="26"/>
      <c r="W49" s="27"/>
      <c r="X49" s="27"/>
      <c r="Y49" s="27"/>
      <c r="Z49" s="27"/>
      <c r="AA49" s="28"/>
      <c r="AB49" s="26"/>
      <c r="AC49" s="27"/>
      <c r="AD49" s="27"/>
      <c r="AE49" s="27"/>
      <c r="AF49" s="27"/>
      <c r="AG49" s="27"/>
      <c r="AH49" s="27"/>
      <c r="AI49" s="28"/>
      <c r="AJ49" s="26"/>
      <c r="AK49" s="27"/>
      <c r="AL49" s="27"/>
      <c r="AM49" s="27"/>
      <c r="AN49" s="27"/>
      <c r="AO49" s="27"/>
      <c r="AP49" s="27"/>
      <c r="AQ49" s="27"/>
      <c r="AR49" s="28"/>
      <c r="AS49" s="26"/>
      <c r="AT49" s="27"/>
      <c r="AU49" s="27"/>
      <c r="AV49" s="27"/>
      <c r="AW49" s="27"/>
      <c r="AX49" s="28"/>
      <c r="AY49" s="4"/>
      <c r="BB49" s="175"/>
      <c r="BC49" s="176"/>
      <c r="BD49" s="176"/>
      <c r="BE49" s="177"/>
      <c r="BF49" s="175"/>
      <c r="BG49" s="176"/>
      <c r="BH49" s="177"/>
      <c r="BI49" s="175"/>
      <c r="BJ49" s="176"/>
      <c r="BK49" s="176"/>
      <c r="BL49" s="177"/>
      <c r="BM49" s="175"/>
      <c r="BN49" s="176"/>
      <c r="BO49" s="177"/>
    </row>
    <row r="50" spans="3:67">
      <c r="C50" s="4"/>
      <c r="D50" s="252"/>
      <c r="E50" s="253"/>
      <c r="F50" s="253"/>
      <c r="G50" s="254"/>
      <c r="H50" s="252"/>
      <c r="I50" s="253"/>
      <c r="J50" s="253"/>
      <c r="K50" s="253"/>
      <c r="L50" s="253"/>
      <c r="M50" s="253"/>
      <c r="N50" s="253"/>
      <c r="O50" s="254"/>
      <c r="P50" s="252"/>
      <c r="Q50" s="253"/>
      <c r="R50" s="253"/>
      <c r="S50" s="253"/>
      <c r="T50" s="253"/>
      <c r="U50" s="254"/>
      <c r="V50" s="252"/>
      <c r="W50" s="253"/>
      <c r="X50" s="253"/>
      <c r="Y50" s="253"/>
      <c r="Z50" s="253"/>
      <c r="AA50" s="254"/>
      <c r="AB50" s="252"/>
      <c r="AC50" s="253"/>
      <c r="AD50" s="253"/>
      <c r="AE50" s="253"/>
      <c r="AF50" s="253"/>
      <c r="AG50" s="253"/>
      <c r="AH50" s="253"/>
      <c r="AI50" s="254"/>
      <c r="AJ50" s="252"/>
      <c r="AK50" s="253"/>
      <c r="AL50" s="253"/>
      <c r="AM50" s="253"/>
      <c r="AN50" s="253"/>
      <c r="AO50" s="253"/>
      <c r="AP50" s="253"/>
      <c r="AQ50" s="253"/>
      <c r="AR50" s="254"/>
      <c r="AS50" s="252"/>
      <c r="AT50" s="253"/>
      <c r="AU50" s="253"/>
      <c r="AV50" s="253"/>
      <c r="AW50" s="253"/>
      <c r="AX50" s="254"/>
      <c r="AY50" s="4"/>
      <c r="BB50" s="175"/>
      <c r="BC50" s="176"/>
      <c r="BD50" s="176"/>
      <c r="BE50" s="177"/>
      <c r="BF50" s="175"/>
      <c r="BG50" s="176"/>
      <c r="BH50" s="177"/>
      <c r="BI50" s="175"/>
      <c r="BJ50" s="176"/>
      <c r="BK50" s="176"/>
      <c r="BL50" s="177"/>
      <c r="BM50" s="175"/>
      <c r="BN50" s="176"/>
      <c r="BO50" s="177"/>
    </row>
    <row r="51" spans="3:67">
      <c r="C51" s="4"/>
      <c r="D51" s="255" t="s">
        <v>205</v>
      </c>
      <c r="E51" s="256"/>
      <c r="F51" s="256"/>
      <c r="G51" s="256"/>
      <c r="H51" s="256"/>
      <c r="I51" s="256"/>
      <c r="J51" s="256"/>
      <c r="K51" s="256"/>
      <c r="L51" s="256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7"/>
      <c r="AS51" s="29"/>
      <c r="AT51" s="30"/>
      <c r="AU51" s="30"/>
      <c r="AV51" s="30"/>
      <c r="AW51" s="30"/>
      <c r="AX51" s="31"/>
      <c r="AY51" s="4"/>
      <c r="BB51" s="175"/>
      <c r="BC51" s="176"/>
      <c r="BD51" s="176"/>
      <c r="BE51" s="177"/>
      <c r="BF51" s="175"/>
      <c r="BG51" s="176"/>
      <c r="BH51" s="177"/>
      <c r="BI51" s="175"/>
      <c r="BJ51" s="176"/>
      <c r="BK51" s="176"/>
      <c r="BL51" s="177"/>
      <c r="BM51" s="175"/>
      <c r="BN51" s="176"/>
      <c r="BO51" s="177"/>
    </row>
    <row r="52" spans="3:67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</row>
    <row r="53" spans="3:67">
      <c r="C53" s="1"/>
      <c r="D53" s="1"/>
      <c r="E53" s="1" t="s">
        <v>150</v>
      </c>
      <c r="F53" s="1"/>
      <c r="G53" s="1"/>
      <c r="H53" s="1"/>
      <c r="I53" s="1"/>
      <c r="J53" s="1"/>
      <c r="K53" s="1"/>
      <c r="L53" s="1"/>
      <c r="M53" s="1"/>
      <c r="N53" s="1"/>
      <c r="O53" s="249"/>
      <c r="P53" s="249"/>
      <c r="Q53" s="249"/>
      <c r="R53" s="249"/>
      <c r="S53" s="249"/>
      <c r="T53" s="249"/>
      <c r="U53" s="249"/>
      <c r="V53" s="249"/>
      <c r="W53" s="249"/>
      <c r="X53" s="249"/>
      <c r="Y53" s="249"/>
      <c r="Z53" s="249"/>
      <c r="AA53" s="249"/>
      <c r="AB53" s="249"/>
      <c r="AC53" s="249"/>
      <c r="AD53" s="249"/>
      <c r="AE53" s="249"/>
      <c r="AF53" s="249"/>
      <c r="AG53" s="249"/>
      <c r="AH53" s="249"/>
      <c r="AI53" s="249"/>
      <c r="AJ53" s="249"/>
      <c r="AK53" s="249"/>
      <c r="AL53" s="249"/>
      <c r="AM53" s="249"/>
      <c r="AN53" s="249"/>
      <c r="AO53" s="249"/>
      <c r="AP53" s="249"/>
      <c r="AQ53" s="249"/>
      <c r="AR53" s="249"/>
      <c r="AS53" s="249"/>
      <c r="AT53" s="249"/>
      <c r="AU53" s="249"/>
      <c r="AV53" s="249"/>
      <c r="AW53" s="249"/>
      <c r="AX53" s="249"/>
      <c r="AY53" s="1"/>
    </row>
    <row r="54" spans="3:67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3:67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3:67">
      <c r="C56" s="1"/>
      <c r="D56" s="1"/>
      <c r="E56" s="1"/>
      <c r="F56" s="1"/>
      <c r="G56" s="1"/>
      <c r="H56" s="1"/>
      <c r="I56" s="246" t="s">
        <v>153</v>
      </c>
      <c r="J56" s="246"/>
      <c r="K56" s="246"/>
      <c r="L56" s="1"/>
      <c r="M56" s="1"/>
      <c r="N56" s="246" t="s">
        <v>151</v>
      </c>
      <c r="O56" s="246"/>
      <c r="P56" s="246"/>
      <c r="Q56" s="246"/>
      <c r="R56" s="246"/>
      <c r="S56" s="1"/>
      <c r="T56" s="1"/>
      <c r="U56" s="246" t="s">
        <v>152</v>
      </c>
      <c r="V56" s="246"/>
      <c r="W56" s="246"/>
      <c r="X56" s="246"/>
      <c r="Y56" s="246"/>
      <c r="Z56" s="1"/>
      <c r="AA56" s="1"/>
      <c r="AB56" s="1"/>
      <c r="AC56" s="1"/>
      <c r="AD56" s="246" t="s">
        <v>92</v>
      </c>
      <c r="AE56" s="246"/>
      <c r="AF56" s="246"/>
      <c r="AG56" s="246"/>
      <c r="AH56" s="1"/>
      <c r="AI56" s="1"/>
      <c r="AJ56" s="1"/>
      <c r="AK56" s="246" t="s">
        <v>93</v>
      </c>
      <c r="AL56" s="246"/>
      <c r="AM56" s="246"/>
      <c r="AN56" s="246"/>
      <c r="AO56" s="1"/>
      <c r="AP56" s="1"/>
      <c r="AQ56" s="246" t="s">
        <v>131</v>
      </c>
      <c r="AR56" s="246"/>
      <c r="AS56" s="246"/>
      <c r="AT56" s="246"/>
      <c r="AU56" s="1"/>
      <c r="AV56" s="1"/>
      <c r="AW56" s="1"/>
      <c r="AX56" s="1"/>
      <c r="AY56" s="1"/>
    </row>
    <row r="57" spans="3:67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</sheetData>
  <mergeCells count="84">
    <mergeCell ref="BB34:BO36"/>
    <mergeCell ref="BB37:BE37"/>
    <mergeCell ref="BI37:BO37"/>
    <mergeCell ref="C2:AY3"/>
    <mergeCell ref="O12:AX12"/>
    <mergeCell ref="I15:K15"/>
    <mergeCell ref="N15:R15"/>
    <mergeCell ref="U15:Y15"/>
    <mergeCell ref="AD15:AG15"/>
    <mergeCell ref="AK15:AN15"/>
    <mergeCell ref="AQ15:AT15"/>
    <mergeCell ref="C18:AY19"/>
    <mergeCell ref="I30:K30"/>
    <mergeCell ref="N30:R30"/>
    <mergeCell ref="U30:Y30"/>
    <mergeCell ref="AD30:AG30"/>
    <mergeCell ref="AK30:AN30"/>
    <mergeCell ref="AQ30:AT30"/>
    <mergeCell ref="C33:AY34"/>
    <mergeCell ref="O53:AX53"/>
    <mergeCell ref="I56:K56"/>
    <mergeCell ref="N56:R56"/>
    <mergeCell ref="U56:Y56"/>
    <mergeCell ref="AD56:AG56"/>
    <mergeCell ref="AK56:AN56"/>
    <mergeCell ref="AQ56:AT56"/>
    <mergeCell ref="D37:G37"/>
    <mergeCell ref="H37:O37"/>
    <mergeCell ref="P37:U37"/>
    <mergeCell ref="V37:AA37"/>
    <mergeCell ref="AB37:AI37"/>
    <mergeCell ref="AJ37:AR37"/>
    <mergeCell ref="AS37:AX37"/>
    <mergeCell ref="AS44:AX44"/>
    <mergeCell ref="D38:G38"/>
    <mergeCell ref="H38:O38"/>
    <mergeCell ref="P38:U38"/>
    <mergeCell ref="V38:AA38"/>
    <mergeCell ref="AB38:AI38"/>
    <mergeCell ref="AJ40:AR40"/>
    <mergeCell ref="AS40:AX40"/>
    <mergeCell ref="D42:G42"/>
    <mergeCell ref="H42:O42"/>
    <mergeCell ref="P42:U42"/>
    <mergeCell ref="V42:AA42"/>
    <mergeCell ref="AB42:AI42"/>
    <mergeCell ref="AJ42:AR42"/>
    <mergeCell ref="AS42:AX42"/>
    <mergeCell ref="AS50:AX50"/>
    <mergeCell ref="D44:G44"/>
    <mergeCell ref="H44:O44"/>
    <mergeCell ref="P44:U44"/>
    <mergeCell ref="V44:AA44"/>
    <mergeCell ref="AB44:AI44"/>
    <mergeCell ref="AJ44:AR44"/>
    <mergeCell ref="H50:O50"/>
    <mergeCell ref="P50:U50"/>
    <mergeCell ref="V50:AA50"/>
    <mergeCell ref="AB50:AI50"/>
    <mergeCell ref="AJ50:AR50"/>
    <mergeCell ref="P46:U46"/>
    <mergeCell ref="V46:AA46"/>
    <mergeCell ref="AB46:AI46"/>
    <mergeCell ref="D51:AR51"/>
    <mergeCell ref="O27:AX27"/>
    <mergeCell ref="AJ46:AR46"/>
    <mergeCell ref="AS46:AX46"/>
    <mergeCell ref="D48:G48"/>
    <mergeCell ref="H48:O48"/>
    <mergeCell ref="P48:U48"/>
    <mergeCell ref="V48:AA48"/>
    <mergeCell ref="AB48:AI48"/>
    <mergeCell ref="AJ48:AR48"/>
    <mergeCell ref="AS48:AX48"/>
    <mergeCell ref="D46:G46"/>
    <mergeCell ref="H46:O46"/>
    <mergeCell ref="AJ38:AR38"/>
    <mergeCell ref="AS38:AX38"/>
    <mergeCell ref="D50:G50"/>
    <mergeCell ref="D40:G40"/>
    <mergeCell ref="P40:U40"/>
    <mergeCell ref="V40:AA40"/>
    <mergeCell ref="AB40:AI40"/>
    <mergeCell ref="H40:O4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C2:AY33"/>
  <sheetViews>
    <sheetView showGridLines="0" workbookViewId="0">
      <selection activeCell="C2" sqref="C2:AY3"/>
    </sheetView>
  </sheetViews>
  <sheetFormatPr defaultColWidth="2.6640625" defaultRowHeight="14.4"/>
  <cols>
    <col min="30" max="30" width="5" bestFit="1" customWidth="1"/>
  </cols>
  <sheetData>
    <row r="2" spans="3:51" ht="6.75" customHeight="1">
      <c r="C2" s="245" t="s">
        <v>175</v>
      </c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5"/>
    </row>
    <row r="3" spans="3:51"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245"/>
      <c r="AH3" s="245"/>
      <c r="AI3" s="245"/>
      <c r="AJ3" s="245"/>
      <c r="AK3" s="245"/>
      <c r="AL3" s="245"/>
      <c r="AM3" s="245"/>
      <c r="AN3" s="245"/>
      <c r="AO3" s="245"/>
      <c r="AP3" s="245"/>
      <c r="AQ3" s="245"/>
      <c r="AR3" s="245"/>
      <c r="AS3" s="245"/>
      <c r="AT3" s="245"/>
      <c r="AU3" s="245"/>
      <c r="AV3" s="245"/>
      <c r="AW3" s="245"/>
      <c r="AX3" s="245"/>
      <c r="AY3" s="245"/>
    </row>
    <row r="4" spans="3:51" ht="6" customHeight="1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3:51">
      <c r="C5" s="4"/>
      <c r="D5" s="4" t="s">
        <v>40</v>
      </c>
      <c r="E5" s="4"/>
      <c r="F5" s="4"/>
      <c r="G5" s="4"/>
      <c r="H5" s="4"/>
      <c r="I5" s="4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 t="s">
        <v>143</v>
      </c>
      <c r="AK5" s="6"/>
      <c r="AL5" s="6"/>
      <c r="AM5" s="4"/>
      <c r="AN5" s="4" t="s">
        <v>44</v>
      </c>
      <c r="AO5" s="4"/>
      <c r="AP5" s="4"/>
      <c r="AQ5" s="4"/>
      <c r="AR5" s="4"/>
      <c r="AS5" s="4"/>
      <c r="AT5" s="6"/>
      <c r="AU5" s="6"/>
      <c r="AV5" s="6"/>
      <c r="AW5" s="6" t="s">
        <v>192</v>
      </c>
      <c r="AX5" s="6"/>
      <c r="AY5" s="4"/>
    </row>
    <row r="6" spans="3:51" ht="3" customHeight="1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3:51">
      <c r="C7" s="4"/>
      <c r="D7" s="4" t="s">
        <v>105</v>
      </c>
      <c r="E7" s="4"/>
      <c r="F7" s="4"/>
      <c r="G7" s="4"/>
      <c r="H7" s="4"/>
      <c r="I7" s="4"/>
      <c r="J7" s="4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 t="s">
        <v>143</v>
      </c>
      <c r="AK7" s="6"/>
      <c r="AL7" s="6"/>
      <c r="AM7" s="4"/>
      <c r="AN7" s="4" t="s">
        <v>65</v>
      </c>
      <c r="AO7" s="4"/>
      <c r="AP7" s="4"/>
      <c r="AQ7" s="4"/>
      <c r="AR7" s="4"/>
      <c r="AS7" s="4"/>
      <c r="AT7" s="6"/>
      <c r="AU7" s="6"/>
      <c r="AV7" s="6"/>
      <c r="AW7" s="6" t="s">
        <v>64</v>
      </c>
      <c r="AX7" s="6"/>
      <c r="AY7" s="4"/>
    </row>
    <row r="8" spans="3:51" ht="3" customHeight="1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3:51">
      <c r="C9" s="4"/>
      <c r="D9" s="4" t="s">
        <v>176</v>
      </c>
      <c r="E9" s="4"/>
      <c r="F9" s="4"/>
      <c r="G9" s="4"/>
      <c r="H9" s="4"/>
      <c r="I9" s="4"/>
      <c r="J9" s="4"/>
      <c r="K9" s="6" t="s">
        <v>148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 t="s">
        <v>143</v>
      </c>
      <c r="AK9" s="6"/>
      <c r="AL9" s="6"/>
      <c r="AM9" s="4"/>
      <c r="AN9" s="4" t="s">
        <v>177</v>
      </c>
      <c r="AO9" s="4"/>
      <c r="AP9" s="4"/>
      <c r="AQ9" s="4"/>
      <c r="AR9" s="4"/>
      <c r="AS9" s="4"/>
      <c r="AT9" s="6"/>
      <c r="AU9" s="6"/>
      <c r="AV9" s="6"/>
      <c r="AW9" s="6"/>
      <c r="AX9" s="6"/>
      <c r="AY9" s="4"/>
    </row>
    <row r="10" spans="3:51" ht="4.5" customHeight="1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3:51" ht="3" customHeight="1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3:51" ht="7.5" customHeight="1">
      <c r="C12" s="3"/>
      <c r="D12" s="3"/>
      <c r="E12" s="3"/>
      <c r="F12" s="5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3:51" ht="15.9" customHeight="1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3:51" ht="15.9" customHeight="1">
      <c r="C14" s="1"/>
      <c r="D14" s="265" t="s">
        <v>178</v>
      </c>
      <c r="E14" s="266"/>
      <c r="F14" s="266"/>
      <c r="G14" s="266"/>
      <c r="H14" s="266"/>
      <c r="I14" s="266"/>
      <c r="J14" s="267"/>
      <c r="K14" s="265" t="s">
        <v>57</v>
      </c>
      <c r="L14" s="266"/>
      <c r="M14" s="266"/>
      <c r="N14" s="266"/>
      <c r="O14" s="266"/>
      <c r="P14" s="266"/>
      <c r="Q14" s="267"/>
      <c r="R14" s="7" t="s">
        <v>179</v>
      </c>
      <c r="S14" s="8"/>
      <c r="T14" s="9"/>
      <c r="U14" s="9"/>
      <c r="V14" s="9"/>
      <c r="W14" s="10"/>
      <c r="X14" s="7" t="s">
        <v>70</v>
      </c>
      <c r="Y14" s="8"/>
      <c r="Z14" s="9"/>
      <c r="AA14" s="9"/>
      <c r="AB14" s="9"/>
      <c r="AC14" s="10"/>
      <c r="AD14" s="265" t="s">
        <v>69</v>
      </c>
      <c r="AE14" s="266"/>
      <c r="AF14" s="266"/>
      <c r="AG14" s="266"/>
      <c r="AH14" s="267"/>
      <c r="AI14" s="265" t="s">
        <v>180</v>
      </c>
      <c r="AJ14" s="266"/>
      <c r="AK14" s="266"/>
      <c r="AL14" s="266"/>
      <c r="AM14" s="266"/>
      <c r="AN14" s="267"/>
      <c r="AO14" s="265" t="s">
        <v>74</v>
      </c>
      <c r="AP14" s="266"/>
      <c r="AQ14" s="266"/>
      <c r="AR14" s="266"/>
      <c r="AS14" s="267"/>
      <c r="AT14" s="265" t="s">
        <v>66</v>
      </c>
      <c r="AU14" s="266"/>
      <c r="AV14" s="266"/>
      <c r="AW14" s="266"/>
      <c r="AX14" s="267"/>
      <c r="AY14" s="1"/>
    </row>
    <row r="15" spans="3:51" ht="15.9" customHeight="1">
      <c r="C15" s="1"/>
      <c r="D15" s="11"/>
      <c r="E15" s="12" t="s">
        <v>181</v>
      </c>
      <c r="F15" s="12"/>
      <c r="G15" s="12"/>
      <c r="H15" s="12"/>
      <c r="I15" s="12"/>
      <c r="J15" s="13"/>
      <c r="K15" s="11"/>
      <c r="L15" s="12" t="s">
        <v>106</v>
      </c>
      <c r="M15" s="12"/>
      <c r="N15" s="12"/>
      <c r="O15" s="12"/>
      <c r="P15" s="12"/>
      <c r="Q15" s="13"/>
      <c r="R15" s="11" t="s">
        <v>182</v>
      </c>
      <c r="S15" s="12"/>
      <c r="T15" s="12"/>
      <c r="U15" s="12"/>
      <c r="V15" s="12"/>
      <c r="W15" s="13"/>
      <c r="X15" s="11" t="s">
        <v>108</v>
      </c>
      <c r="Y15" s="12"/>
      <c r="Z15" s="12"/>
      <c r="AA15" s="12"/>
      <c r="AB15" s="12"/>
      <c r="AC15" s="13"/>
      <c r="AD15" s="271">
        <v>5000</v>
      </c>
      <c r="AE15" s="272"/>
      <c r="AF15" s="272"/>
      <c r="AG15" s="272"/>
      <c r="AH15" s="273"/>
      <c r="AI15" s="17"/>
      <c r="AJ15" s="271"/>
      <c r="AK15" s="272"/>
      <c r="AL15" s="272"/>
      <c r="AM15" s="272"/>
      <c r="AN15" s="273"/>
      <c r="AO15" s="17"/>
      <c r="AP15" s="271"/>
      <c r="AQ15" s="272"/>
      <c r="AR15" s="272"/>
      <c r="AS15" s="273"/>
      <c r="AT15" s="271">
        <f>AD15+AJ15+AP15</f>
        <v>5000</v>
      </c>
      <c r="AU15" s="272"/>
      <c r="AV15" s="272"/>
      <c r="AW15" s="272"/>
      <c r="AX15" s="273"/>
      <c r="AY15" s="1"/>
    </row>
    <row r="16" spans="3:51" ht="15.9" customHeight="1">
      <c r="C16" s="1"/>
      <c r="D16" s="14"/>
      <c r="E16" s="15"/>
      <c r="F16" s="15"/>
      <c r="G16" s="15"/>
      <c r="H16" s="15"/>
      <c r="I16" s="15"/>
      <c r="J16" s="16"/>
      <c r="K16" s="14"/>
      <c r="L16" s="15"/>
      <c r="M16" s="15"/>
      <c r="N16" s="15"/>
      <c r="O16" s="15"/>
      <c r="P16" s="15"/>
      <c r="Q16" s="16"/>
      <c r="R16" s="14"/>
      <c r="S16" s="15"/>
      <c r="T16" s="15"/>
      <c r="U16" s="15"/>
      <c r="V16" s="15"/>
      <c r="W16" s="16"/>
      <c r="X16" s="14" t="s">
        <v>109</v>
      </c>
      <c r="Y16" s="15"/>
      <c r="Z16" s="15"/>
      <c r="AA16" s="15"/>
      <c r="AB16" s="15"/>
      <c r="AC16" s="16"/>
      <c r="AD16" s="274">
        <v>600</v>
      </c>
      <c r="AE16" s="275"/>
      <c r="AF16" s="275"/>
      <c r="AG16" s="275"/>
      <c r="AH16" s="276"/>
      <c r="AI16" s="18"/>
      <c r="AJ16" s="274">
        <f>AD16*10%</f>
        <v>60</v>
      </c>
      <c r="AK16" s="275"/>
      <c r="AL16" s="275"/>
      <c r="AM16" s="275"/>
      <c r="AN16" s="276"/>
      <c r="AO16" s="18"/>
      <c r="AP16" s="274">
        <f>AD16*15%</f>
        <v>90</v>
      </c>
      <c r="AQ16" s="275"/>
      <c r="AR16" s="275"/>
      <c r="AS16" s="276"/>
      <c r="AT16" s="274">
        <f t="shared" ref="AT16:AT19" si="0">AD16+AJ16+AP16</f>
        <v>750</v>
      </c>
      <c r="AU16" s="275"/>
      <c r="AV16" s="275"/>
      <c r="AW16" s="275"/>
      <c r="AX16" s="276"/>
      <c r="AY16" s="1"/>
    </row>
    <row r="17" spans="3:51" ht="15.9" customHeight="1">
      <c r="C17" s="1"/>
      <c r="D17" s="11"/>
      <c r="E17" s="12"/>
      <c r="F17" s="12"/>
      <c r="G17" s="12"/>
      <c r="H17" s="12"/>
      <c r="I17" s="12"/>
      <c r="J17" s="13"/>
      <c r="K17" s="11"/>
      <c r="L17" s="12"/>
      <c r="M17" s="12"/>
      <c r="N17" s="12"/>
      <c r="O17" s="12"/>
      <c r="P17" s="12"/>
      <c r="Q17" s="13"/>
      <c r="R17" s="11"/>
      <c r="S17" s="12"/>
      <c r="T17" s="12"/>
      <c r="U17" s="12"/>
      <c r="V17" s="12"/>
      <c r="W17" s="13"/>
      <c r="X17" s="11" t="s">
        <v>111</v>
      </c>
      <c r="Y17" s="12"/>
      <c r="Z17" s="12"/>
      <c r="AA17" s="12"/>
      <c r="AB17" s="12"/>
      <c r="AC17" s="13"/>
      <c r="AD17" s="271">
        <v>2500</v>
      </c>
      <c r="AE17" s="272"/>
      <c r="AF17" s="272"/>
      <c r="AG17" s="272"/>
      <c r="AH17" s="273"/>
      <c r="AI17" s="17"/>
      <c r="AJ17" s="271">
        <f>AD17*10%</f>
        <v>250</v>
      </c>
      <c r="AK17" s="272"/>
      <c r="AL17" s="272"/>
      <c r="AM17" s="272"/>
      <c r="AN17" s="273"/>
      <c r="AO17" s="17"/>
      <c r="AP17" s="271">
        <f>AD17*15%</f>
        <v>375</v>
      </c>
      <c r="AQ17" s="272"/>
      <c r="AR17" s="272"/>
      <c r="AS17" s="273"/>
      <c r="AT17" s="271">
        <f t="shared" si="0"/>
        <v>3125</v>
      </c>
      <c r="AU17" s="272"/>
      <c r="AV17" s="272"/>
      <c r="AW17" s="272"/>
      <c r="AX17" s="273"/>
      <c r="AY17" s="1"/>
    </row>
    <row r="18" spans="3:51" ht="15.9" customHeight="1">
      <c r="C18" s="1"/>
      <c r="D18" s="14"/>
      <c r="E18" s="15"/>
      <c r="F18" s="15"/>
      <c r="G18" s="15"/>
      <c r="H18" s="15"/>
      <c r="I18" s="15"/>
      <c r="J18" s="16"/>
      <c r="K18" s="14"/>
      <c r="L18" s="15"/>
      <c r="M18" s="15"/>
      <c r="N18" s="15"/>
      <c r="O18" s="15"/>
      <c r="P18" s="15"/>
      <c r="Q18" s="16"/>
      <c r="R18" s="14"/>
      <c r="S18" s="15"/>
      <c r="T18" s="15"/>
      <c r="U18" s="15"/>
      <c r="V18" s="15"/>
      <c r="W18" s="16"/>
      <c r="X18" s="14" t="s">
        <v>110</v>
      </c>
      <c r="Y18" s="15"/>
      <c r="Z18" s="15"/>
      <c r="AA18" s="15"/>
      <c r="AB18" s="15"/>
      <c r="AC18" s="16"/>
      <c r="AD18" s="274">
        <v>58</v>
      </c>
      <c r="AE18" s="275"/>
      <c r="AF18" s="275"/>
      <c r="AG18" s="275"/>
      <c r="AH18" s="276"/>
      <c r="AI18" s="18"/>
      <c r="AJ18" s="274"/>
      <c r="AK18" s="275"/>
      <c r="AL18" s="275"/>
      <c r="AM18" s="275"/>
      <c r="AN18" s="276"/>
      <c r="AO18" s="18"/>
      <c r="AP18" s="274"/>
      <c r="AQ18" s="275"/>
      <c r="AR18" s="275"/>
      <c r="AS18" s="276"/>
      <c r="AT18" s="274">
        <f t="shared" si="0"/>
        <v>58</v>
      </c>
      <c r="AU18" s="275"/>
      <c r="AV18" s="275"/>
      <c r="AW18" s="275"/>
      <c r="AX18" s="276"/>
      <c r="AY18" s="1"/>
    </row>
    <row r="19" spans="3:51" ht="15.9" customHeight="1">
      <c r="C19" s="1"/>
      <c r="D19" s="11"/>
      <c r="E19" s="12"/>
      <c r="F19" s="12"/>
      <c r="G19" s="12"/>
      <c r="H19" s="12"/>
      <c r="I19" s="12"/>
      <c r="J19" s="13"/>
      <c r="K19" s="11"/>
      <c r="L19" s="12"/>
      <c r="M19" s="12"/>
      <c r="N19" s="12"/>
      <c r="O19" s="12"/>
      <c r="P19" s="12"/>
      <c r="Q19" s="13"/>
      <c r="R19" s="11"/>
      <c r="S19" s="12"/>
      <c r="T19" s="12"/>
      <c r="U19" s="12"/>
      <c r="V19" s="12"/>
      <c r="W19" s="13"/>
      <c r="X19" s="11" t="s">
        <v>183</v>
      </c>
      <c r="Y19" s="12"/>
      <c r="Z19" s="12"/>
      <c r="AA19" s="12"/>
      <c r="AB19" s="12"/>
      <c r="AC19" s="13"/>
      <c r="AD19" s="271">
        <v>3000</v>
      </c>
      <c r="AE19" s="272"/>
      <c r="AF19" s="272"/>
      <c r="AG19" s="272"/>
      <c r="AH19" s="273"/>
      <c r="AI19" s="17"/>
      <c r="AJ19" s="271">
        <f>AD19*10%</f>
        <v>300</v>
      </c>
      <c r="AK19" s="272"/>
      <c r="AL19" s="272"/>
      <c r="AM19" s="272"/>
      <c r="AN19" s="273"/>
      <c r="AO19" s="17"/>
      <c r="AP19" s="271">
        <f>AD19*15%</f>
        <v>450</v>
      </c>
      <c r="AQ19" s="272"/>
      <c r="AR19" s="272"/>
      <c r="AS19" s="273"/>
      <c r="AT19" s="271">
        <f t="shared" si="0"/>
        <v>3750</v>
      </c>
      <c r="AU19" s="272"/>
      <c r="AV19" s="272"/>
      <c r="AW19" s="272"/>
      <c r="AX19" s="273"/>
      <c r="AY19" s="1"/>
    </row>
    <row r="20" spans="3:51" ht="15.9" customHeight="1">
      <c r="C20" s="1"/>
      <c r="D20" s="268" t="s">
        <v>73</v>
      </c>
      <c r="E20" s="269"/>
      <c r="F20" s="269"/>
      <c r="G20" s="269"/>
      <c r="H20" s="269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269"/>
      <c r="T20" s="269"/>
      <c r="U20" s="269"/>
      <c r="V20" s="269"/>
      <c r="W20" s="269"/>
      <c r="X20" s="269"/>
      <c r="Y20" s="269"/>
      <c r="Z20" s="269"/>
      <c r="AA20" s="269"/>
      <c r="AB20" s="269"/>
      <c r="AC20" s="270"/>
      <c r="AD20" s="277">
        <f>SUM(AD15:AH19)</f>
        <v>11158</v>
      </c>
      <c r="AE20" s="278"/>
      <c r="AF20" s="278"/>
      <c r="AG20" s="278"/>
      <c r="AH20" s="279"/>
      <c r="AI20" s="19"/>
      <c r="AJ20" s="277">
        <f>SUM(AJ15:AN19)</f>
        <v>610</v>
      </c>
      <c r="AK20" s="278"/>
      <c r="AL20" s="278"/>
      <c r="AM20" s="278"/>
      <c r="AN20" s="279"/>
      <c r="AO20" s="19"/>
      <c r="AP20" s="277">
        <f>SUM(AP15:AS19)</f>
        <v>915</v>
      </c>
      <c r="AQ20" s="278"/>
      <c r="AR20" s="278"/>
      <c r="AS20" s="279"/>
      <c r="AT20" s="277">
        <f>SUM(AT15:AX19)</f>
        <v>12683</v>
      </c>
      <c r="AU20" s="278"/>
      <c r="AV20" s="278"/>
      <c r="AW20" s="278"/>
      <c r="AX20" s="279"/>
      <c r="AY20" s="1"/>
    </row>
    <row r="21" spans="3:51" ht="15.9" customHeight="1">
      <c r="C21" s="1"/>
      <c r="D21" s="11"/>
      <c r="E21" s="12" t="s">
        <v>181</v>
      </c>
      <c r="F21" s="12"/>
      <c r="G21" s="12"/>
      <c r="H21" s="12"/>
      <c r="I21" s="12"/>
      <c r="J21" s="13"/>
      <c r="K21" s="11"/>
      <c r="L21" s="12" t="s">
        <v>184</v>
      </c>
      <c r="M21" s="12"/>
      <c r="N21" s="12"/>
      <c r="O21" s="12"/>
      <c r="P21" s="12"/>
      <c r="Q21" s="13"/>
      <c r="R21" s="11" t="s">
        <v>185</v>
      </c>
      <c r="S21" s="12"/>
      <c r="T21" s="12"/>
      <c r="U21" s="12"/>
      <c r="V21" s="12"/>
      <c r="W21" s="13"/>
      <c r="X21" s="11" t="s">
        <v>108</v>
      </c>
      <c r="Y21" s="12"/>
      <c r="Z21" s="12"/>
      <c r="AA21" s="12"/>
      <c r="AB21" s="12"/>
      <c r="AC21" s="13"/>
      <c r="AD21" s="271">
        <v>8156</v>
      </c>
      <c r="AE21" s="272"/>
      <c r="AF21" s="272"/>
      <c r="AG21" s="272"/>
      <c r="AH21" s="273"/>
      <c r="AI21" s="17"/>
      <c r="AJ21" s="271"/>
      <c r="AK21" s="272"/>
      <c r="AL21" s="272"/>
      <c r="AM21" s="272"/>
      <c r="AN21" s="273"/>
      <c r="AO21" s="17"/>
      <c r="AP21" s="271"/>
      <c r="AQ21" s="272"/>
      <c r="AR21" s="272"/>
      <c r="AS21" s="273"/>
      <c r="AT21" s="271">
        <f>AD21+AJ21+AP21</f>
        <v>8156</v>
      </c>
      <c r="AU21" s="272"/>
      <c r="AV21" s="272"/>
      <c r="AW21" s="272"/>
      <c r="AX21" s="273"/>
      <c r="AY21" s="1"/>
    </row>
    <row r="22" spans="3:51" ht="15.9" customHeight="1">
      <c r="C22" s="1"/>
      <c r="D22" s="14"/>
      <c r="E22" s="15"/>
      <c r="F22" s="15"/>
      <c r="G22" s="15"/>
      <c r="H22" s="15"/>
      <c r="I22" s="15"/>
      <c r="J22" s="16"/>
      <c r="K22" s="14"/>
      <c r="L22" s="15"/>
      <c r="M22" s="15"/>
      <c r="N22" s="15"/>
      <c r="O22" s="15"/>
      <c r="P22" s="15"/>
      <c r="Q22" s="16"/>
      <c r="R22" s="14"/>
      <c r="S22" s="15"/>
      <c r="T22" s="15"/>
      <c r="U22" s="15"/>
      <c r="V22" s="15"/>
      <c r="W22" s="16"/>
      <c r="X22" s="14" t="s">
        <v>109</v>
      </c>
      <c r="Y22" s="15"/>
      <c r="Z22" s="15"/>
      <c r="AA22" s="15"/>
      <c r="AB22" s="15"/>
      <c r="AC22" s="16"/>
      <c r="AD22" s="274">
        <v>1100</v>
      </c>
      <c r="AE22" s="275"/>
      <c r="AF22" s="275"/>
      <c r="AG22" s="275"/>
      <c r="AH22" s="276"/>
      <c r="AI22" s="18"/>
      <c r="AJ22" s="274">
        <f>AD22*10%</f>
        <v>110</v>
      </c>
      <c r="AK22" s="275"/>
      <c r="AL22" s="275"/>
      <c r="AM22" s="275"/>
      <c r="AN22" s="276"/>
      <c r="AO22" s="18"/>
      <c r="AP22" s="274">
        <f>AD22*15%</f>
        <v>165</v>
      </c>
      <c r="AQ22" s="275"/>
      <c r="AR22" s="275"/>
      <c r="AS22" s="276"/>
      <c r="AT22" s="274">
        <f t="shared" ref="AT22:AT23" si="1">AD22+AJ22+AP22</f>
        <v>1375</v>
      </c>
      <c r="AU22" s="275"/>
      <c r="AV22" s="275"/>
      <c r="AW22" s="275"/>
      <c r="AX22" s="276"/>
      <c r="AY22" s="1"/>
    </row>
    <row r="23" spans="3:51" ht="15.9" customHeight="1">
      <c r="C23" s="1"/>
      <c r="D23" s="11"/>
      <c r="E23" s="12"/>
      <c r="F23" s="12"/>
      <c r="G23" s="12"/>
      <c r="H23" s="12"/>
      <c r="I23" s="12"/>
      <c r="J23" s="13"/>
      <c r="K23" s="11"/>
      <c r="L23" s="12"/>
      <c r="M23" s="12"/>
      <c r="N23" s="12"/>
      <c r="O23" s="12"/>
      <c r="P23" s="12"/>
      <c r="Q23" s="13"/>
      <c r="R23" s="11"/>
      <c r="S23" s="12"/>
      <c r="T23" s="12"/>
      <c r="U23" s="12"/>
      <c r="V23" s="12"/>
      <c r="W23" s="13"/>
      <c r="X23" s="11" t="s">
        <v>111</v>
      </c>
      <c r="Y23" s="12"/>
      <c r="Z23" s="12"/>
      <c r="AA23" s="12"/>
      <c r="AB23" s="12"/>
      <c r="AC23" s="13"/>
      <c r="AD23" s="271">
        <v>2700</v>
      </c>
      <c r="AE23" s="272"/>
      <c r="AF23" s="272"/>
      <c r="AG23" s="272"/>
      <c r="AH23" s="273"/>
      <c r="AI23" s="17"/>
      <c r="AJ23" s="271">
        <f>AD23*10%</f>
        <v>270</v>
      </c>
      <c r="AK23" s="272"/>
      <c r="AL23" s="272"/>
      <c r="AM23" s="272"/>
      <c r="AN23" s="273"/>
      <c r="AO23" s="17"/>
      <c r="AP23" s="271">
        <f>AD23*15%</f>
        <v>405</v>
      </c>
      <c r="AQ23" s="272"/>
      <c r="AR23" s="272"/>
      <c r="AS23" s="273"/>
      <c r="AT23" s="271">
        <f t="shared" si="1"/>
        <v>3375</v>
      </c>
      <c r="AU23" s="272"/>
      <c r="AV23" s="272"/>
      <c r="AW23" s="272"/>
      <c r="AX23" s="273"/>
      <c r="AY23" s="1"/>
    </row>
    <row r="24" spans="3:51" ht="15.9" customHeight="1">
      <c r="C24" s="1"/>
      <c r="D24" s="268" t="s">
        <v>73</v>
      </c>
      <c r="E24" s="269"/>
      <c r="F24" s="269"/>
      <c r="G24" s="269"/>
      <c r="H24" s="269"/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  <c r="AA24" s="269"/>
      <c r="AB24" s="269"/>
      <c r="AC24" s="270"/>
      <c r="AD24" s="277">
        <f>SUM(AD21:AH23)</f>
        <v>11956</v>
      </c>
      <c r="AE24" s="278"/>
      <c r="AF24" s="278"/>
      <c r="AG24" s="278"/>
      <c r="AH24" s="279"/>
      <c r="AI24" s="19"/>
      <c r="AJ24" s="277">
        <f>SUM(AJ21:AN23)</f>
        <v>380</v>
      </c>
      <c r="AK24" s="278"/>
      <c r="AL24" s="278"/>
      <c r="AM24" s="278"/>
      <c r="AN24" s="279"/>
      <c r="AO24" s="19"/>
      <c r="AP24" s="277">
        <f>SUM(AP21:AS23)</f>
        <v>570</v>
      </c>
      <c r="AQ24" s="278"/>
      <c r="AR24" s="278"/>
      <c r="AS24" s="279"/>
      <c r="AT24" s="277">
        <f>SUM(AT21:AX23)</f>
        <v>12906</v>
      </c>
      <c r="AU24" s="278"/>
      <c r="AV24" s="278"/>
      <c r="AW24" s="278"/>
      <c r="AX24" s="279"/>
      <c r="AY24" s="1"/>
    </row>
    <row r="25" spans="3:51" ht="15.9" customHeight="1">
      <c r="C25" s="1"/>
      <c r="D25" s="11"/>
      <c r="E25" s="12" t="s">
        <v>181</v>
      </c>
      <c r="F25" s="12"/>
      <c r="G25" s="12"/>
      <c r="H25" s="12"/>
      <c r="I25" s="12"/>
      <c r="J25" s="13"/>
      <c r="K25" s="11"/>
      <c r="L25" s="12" t="s">
        <v>186</v>
      </c>
      <c r="M25" s="12"/>
      <c r="N25" s="12"/>
      <c r="O25" s="12"/>
      <c r="P25" s="12"/>
      <c r="Q25" s="13"/>
      <c r="R25" s="11" t="s">
        <v>187</v>
      </c>
      <c r="S25" s="12"/>
      <c r="T25" s="12"/>
      <c r="U25" s="12"/>
      <c r="V25" s="12"/>
      <c r="W25" s="13"/>
      <c r="X25" s="11" t="s">
        <v>108</v>
      </c>
      <c r="Y25" s="12"/>
      <c r="Z25" s="12"/>
      <c r="AA25" s="12"/>
      <c r="AB25" s="12"/>
      <c r="AC25" s="13"/>
      <c r="AD25" s="271">
        <v>34000</v>
      </c>
      <c r="AE25" s="272"/>
      <c r="AF25" s="272"/>
      <c r="AG25" s="272"/>
      <c r="AH25" s="273"/>
      <c r="AI25" s="17"/>
      <c r="AJ25" s="271"/>
      <c r="AK25" s="272"/>
      <c r="AL25" s="272"/>
      <c r="AM25" s="272"/>
      <c r="AN25" s="273"/>
      <c r="AO25" s="17"/>
      <c r="AP25" s="271"/>
      <c r="AQ25" s="272"/>
      <c r="AR25" s="272"/>
      <c r="AS25" s="273"/>
      <c r="AT25" s="271">
        <f>AD25+AJ25+AP25</f>
        <v>34000</v>
      </c>
      <c r="AU25" s="272"/>
      <c r="AV25" s="272"/>
      <c r="AW25" s="272"/>
      <c r="AX25" s="273"/>
      <c r="AY25" s="1"/>
    </row>
    <row r="26" spans="3:51" ht="15.9" customHeight="1">
      <c r="C26" s="1"/>
      <c r="D26" s="14"/>
      <c r="E26" s="15"/>
      <c r="F26" s="15"/>
      <c r="G26" s="15"/>
      <c r="H26" s="15"/>
      <c r="I26" s="15"/>
      <c r="J26" s="16"/>
      <c r="K26" s="14"/>
      <c r="L26" s="15"/>
      <c r="M26" s="15"/>
      <c r="N26" s="15"/>
      <c r="O26" s="15"/>
      <c r="P26" s="15"/>
      <c r="Q26" s="16"/>
      <c r="R26" s="14"/>
      <c r="S26" s="15"/>
      <c r="T26" s="15"/>
      <c r="U26" s="15"/>
      <c r="V26" s="15"/>
      <c r="W26" s="16"/>
      <c r="X26" s="14" t="s">
        <v>109</v>
      </c>
      <c r="Y26" s="15"/>
      <c r="Z26" s="15"/>
      <c r="AA26" s="15"/>
      <c r="AB26" s="15"/>
      <c r="AC26" s="16"/>
      <c r="AD26" s="274">
        <v>500</v>
      </c>
      <c r="AE26" s="275"/>
      <c r="AF26" s="275"/>
      <c r="AG26" s="275"/>
      <c r="AH26" s="276"/>
      <c r="AI26" s="18"/>
      <c r="AJ26" s="274">
        <f>AD26*10%</f>
        <v>50</v>
      </c>
      <c r="AK26" s="275"/>
      <c r="AL26" s="275"/>
      <c r="AM26" s="275"/>
      <c r="AN26" s="276"/>
      <c r="AO26" s="18"/>
      <c r="AP26" s="274">
        <f>AD26*15%</f>
        <v>75</v>
      </c>
      <c r="AQ26" s="275"/>
      <c r="AR26" s="275"/>
      <c r="AS26" s="276"/>
      <c r="AT26" s="274">
        <f t="shared" ref="AT26:AT28" si="2">AD26+AJ26+AP26</f>
        <v>625</v>
      </c>
      <c r="AU26" s="275"/>
      <c r="AV26" s="275"/>
      <c r="AW26" s="275"/>
      <c r="AX26" s="276"/>
      <c r="AY26" s="1"/>
    </row>
    <row r="27" spans="3:51" ht="15.9" customHeight="1">
      <c r="C27" s="1"/>
      <c r="D27" s="11"/>
      <c r="E27" s="12"/>
      <c r="F27" s="12"/>
      <c r="G27" s="12"/>
      <c r="H27" s="12"/>
      <c r="I27" s="12"/>
      <c r="J27" s="13"/>
      <c r="K27" s="11"/>
      <c r="L27" s="12"/>
      <c r="M27" s="12"/>
      <c r="N27" s="12"/>
      <c r="O27" s="12"/>
      <c r="P27" s="12"/>
      <c r="Q27" s="13"/>
      <c r="R27" s="11"/>
      <c r="S27" s="12"/>
      <c r="T27" s="12"/>
      <c r="U27" s="12"/>
      <c r="V27" s="12"/>
      <c r="W27" s="13"/>
      <c r="X27" s="11" t="s">
        <v>111</v>
      </c>
      <c r="Y27" s="12"/>
      <c r="Z27" s="12"/>
      <c r="AA27" s="12"/>
      <c r="AB27" s="12"/>
      <c r="AC27" s="13"/>
      <c r="AD27" s="271">
        <v>3500</v>
      </c>
      <c r="AE27" s="272"/>
      <c r="AF27" s="272"/>
      <c r="AG27" s="272"/>
      <c r="AH27" s="273"/>
      <c r="AI27" s="17"/>
      <c r="AJ27" s="271">
        <f>AD27*10%</f>
        <v>350</v>
      </c>
      <c r="AK27" s="272"/>
      <c r="AL27" s="272"/>
      <c r="AM27" s="272"/>
      <c r="AN27" s="273"/>
      <c r="AO27" s="17"/>
      <c r="AP27" s="271">
        <f>AD27*15%</f>
        <v>525</v>
      </c>
      <c r="AQ27" s="272"/>
      <c r="AR27" s="272"/>
      <c r="AS27" s="273"/>
      <c r="AT27" s="271">
        <f t="shared" si="2"/>
        <v>4375</v>
      </c>
      <c r="AU27" s="272"/>
      <c r="AV27" s="272"/>
      <c r="AW27" s="272"/>
      <c r="AX27" s="273"/>
      <c r="AY27" s="1"/>
    </row>
    <row r="28" spans="3:51" ht="15.9" customHeight="1">
      <c r="C28" s="1"/>
      <c r="D28" s="14"/>
      <c r="E28" s="15"/>
      <c r="F28" s="15"/>
      <c r="G28" s="15"/>
      <c r="H28" s="15"/>
      <c r="I28" s="15"/>
      <c r="J28" s="16"/>
      <c r="K28" s="14"/>
      <c r="L28" s="15"/>
      <c r="M28" s="15"/>
      <c r="N28" s="15"/>
      <c r="O28" s="15"/>
      <c r="P28" s="15"/>
      <c r="Q28" s="16"/>
      <c r="R28" s="14"/>
      <c r="S28" s="15"/>
      <c r="T28" s="15"/>
      <c r="U28" s="15"/>
      <c r="V28" s="15"/>
      <c r="W28" s="16"/>
      <c r="X28" s="14" t="s">
        <v>188</v>
      </c>
      <c r="Y28" s="15"/>
      <c r="Z28" s="15"/>
      <c r="AA28" s="15"/>
      <c r="AB28" s="15"/>
      <c r="AC28" s="16"/>
      <c r="AD28" s="274">
        <v>1130</v>
      </c>
      <c r="AE28" s="275"/>
      <c r="AF28" s="275"/>
      <c r="AG28" s="275"/>
      <c r="AH28" s="276"/>
      <c r="AI28" s="18"/>
      <c r="AJ28" s="274"/>
      <c r="AK28" s="275"/>
      <c r="AL28" s="275"/>
      <c r="AM28" s="275"/>
      <c r="AN28" s="276"/>
      <c r="AO28" s="18"/>
      <c r="AP28" s="274"/>
      <c r="AQ28" s="275"/>
      <c r="AR28" s="275"/>
      <c r="AS28" s="276"/>
      <c r="AT28" s="274">
        <f t="shared" si="2"/>
        <v>1130</v>
      </c>
      <c r="AU28" s="275"/>
      <c r="AV28" s="275"/>
      <c r="AW28" s="275"/>
      <c r="AX28" s="276"/>
      <c r="AY28" s="1"/>
    </row>
    <row r="29" spans="3:51" ht="15.9" customHeight="1">
      <c r="C29" s="1"/>
      <c r="D29" s="268" t="s">
        <v>73</v>
      </c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  <c r="AA29" s="269"/>
      <c r="AB29" s="269"/>
      <c r="AC29" s="270"/>
      <c r="AD29" s="277">
        <f>SUM(AD25:AH28)</f>
        <v>39130</v>
      </c>
      <c r="AE29" s="278"/>
      <c r="AF29" s="278"/>
      <c r="AG29" s="278"/>
      <c r="AH29" s="279"/>
      <c r="AI29" s="19"/>
      <c r="AJ29" s="277">
        <f>SUM(AJ25:AN28)</f>
        <v>400</v>
      </c>
      <c r="AK29" s="278"/>
      <c r="AL29" s="278"/>
      <c r="AM29" s="278"/>
      <c r="AN29" s="279"/>
      <c r="AO29" s="19"/>
      <c r="AP29" s="277">
        <f>SUM(AP25:AS28)</f>
        <v>600</v>
      </c>
      <c r="AQ29" s="278"/>
      <c r="AR29" s="278"/>
      <c r="AS29" s="279"/>
      <c r="AT29" s="277">
        <f>SUM(AT25:AX28)</f>
        <v>40130</v>
      </c>
      <c r="AU29" s="278"/>
      <c r="AV29" s="278"/>
      <c r="AW29" s="278"/>
      <c r="AX29" s="279"/>
      <c r="AY29" s="1"/>
    </row>
    <row r="30" spans="3:51" ht="15.9" customHeight="1">
      <c r="C30" s="1"/>
      <c r="D30" s="280" t="s">
        <v>189</v>
      </c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81"/>
      <c r="AB30" s="281"/>
      <c r="AC30" s="282"/>
      <c r="AD30" s="283">
        <f>AD29+AD24+AD20</f>
        <v>62244</v>
      </c>
      <c r="AE30" s="281"/>
      <c r="AF30" s="281"/>
      <c r="AG30" s="281"/>
      <c r="AH30" s="282"/>
      <c r="AI30" s="20"/>
      <c r="AJ30" s="283">
        <f>AJ29+AJ24+AJ20</f>
        <v>1390</v>
      </c>
      <c r="AK30" s="281"/>
      <c r="AL30" s="281"/>
      <c r="AM30" s="281"/>
      <c r="AN30" s="282"/>
      <c r="AO30" s="20"/>
      <c r="AP30" s="283">
        <f>AP29+AP24+AP20</f>
        <v>2085</v>
      </c>
      <c r="AQ30" s="281"/>
      <c r="AR30" s="281"/>
      <c r="AS30" s="282"/>
      <c r="AT30" s="283">
        <f>AT29+AT24+AT20</f>
        <v>65719</v>
      </c>
      <c r="AU30" s="281"/>
      <c r="AV30" s="281"/>
      <c r="AW30" s="281"/>
      <c r="AX30" s="282"/>
      <c r="AY30" s="1"/>
    </row>
    <row r="31" spans="3:51" ht="9.75" customHeight="1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3:51">
      <c r="C32" s="1"/>
      <c r="D32" s="1"/>
      <c r="E32" s="1"/>
      <c r="F32" s="1"/>
      <c r="G32" s="1"/>
      <c r="H32" s="1"/>
      <c r="I32" s="246" t="s">
        <v>153</v>
      </c>
      <c r="J32" s="246"/>
      <c r="K32" s="246"/>
      <c r="L32" s="1"/>
      <c r="M32" s="1"/>
      <c r="N32" s="246" t="s">
        <v>151</v>
      </c>
      <c r="O32" s="246"/>
      <c r="P32" s="246"/>
      <c r="Q32" s="246"/>
      <c r="R32" s="246"/>
      <c r="S32" s="1"/>
      <c r="T32" s="1"/>
      <c r="U32" s="246" t="s">
        <v>152</v>
      </c>
      <c r="V32" s="246"/>
      <c r="W32" s="246"/>
      <c r="X32" s="246"/>
      <c r="Y32" s="246"/>
      <c r="Z32" s="1"/>
      <c r="AA32" s="1"/>
      <c r="AB32" s="1"/>
      <c r="AC32" s="1"/>
      <c r="AD32" s="246" t="s">
        <v>92</v>
      </c>
      <c r="AE32" s="246"/>
      <c r="AF32" s="246"/>
      <c r="AG32" s="246"/>
      <c r="AH32" s="1"/>
      <c r="AI32" s="1"/>
      <c r="AJ32" s="1"/>
      <c r="AK32" s="246" t="s">
        <v>93</v>
      </c>
      <c r="AL32" s="246"/>
      <c r="AM32" s="246"/>
      <c r="AN32" s="246"/>
      <c r="AO32" s="1"/>
      <c r="AP32" s="1"/>
      <c r="AQ32" s="246" t="s">
        <v>131</v>
      </c>
      <c r="AR32" s="246"/>
      <c r="AS32" s="246"/>
      <c r="AT32" s="246"/>
      <c r="AU32" s="1"/>
      <c r="AV32" s="1"/>
      <c r="AW32" s="1"/>
      <c r="AX32" s="1"/>
      <c r="AY32" s="1"/>
    </row>
    <row r="33" spans="3:51" ht="7.5" customHeight="1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</sheetData>
  <mergeCells count="81">
    <mergeCell ref="D29:AC29"/>
    <mergeCell ref="AD29:AH29"/>
    <mergeCell ref="AJ29:AN29"/>
    <mergeCell ref="AP29:AS29"/>
    <mergeCell ref="AT29:AX29"/>
    <mergeCell ref="D30:AC30"/>
    <mergeCell ref="AD30:AH30"/>
    <mergeCell ref="AJ30:AN30"/>
    <mergeCell ref="AP30:AS30"/>
    <mergeCell ref="AT30:AX30"/>
    <mergeCell ref="AD28:AH28"/>
    <mergeCell ref="AJ28:AN28"/>
    <mergeCell ref="AP28:AS28"/>
    <mergeCell ref="AT28:AX28"/>
    <mergeCell ref="AD26:AH26"/>
    <mergeCell ref="AJ26:AN26"/>
    <mergeCell ref="AP26:AS26"/>
    <mergeCell ref="AT26:AX26"/>
    <mergeCell ref="AD27:AH27"/>
    <mergeCell ref="AJ27:AN27"/>
    <mergeCell ref="AP27:AS27"/>
    <mergeCell ref="AT27:AX27"/>
    <mergeCell ref="D24:AC24"/>
    <mergeCell ref="AD24:AH24"/>
    <mergeCell ref="AJ24:AN24"/>
    <mergeCell ref="AP24:AS24"/>
    <mergeCell ref="AT24:AX24"/>
    <mergeCell ref="AD25:AH25"/>
    <mergeCell ref="AJ25:AN25"/>
    <mergeCell ref="AP25:AS25"/>
    <mergeCell ref="AT25:AX25"/>
    <mergeCell ref="AD22:AH22"/>
    <mergeCell ref="AJ22:AN22"/>
    <mergeCell ref="AP22:AS22"/>
    <mergeCell ref="AT22:AX22"/>
    <mergeCell ref="AD23:AH23"/>
    <mergeCell ref="AJ23:AN23"/>
    <mergeCell ref="AP23:AS23"/>
    <mergeCell ref="AT23:AX23"/>
    <mergeCell ref="AP20:AS20"/>
    <mergeCell ref="AD21:AH21"/>
    <mergeCell ref="AJ21:AN21"/>
    <mergeCell ref="AP21:AS21"/>
    <mergeCell ref="AT21:AX21"/>
    <mergeCell ref="AD20:AH20"/>
    <mergeCell ref="AJ20:AN20"/>
    <mergeCell ref="AT16:AX16"/>
    <mergeCell ref="AT17:AX17"/>
    <mergeCell ref="AT18:AX18"/>
    <mergeCell ref="AT19:AX19"/>
    <mergeCell ref="AT20:AX20"/>
    <mergeCell ref="AJ16:AN16"/>
    <mergeCell ref="AJ17:AN17"/>
    <mergeCell ref="AJ18:AN18"/>
    <mergeCell ref="AJ19:AN19"/>
    <mergeCell ref="AP16:AS16"/>
    <mergeCell ref="AP17:AS17"/>
    <mergeCell ref="AP18:AS18"/>
    <mergeCell ref="AP19:AS19"/>
    <mergeCell ref="D14:J14"/>
    <mergeCell ref="K14:Q14"/>
    <mergeCell ref="AD14:AH14"/>
    <mergeCell ref="D20:AC20"/>
    <mergeCell ref="C2:AY3"/>
    <mergeCell ref="AI14:AN14"/>
    <mergeCell ref="AO14:AS14"/>
    <mergeCell ref="AT14:AX14"/>
    <mergeCell ref="AD15:AH15"/>
    <mergeCell ref="AJ15:AN15"/>
    <mergeCell ref="AP15:AS15"/>
    <mergeCell ref="AT15:AX15"/>
    <mergeCell ref="AD16:AH16"/>
    <mergeCell ref="AD17:AH17"/>
    <mergeCell ref="AD18:AH18"/>
    <mergeCell ref="AD19:AH19"/>
    <mergeCell ref="AQ32:AT32"/>
    <mergeCell ref="I32:K32"/>
    <mergeCell ref="N32:R32"/>
    <mergeCell ref="U32:Y32"/>
    <mergeCell ref="AD32:AG32"/>
    <mergeCell ref="AK32:AN32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C2:BA46"/>
  <sheetViews>
    <sheetView showGridLines="0" workbookViewId="0">
      <selection activeCell="AV1" sqref="AV1"/>
    </sheetView>
  </sheetViews>
  <sheetFormatPr defaultColWidth="2.6640625" defaultRowHeight="14.4"/>
  <cols>
    <col min="30" max="30" width="5" bestFit="1" customWidth="1"/>
  </cols>
  <sheetData>
    <row r="2" spans="3:53" ht="6.75" customHeight="1">
      <c r="C2" s="245" t="s">
        <v>190</v>
      </c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5"/>
    </row>
    <row r="3" spans="3:53"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245"/>
      <c r="AH3" s="245"/>
      <c r="AI3" s="245"/>
      <c r="AJ3" s="245"/>
      <c r="AK3" s="245"/>
      <c r="AL3" s="245"/>
      <c r="AM3" s="245"/>
      <c r="AN3" s="245"/>
      <c r="AO3" s="245"/>
      <c r="AP3" s="245"/>
      <c r="AQ3" s="245"/>
      <c r="AR3" s="245"/>
      <c r="AS3" s="245"/>
      <c r="AT3" s="245"/>
      <c r="AU3" s="245"/>
      <c r="AV3" s="245"/>
      <c r="AW3" s="245"/>
      <c r="AX3" s="245"/>
      <c r="AY3" s="245"/>
    </row>
    <row r="4" spans="3:53" ht="6" customHeight="1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3:53">
      <c r="C5" s="4"/>
      <c r="D5" s="4" t="s">
        <v>40</v>
      </c>
      <c r="E5" s="4"/>
      <c r="F5" s="4"/>
      <c r="G5" s="4"/>
      <c r="H5" s="4"/>
      <c r="I5" s="4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 t="s">
        <v>304</v>
      </c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4"/>
      <c r="AN5" s="4" t="s">
        <v>44</v>
      </c>
      <c r="AO5" s="4"/>
      <c r="AP5" s="4"/>
      <c r="AQ5" s="4"/>
      <c r="AR5" s="4"/>
      <c r="AS5" s="4"/>
      <c r="AT5" s="6"/>
      <c r="AU5" s="6"/>
      <c r="AV5" s="6"/>
      <c r="AW5" s="6" t="s">
        <v>192</v>
      </c>
      <c r="AX5" s="6"/>
      <c r="AY5" s="4"/>
    </row>
    <row r="6" spans="3:53" ht="3" customHeight="1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3:53">
      <c r="C7" s="4"/>
      <c r="D7" s="4" t="s">
        <v>105</v>
      </c>
      <c r="E7" s="4"/>
      <c r="F7" s="4"/>
      <c r="G7" s="4"/>
      <c r="H7" s="4"/>
      <c r="I7" s="4"/>
      <c r="J7" s="4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 t="s">
        <v>64</v>
      </c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4"/>
      <c r="AN7" s="4" t="s">
        <v>65</v>
      </c>
      <c r="AO7" s="4"/>
      <c r="AP7" s="4"/>
      <c r="AQ7" s="4"/>
      <c r="AR7" s="4"/>
      <c r="AS7" s="4"/>
      <c r="AT7" s="6"/>
      <c r="AU7" s="6"/>
      <c r="AV7" s="6" t="s">
        <v>143</v>
      </c>
      <c r="AW7" s="6"/>
      <c r="AX7" s="6"/>
      <c r="AY7" s="4"/>
    </row>
    <row r="8" spans="3:53" ht="3" customHeight="1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3:53">
      <c r="C9" s="4"/>
      <c r="D9" s="4" t="s">
        <v>176</v>
      </c>
      <c r="E9" s="4"/>
      <c r="F9" s="4"/>
      <c r="G9" s="4"/>
      <c r="H9" s="4"/>
      <c r="I9" s="4"/>
      <c r="J9" s="4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 t="s">
        <v>64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4"/>
      <c r="AN9" s="4" t="s">
        <v>191</v>
      </c>
      <c r="AO9" s="4"/>
      <c r="AP9" s="4"/>
      <c r="AQ9" s="4"/>
      <c r="AR9" s="4"/>
      <c r="AS9" s="4"/>
      <c r="AT9" s="6"/>
      <c r="AU9" s="6"/>
      <c r="AV9" s="6"/>
      <c r="AW9" s="6" t="s">
        <v>64</v>
      </c>
      <c r="AX9" s="6"/>
      <c r="AY9" s="4"/>
    </row>
    <row r="10" spans="3:53" ht="4.5" customHeight="1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3:53" ht="3" customHeight="1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3:53" ht="7.5" customHeight="1">
      <c r="C12" s="3"/>
      <c r="D12" s="3"/>
      <c r="E12" s="3"/>
      <c r="F12" s="5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3:53" ht="6" customHeight="1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3:53" ht="15.9" customHeight="1">
      <c r="C14" s="1"/>
      <c r="D14" s="265" t="s">
        <v>178</v>
      </c>
      <c r="E14" s="266"/>
      <c r="F14" s="266"/>
      <c r="G14" s="266"/>
      <c r="H14" s="266"/>
      <c r="I14" s="266"/>
      <c r="J14" s="267"/>
      <c r="K14" s="265" t="s">
        <v>57</v>
      </c>
      <c r="L14" s="266"/>
      <c r="M14" s="266"/>
      <c r="N14" s="266"/>
      <c r="O14" s="266"/>
      <c r="P14" s="266"/>
      <c r="Q14" s="267"/>
      <c r="R14" s="7" t="s">
        <v>179</v>
      </c>
      <c r="S14" s="8"/>
      <c r="T14" s="9"/>
      <c r="U14" s="9"/>
      <c r="V14" s="9"/>
      <c r="W14" s="10"/>
      <c r="X14" s="7" t="s">
        <v>70</v>
      </c>
      <c r="Y14" s="8"/>
      <c r="Z14" s="9"/>
      <c r="AA14" s="9"/>
      <c r="AB14" s="9"/>
      <c r="AC14" s="10"/>
      <c r="AD14" s="265" t="s">
        <v>69</v>
      </c>
      <c r="AE14" s="266"/>
      <c r="AF14" s="266"/>
      <c r="AG14" s="266"/>
      <c r="AH14" s="267"/>
      <c r="AI14" s="265" t="s">
        <v>180</v>
      </c>
      <c r="AJ14" s="266"/>
      <c r="AK14" s="266"/>
      <c r="AL14" s="266"/>
      <c r="AM14" s="266"/>
      <c r="AN14" s="267"/>
      <c r="AO14" s="265" t="s">
        <v>74</v>
      </c>
      <c r="AP14" s="266"/>
      <c r="AQ14" s="266"/>
      <c r="AR14" s="266"/>
      <c r="AS14" s="267"/>
      <c r="AT14" s="265" t="s">
        <v>66</v>
      </c>
      <c r="AU14" s="266"/>
      <c r="AV14" s="266"/>
      <c r="AW14" s="266"/>
      <c r="AX14" s="267"/>
      <c r="AY14" s="1"/>
    </row>
    <row r="15" spans="3:53" ht="15.9" customHeight="1">
      <c r="C15" s="1"/>
      <c r="D15" s="11"/>
      <c r="E15" s="12" t="s">
        <v>181</v>
      </c>
      <c r="F15" s="12"/>
      <c r="G15" s="12"/>
      <c r="H15" s="12"/>
      <c r="I15" s="12"/>
      <c r="J15" s="13"/>
      <c r="K15" s="11"/>
      <c r="L15" s="12" t="s">
        <v>106</v>
      </c>
      <c r="M15" s="12"/>
      <c r="N15" s="12"/>
      <c r="O15" s="12"/>
      <c r="P15" s="12"/>
      <c r="Q15" s="13"/>
      <c r="R15" s="11" t="s">
        <v>182</v>
      </c>
      <c r="S15" s="12"/>
      <c r="T15" s="12"/>
      <c r="U15" s="12"/>
      <c r="V15" s="12"/>
      <c r="W15" s="13"/>
      <c r="X15" s="11" t="s">
        <v>108</v>
      </c>
      <c r="Y15" s="12"/>
      <c r="Z15" s="12"/>
      <c r="AA15" s="12"/>
      <c r="AB15" s="12"/>
      <c r="AC15" s="13"/>
      <c r="AD15" s="271">
        <v>5000</v>
      </c>
      <c r="AE15" s="272"/>
      <c r="AF15" s="272"/>
      <c r="AG15" s="272"/>
      <c r="AH15" s="273"/>
      <c r="AI15" s="17"/>
      <c r="AJ15" s="271"/>
      <c r="AK15" s="272"/>
      <c r="AL15" s="272"/>
      <c r="AM15" s="272"/>
      <c r="AN15" s="273"/>
      <c r="AO15" s="17"/>
      <c r="AP15" s="271"/>
      <c r="AQ15" s="272"/>
      <c r="AR15" s="272"/>
      <c r="AS15" s="273"/>
      <c r="AT15" s="271">
        <f>AD15+AJ15+AP15</f>
        <v>5000</v>
      </c>
      <c r="AU15" s="272"/>
      <c r="AV15" s="272"/>
      <c r="AW15" s="272"/>
      <c r="AX15" s="273"/>
      <c r="AY15" s="1"/>
    </row>
    <row r="16" spans="3:53" ht="15.9" customHeight="1">
      <c r="C16" s="1"/>
      <c r="D16" s="14"/>
      <c r="E16" s="15"/>
      <c r="F16" s="15"/>
      <c r="G16" s="15"/>
      <c r="H16" s="15"/>
      <c r="I16" s="15"/>
      <c r="J16" s="16"/>
      <c r="K16" s="14"/>
      <c r="L16" s="15"/>
      <c r="M16" s="15"/>
      <c r="N16" s="15"/>
      <c r="O16" s="15"/>
      <c r="P16" s="15"/>
      <c r="Q16" s="16"/>
      <c r="R16" s="14"/>
      <c r="S16" s="15"/>
      <c r="T16" s="15"/>
      <c r="U16" s="15"/>
      <c r="V16" s="15"/>
      <c r="W16" s="16"/>
      <c r="X16" s="14" t="s">
        <v>109</v>
      </c>
      <c r="Y16" s="15"/>
      <c r="Z16" s="15"/>
      <c r="AA16" s="15"/>
      <c r="AB16" s="15"/>
      <c r="AC16" s="16"/>
      <c r="AD16" s="274">
        <v>600</v>
      </c>
      <c r="AE16" s="275"/>
      <c r="AF16" s="275"/>
      <c r="AG16" s="275"/>
      <c r="AH16" s="276"/>
      <c r="AI16" s="18"/>
      <c r="AJ16" s="274">
        <f>AD16*10%</f>
        <v>60</v>
      </c>
      <c r="AK16" s="275"/>
      <c r="AL16" s="275"/>
      <c r="AM16" s="275"/>
      <c r="AN16" s="276"/>
      <c r="AO16" s="18"/>
      <c r="AP16" s="274">
        <f>AD16*15%</f>
        <v>90</v>
      </c>
      <c r="AQ16" s="275"/>
      <c r="AR16" s="275"/>
      <c r="AS16" s="276"/>
      <c r="AT16" s="274">
        <f t="shared" ref="AT16:AT18" si="0">AD16+AJ16+AP16</f>
        <v>750</v>
      </c>
      <c r="AU16" s="275"/>
      <c r="AV16" s="275"/>
      <c r="AW16" s="275"/>
      <c r="AX16" s="276"/>
      <c r="AY16" s="1"/>
      <c r="BA16" t="s">
        <v>196</v>
      </c>
    </row>
    <row r="17" spans="3:53" ht="15.9" customHeight="1">
      <c r="C17" s="1"/>
      <c r="D17" s="11"/>
      <c r="E17" s="12"/>
      <c r="F17" s="12"/>
      <c r="G17" s="12"/>
      <c r="H17" s="12"/>
      <c r="I17" s="12"/>
      <c r="J17" s="13"/>
      <c r="K17" s="11"/>
      <c r="L17" s="12"/>
      <c r="M17" s="12"/>
      <c r="N17" s="12"/>
      <c r="O17" s="12"/>
      <c r="P17" s="12"/>
      <c r="Q17" s="13"/>
      <c r="R17" s="11"/>
      <c r="S17" s="12"/>
      <c r="T17" s="12"/>
      <c r="U17" s="12"/>
      <c r="V17" s="12"/>
      <c r="W17" s="13"/>
      <c r="X17" s="11" t="s">
        <v>111</v>
      </c>
      <c r="Y17" s="12"/>
      <c r="Z17" s="12"/>
      <c r="AA17" s="12"/>
      <c r="AB17" s="12"/>
      <c r="AC17" s="13"/>
      <c r="AD17" s="271">
        <v>2500</v>
      </c>
      <c r="AE17" s="272"/>
      <c r="AF17" s="272"/>
      <c r="AG17" s="272"/>
      <c r="AH17" s="273"/>
      <c r="AI17" s="17"/>
      <c r="AJ17" s="271">
        <f>AD17*10%</f>
        <v>250</v>
      </c>
      <c r="AK17" s="272"/>
      <c r="AL17" s="272"/>
      <c r="AM17" s="272"/>
      <c r="AN17" s="273"/>
      <c r="AO17" s="17"/>
      <c r="AP17" s="271">
        <f>AD17*15%</f>
        <v>375</v>
      </c>
      <c r="AQ17" s="272"/>
      <c r="AR17" s="272"/>
      <c r="AS17" s="273"/>
      <c r="AT17" s="271">
        <f t="shared" si="0"/>
        <v>3125</v>
      </c>
      <c r="AU17" s="272"/>
      <c r="AV17" s="272"/>
      <c r="AW17" s="272"/>
      <c r="AX17" s="273"/>
      <c r="AY17" s="1"/>
      <c r="BA17" t="s">
        <v>835</v>
      </c>
    </row>
    <row r="18" spans="3:53" ht="15.9" customHeight="1">
      <c r="C18" s="1"/>
      <c r="D18" s="14"/>
      <c r="E18" s="15"/>
      <c r="F18" s="15"/>
      <c r="G18" s="15"/>
      <c r="H18" s="15"/>
      <c r="I18" s="15"/>
      <c r="J18" s="16"/>
      <c r="K18" s="14"/>
      <c r="L18" s="15"/>
      <c r="M18" s="15"/>
      <c r="N18" s="15"/>
      <c r="O18" s="15"/>
      <c r="P18" s="15"/>
      <c r="Q18" s="16"/>
      <c r="R18" s="14"/>
      <c r="S18" s="15"/>
      <c r="T18" s="15"/>
      <c r="U18" s="15"/>
      <c r="V18" s="15"/>
      <c r="W18" s="16"/>
      <c r="X18" s="14" t="s">
        <v>110</v>
      </c>
      <c r="Y18" s="15"/>
      <c r="Z18" s="15"/>
      <c r="AA18" s="15"/>
      <c r="AB18" s="15"/>
      <c r="AC18" s="16"/>
      <c r="AD18" s="274">
        <v>58</v>
      </c>
      <c r="AE18" s="275"/>
      <c r="AF18" s="275"/>
      <c r="AG18" s="275"/>
      <c r="AH18" s="276"/>
      <c r="AI18" s="18"/>
      <c r="AJ18" s="274"/>
      <c r="AK18" s="275"/>
      <c r="AL18" s="275"/>
      <c r="AM18" s="275"/>
      <c r="AN18" s="276"/>
      <c r="AO18" s="18"/>
      <c r="AP18" s="274"/>
      <c r="AQ18" s="275"/>
      <c r="AR18" s="275"/>
      <c r="AS18" s="276"/>
      <c r="AT18" s="274">
        <f t="shared" si="0"/>
        <v>58</v>
      </c>
      <c r="AU18" s="275"/>
      <c r="AV18" s="275"/>
      <c r="AW18" s="275"/>
      <c r="AX18" s="276"/>
      <c r="AY18" s="1"/>
    </row>
    <row r="19" spans="3:53" ht="15.9" customHeight="1">
      <c r="C19" s="1"/>
      <c r="D19" s="11"/>
      <c r="E19" s="12"/>
      <c r="F19" s="12"/>
      <c r="G19" s="12"/>
      <c r="H19" s="12"/>
      <c r="I19" s="12"/>
      <c r="J19" s="13"/>
      <c r="K19" s="11"/>
      <c r="L19" s="12"/>
      <c r="M19" s="12"/>
      <c r="N19" s="12"/>
      <c r="O19" s="12"/>
      <c r="P19" s="12"/>
      <c r="Q19" s="13"/>
      <c r="R19" s="11"/>
      <c r="S19" s="12"/>
      <c r="T19" s="12"/>
      <c r="U19" s="12"/>
      <c r="V19" s="12"/>
      <c r="W19" s="13"/>
      <c r="X19" s="11" t="s">
        <v>183</v>
      </c>
      <c r="Y19" s="12"/>
      <c r="Z19" s="12"/>
      <c r="AA19" s="12"/>
      <c r="AB19" s="12"/>
      <c r="AC19" s="13"/>
      <c r="AD19" s="271">
        <v>3000</v>
      </c>
      <c r="AE19" s="272"/>
      <c r="AF19" s="272"/>
      <c r="AG19" s="272"/>
      <c r="AH19" s="273"/>
      <c r="AI19" s="17"/>
      <c r="AJ19" s="271">
        <f>AD19*10%</f>
        <v>300</v>
      </c>
      <c r="AK19" s="272"/>
      <c r="AL19" s="272"/>
      <c r="AM19" s="272"/>
      <c r="AN19" s="273"/>
      <c r="AO19" s="17"/>
      <c r="AP19" s="271">
        <f>AD19*15%</f>
        <v>450</v>
      </c>
      <c r="AQ19" s="272"/>
      <c r="AR19" s="272"/>
      <c r="AS19" s="273"/>
      <c r="AT19" s="271">
        <f t="shared" ref="AT19:AT20" si="1">AD19+AJ19+AP19</f>
        <v>3750</v>
      </c>
      <c r="AU19" s="272"/>
      <c r="AV19" s="272"/>
      <c r="AW19" s="272"/>
      <c r="AX19" s="273"/>
      <c r="AY19" s="1"/>
    </row>
    <row r="20" spans="3:53" ht="15.9" customHeight="1">
      <c r="C20" s="1"/>
      <c r="D20" s="14"/>
      <c r="E20" s="15"/>
      <c r="F20" s="15"/>
      <c r="G20" s="15"/>
      <c r="H20" s="15"/>
      <c r="I20" s="15"/>
      <c r="J20" s="16"/>
      <c r="K20" s="14"/>
      <c r="L20" s="15"/>
      <c r="M20" s="15"/>
      <c r="N20" s="15"/>
      <c r="O20" s="15"/>
      <c r="P20" s="15"/>
      <c r="Q20" s="16"/>
      <c r="R20" s="14"/>
      <c r="S20" s="15"/>
      <c r="T20" s="15"/>
      <c r="U20" s="15"/>
      <c r="V20" s="15"/>
      <c r="W20" s="16"/>
      <c r="X20" s="14" t="s">
        <v>72</v>
      </c>
      <c r="Y20" s="15"/>
      <c r="Z20" s="15"/>
      <c r="AA20" s="15"/>
      <c r="AB20" s="15"/>
      <c r="AC20" s="16"/>
      <c r="AD20" s="274">
        <v>3000</v>
      </c>
      <c r="AE20" s="275"/>
      <c r="AF20" s="275"/>
      <c r="AG20" s="275"/>
      <c r="AH20" s="276"/>
      <c r="AI20" s="18"/>
      <c r="AJ20" s="274">
        <f>AD20*10%</f>
        <v>300</v>
      </c>
      <c r="AK20" s="275"/>
      <c r="AL20" s="275"/>
      <c r="AM20" s="275"/>
      <c r="AN20" s="276"/>
      <c r="AO20" s="18"/>
      <c r="AP20" s="274">
        <f>AD20*15%</f>
        <v>450</v>
      </c>
      <c r="AQ20" s="275"/>
      <c r="AR20" s="275"/>
      <c r="AS20" s="276"/>
      <c r="AT20" s="274">
        <f t="shared" si="1"/>
        <v>3750</v>
      </c>
      <c r="AU20" s="275"/>
      <c r="AV20" s="275"/>
      <c r="AW20" s="275"/>
      <c r="AX20" s="276"/>
      <c r="AY20" s="1"/>
    </row>
    <row r="21" spans="3:53" ht="15.9" customHeight="1">
      <c r="C21" s="1"/>
      <c r="D21" s="268" t="s">
        <v>73</v>
      </c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9"/>
      <c r="AB21" s="269"/>
      <c r="AC21" s="270"/>
      <c r="AD21" s="277">
        <f>SUM(AD15:AH20)</f>
        <v>14158</v>
      </c>
      <c r="AE21" s="278"/>
      <c r="AF21" s="278"/>
      <c r="AG21" s="278"/>
      <c r="AH21" s="279"/>
      <c r="AI21" s="19"/>
      <c r="AJ21" s="277">
        <f>SUM(AJ15:AN20)</f>
        <v>910</v>
      </c>
      <c r="AK21" s="278"/>
      <c r="AL21" s="278"/>
      <c r="AM21" s="278"/>
      <c r="AN21" s="279"/>
      <c r="AO21" s="19"/>
      <c r="AP21" s="277">
        <f>SUM(AP15:AS20)</f>
        <v>1365</v>
      </c>
      <c r="AQ21" s="278"/>
      <c r="AR21" s="278"/>
      <c r="AS21" s="279"/>
      <c r="AT21" s="277">
        <f>SUM(AT15:AX20)</f>
        <v>16433</v>
      </c>
      <c r="AU21" s="278"/>
      <c r="AV21" s="278"/>
      <c r="AW21" s="278"/>
      <c r="AX21" s="279"/>
      <c r="AY21" s="1"/>
    </row>
    <row r="22" spans="3:53" ht="15.9" customHeight="1">
      <c r="C22" s="1"/>
      <c r="D22" s="11"/>
      <c r="E22" s="12" t="s">
        <v>181</v>
      </c>
      <c r="F22" s="12"/>
      <c r="G22" s="12"/>
      <c r="H22" s="12"/>
      <c r="I22" s="12"/>
      <c r="J22" s="13"/>
      <c r="K22" s="11"/>
      <c r="L22" s="12" t="s">
        <v>184</v>
      </c>
      <c r="M22" s="12"/>
      <c r="N22" s="12"/>
      <c r="O22" s="12"/>
      <c r="P22" s="12"/>
      <c r="Q22" s="13"/>
      <c r="R22" s="11" t="s">
        <v>185</v>
      </c>
      <c r="S22" s="12"/>
      <c r="T22" s="12"/>
      <c r="U22" s="12"/>
      <c r="V22" s="12"/>
      <c r="W22" s="13"/>
      <c r="X22" s="11" t="s">
        <v>108</v>
      </c>
      <c r="Y22" s="12"/>
      <c r="Z22" s="12"/>
      <c r="AA22" s="12"/>
      <c r="AB22" s="12"/>
      <c r="AC22" s="13"/>
      <c r="AD22" s="271">
        <v>8156</v>
      </c>
      <c r="AE22" s="272"/>
      <c r="AF22" s="272"/>
      <c r="AG22" s="272"/>
      <c r="AH22" s="273"/>
      <c r="AI22" s="17"/>
      <c r="AJ22" s="271"/>
      <c r="AK22" s="272"/>
      <c r="AL22" s="272"/>
      <c r="AM22" s="272"/>
      <c r="AN22" s="273"/>
      <c r="AO22" s="17"/>
      <c r="AP22" s="271"/>
      <c r="AQ22" s="272"/>
      <c r="AR22" s="272"/>
      <c r="AS22" s="273"/>
      <c r="AT22" s="271">
        <f>AD22+AJ22+AP22</f>
        <v>8156</v>
      </c>
      <c r="AU22" s="272"/>
      <c r="AV22" s="272"/>
      <c r="AW22" s="272"/>
      <c r="AX22" s="273"/>
      <c r="AY22" s="1"/>
    </row>
    <row r="23" spans="3:53" ht="15.9" customHeight="1">
      <c r="C23" s="1"/>
      <c r="D23" s="14"/>
      <c r="E23" s="15"/>
      <c r="F23" s="15"/>
      <c r="G23" s="15"/>
      <c r="H23" s="15"/>
      <c r="I23" s="15"/>
      <c r="J23" s="16"/>
      <c r="K23" s="14"/>
      <c r="L23" s="15"/>
      <c r="M23" s="15"/>
      <c r="N23" s="15"/>
      <c r="O23" s="15"/>
      <c r="P23" s="15"/>
      <c r="Q23" s="16"/>
      <c r="R23" s="14"/>
      <c r="S23" s="15"/>
      <c r="T23" s="15"/>
      <c r="U23" s="15"/>
      <c r="V23" s="15"/>
      <c r="W23" s="16"/>
      <c r="X23" s="14" t="s">
        <v>109</v>
      </c>
      <c r="Y23" s="15"/>
      <c r="Z23" s="15"/>
      <c r="AA23" s="15"/>
      <c r="AB23" s="15"/>
      <c r="AC23" s="16"/>
      <c r="AD23" s="274">
        <v>1100</v>
      </c>
      <c r="AE23" s="275"/>
      <c r="AF23" s="275"/>
      <c r="AG23" s="275"/>
      <c r="AH23" s="276"/>
      <c r="AI23" s="18"/>
      <c r="AJ23" s="274">
        <f>AD23*10%</f>
        <v>110</v>
      </c>
      <c r="AK23" s="275"/>
      <c r="AL23" s="275"/>
      <c r="AM23" s="275"/>
      <c r="AN23" s="276"/>
      <c r="AO23" s="18"/>
      <c r="AP23" s="274">
        <f>AD23*15%</f>
        <v>165</v>
      </c>
      <c r="AQ23" s="275"/>
      <c r="AR23" s="275"/>
      <c r="AS23" s="276"/>
      <c r="AT23" s="274">
        <f t="shared" ref="AT23" si="2">AD23+AJ23+AP23</f>
        <v>1375</v>
      </c>
      <c r="AU23" s="275"/>
      <c r="AV23" s="275"/>
      <c r="AW23" s="275"/>
      <c r="AX23" s="276"/>
      <c r="AY23" s="1"/>
    </row>
    <row r="24" spans="3:53" ht="15.9" customHeight="1">
      <c r="C24" s="1"/>
      <c r="D24" s="11"/>
      <c r="E24" s="12"/>
      <c r="F24" s="12"/>
      <c r="G24" s="12"/>
      <c r="H24" s="12"/>
      <c r="I24" s="12"/>
      <c r="J24" s="13"/>
      <c r="K24" s="11"/>
      <c r="L24" s="12"/>
      <c r="M24" s="12"/>
      <c r="N24" s="12"/>
      <c r="O24" s="12"/>
      <c r="P24" s="12"/>
      <c r="Q24" s="13"/>
      <c r="R24" s="11"/>
      <c r="S24" s="12"/>
      <c r="T24" s="12"/>
      <c r="U24" s="12"/>
      <c r="V24" s="12"/>
      <c r="W24" s="13"/>
      <c r="X24" s="11" t="s">
        <v>111</v>
      </c>
      <c r="Y24" s="12"/>
      <c r="Z24" s="12"/>
      <c r="AA24" s="12"/>
      <c r="AB24" s="12"/>
      <c r="AC24" s="13"/>
      <c r="AD24" s="271">
        <v>2700</v>
      </c>
      <c r="AE24" s="272"/>
      <c r="AF24" s="272"/>
      <c r="AG24" s="272"/>
      <c r="AH24" s="273"/>
      <c r="AI24" s="17"/>
      <c r="AJ24" s="271">
        <f>AD24*10%</f>
        <v>270</v>
      </c>
      <c r="AK24" s="272"/>
      <c r="AL24" s="272"/>
      <c r="AM24" s="272"/>
      <c r="AN24" s="273"/>
      <c r="AO24" s="17"/>
      <c r="AP24" s="271">
        <f>AD24*15%</f>
        <v>405</v>
      </c>
      <c r="AQ24" s="272"/>
      <c r="AR24" s="272"/>
      <c r="AS24" s="273"/>
      <c r="AT24" s="271">
        <f t="shared" ref="AT24:AT25" si="3">AD24+AJ24+AP24</f>
        <v>3375</v>
      </c>
      <c r="AU24" s="272"/>
      <c r="AV24" s="272"/>
      <c r="AW24" s="272"/>
      <c r="AX24" s="273"/>
      <c r="AY24" s="1"/>
    </row>
    <row r="25" spans="3:53" ht="15.9" customHeight="1">
      <c r="C25" s="1"/>
      <c r="D25" s="14"/>
      <c r="E25" s="15"/>
      <c r="F25" s="15"/>
      <c r="G25" s="15"/>
      <c r="H25" s="15"/>
      <c r="I25" s="15"/>
      <c r="J25" s="16"/>
      <c r="K25" s="14"/>
      <c r="L25" s="15"/>
      <c r="M25" s="15"/>
      <c r="N25" s="15"/>
      <c r="O25" s="15"/>
      <c r="P25" s="15"/>
      <c r="Q25" s="16"/>
      <c r="R25" s="14"/>
      <c r="S25" s="15"/>
      <c r="T25" s="15"/>
      <c r="U25" s="15"/>
      <c r="V25" s="15"/>
      <c r="W25" s="16"/>
      <c r="X25" s="14" t="s">
        <v>72</v>
      </c>
      <c r="Y25" s="15"/>
      <c r="Z25" s="15"/>
      <c r="AA25" s="15"/>
      <c r="AB25" s="15"/>
      <c r="AC25" s="16"/>
      <c r="AD25" s="274">
        <v>2500</v>
      </c>
      <c r="AE25" s="275"/>
      <c r="AF25" s="275"/>
      <c r="AG25" s="275"/>
      <c r="AH25" s="276"/>
      <c r="AI25" s="18"/>
      <c r="AJ25" s="274">
        <f>AD25*10%</f>
        <v>250</v>
      </c>
      <c r="AK25" s="275"/>
      <c r="AL25" s="275"/>
      <c r="AM25" s="275"/>
      <c r="AN25" s="276"/>
      <c r="AO25" s="18"/>
      <c r="AP25" s="274">
        <f>AD25*15%</f>
        <v>375</v>
      </c>
      <c r="AQ25" s="275"/>
      <c r="AR25" s="275"/>
      <c r="AS25" s="276"/>
      <c r="AT25" s="274">
        <f t="shared" si="3"/>
        <v>3125</v>
      </c>
      <c r="AU25" s="275"/>
      <c r="AV25" s="275"/>
      <c r="AW25" s="275"/>
      <c r="AX25" s="276"/>
      <c r="AY25" s="1"/>
    </row>
    <row r="26" spans="3:53" ht="15.9" customHeight="1">
      <c r="C26" s="1"/>
      <c r="D26" s="268" t="s">
        <v>73</v>
      </c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  <c r="AB26" s="269"/>
      <c r="AC26" s="270"/>
      <c r="AD26" s="277">
        <f>SUM(AD22:AH25)</f>
        <v>14456</v>
      </c>
      <c r="AE26" s="278"/>
      <c r="AF26" s="278"/>
      <c r="AG26" s="278"/>
      <c r="AH26" s="279"/>
      <c r="AI26" s="19"/>
      <c r="AJ26" s="277">
        <f>SUM(AJ22:AN25)</f>
        <v>630</v>
      </c>
      <c r="AK26" s="278"/>
      <c r="AL26" s="278"/>
      <c r="AM26" s="278"/>
      <c r="AN26" s="279"/>
      <c r="AO26" s="19"/>
      <c r="AP26" s="277">
        <f>SUM(AP22:AS25)</f>
        <v>945</v>
      </c>
      <c r="AQ26" s="278"/>
      <c r="AR26" s="278"/>
      <c r="AS26" s="279"/>
      <c r="AT26" s="277">
        <f>SUM(AT22:AX25)</f>
        <v>16031</v>
      </c>
      <c r="AU26" s="278"/>
      <c r="AV26" s="278"/>
      <c r="AW26" s="278"/>
      <c r="AX26" s="279"/>
      <c r="AY26" s="1"/>
    </row>
    <row r="27" spans="3:53" ht="15.9" customHeight="1">
      <c r="C27" s="1"/>
      <c r="D27" s="11"/>
      <c r="E27" s="12" t="s">
        <v>181</v>
      </c>
      <c r="F27" s="12"/>
      <c r="G27" s="12"/>
      <c r="H27" s="12"/>
      <c r="I27" s="12"/>
      <c r="J27" s="13"/>
      <c r="K27" s="11"/>
      <c r="L27" s="12" t="s">
        <v>186</v>
      </c>
      <c r="M27" s="12"/>
      <c r="N27" s="12"/>
      <c r="O27" s="12"/>
      <c r="P27" s="12"/>
      <c r="Q27" s="13"/>
      <c r="R27" s="11" t="s">
        <v>187</v>
      </c>
      <c r="S27" s="12"/>
      <c r="T27" s="12"/>
      <c r="U27" s="12"/>
      <c r="V27" s="12"/>
      <c r="W27" s="13"/>
      <c r="X27" s="11" t="s">
        <v>108</v>
      </c>
      <c r="Y27" s="12"/>
      <c r="Z27" s="12"/>
      <c r="AA27" s="12"/>
      <c r="AB27" s="12"/>
      <c r="AC27" s="13"/>
      <c r="AD27" s="271">
        <v>34000</v>
      </c>
      <c r="AE27" s="272"/>
      <c r="AF27" s="272"/>
      <c r="AG27" s="272"/>
      <c r="AH27" s="273"/>
      <c r="AI27" s="17"/>
      <c r="AJ27" s="271"/>
      <c r="AK27" s="272"/>
      <c r="AL27" s="272"/>
      <c r="AM27" s="272"/>
      <c r="AN27" s="273"/>
      <c r="AO27" s="17"/>
      <c r="AP27" s="271"/>
      <c r="AQ27" s="272"/>
      <c r="AR27" s="272"/>
      <c r="AS27" s="273"/>
      <c r="AT27" s="271">
        <f>AD27+AJ27+AP27</f>
        <v>34000</v>
      </c>
      <c r="AU27" s="272"/>
      <c r="AV27" s="272"/>
      <c r="AW27" s="272"/>
      <c r="AX27" s="273"/>
      <c r="AY27" s="1"/>
    </row>
    <row r="28" spans="3:53" ht="15.9" customHeight="1">
      <c r="C28" s="1"/>
      <c r="D28" s="14"/>
      <c r="E28" s="15"/>
      <c r="F28" s="15"/>
      <c r="G28" s="15"/>
      <c r="H28" s="15"/>
      <c r="I28" s="15"/>
      <c r="J28" s="16"/>
      <c r="K28" s="14"/>
      <c r="L28" s="15"/>
      <c r="M28" s="15"/>
      <c r="N28" s="15"/>
      <c r="O28" s="15"/>
      <c r="P28" s="15"/>
      <c r="Q28" s="16"/>
      <c r="R28" s="14"/>
      <c r="S28" s="15"/>
      <c r="T28" s="15"/>
      <c r="U28" s="15"/>
      <c r="V28" s="15"/>
      <c r="W28" s="16"/>
      <c r="X28" s="14" t="s">
        <v>109</v>
      </c>
      <c r="Y28" s="15"/>
      <c r="Z28" s="15"/>
      <c r="AA28" s="15"/>
      <c r="AB28" s="15"/>
      <c r="AC28" s="16"/>
      <c r="AD28" s="274">
        <v>500</v>
      </c>
      <c r="AE28" s="275"/>
      <c r="AF28" s="275"/>
      <c r="AG28" s="275"/>
      <c r="AH28" s="276"/>
      <c r="AI28" s="18"/>
      <c r="AJ28" s="274">
        <f>AD28*10%</f>
        <v>50</v>
      </c>
      <c r="AK28" s="275"/>
      <c r="AL28" s="275"/>
      <c r="AM28" s="275"/>
      <c r="AN28" s="276"/>
      <c r="AO28" s="18"/>
      <c r="AP28" s="274">
        <f>AD28*15%</f>
        <v>75</v>
      </c>
      <c r="AQ28" s="275"/>
      <c r="AR28" s="275"/>
      <c r="AS28" s="276"/>
      <c r="AT28" s="274">
        <f t="shared" ref="AT28:AT29" si="4">AD28+AJ28+AP28</f>
        <v>625</v>
      </c>
      <c r="AU28" s="275"/>
      <c r="AV28" s="275"/>
      <c r="AW28" s="275"/>
      <c r="AX28" s="276"/>
      <c r="AY28" s="1"/>
    </row>
    <row r="29" spans="3:53" ht="15.9" customHeight="1">
      <c r="C29" s="1"/>
      <c r="D29" s="11"/>
      <c r="E29" s="12"/>
      <c r="F29" s="12"/>
      <c r="G29" s="12"/>
      <c r="H29" s="12"/>
      <c r="I29" s="12"/>
      <c r="J29" s="13"/>
      <c r="K29" s="11"/>
      <c r="L29" s="12"/>
      <c r="M29" s="12"/>
      <c r="N29" s="12"/>
      <c r="O29" s="12"/>
      <c r="P29" s="12"/>
      <c r="Q29" s="13"/>
      <c r="R29" s="11"/>
      <c r="S29" s="12"/>
      <c r="T29" s="12"/>
      <c r="U29" s="12"/>
      <c r="V29" s="12"/>
      <c r="W29" s="13"/>
      <c r="X29" s="11" t="s">
        <v>111</v>
      </c>
      <c r="Y29" s="12"/>
      <c r="Z29" s="12"/>
      <c r="AA29" s="12"/>
      <c r="AB29" s="12"/>
      <c r="AC29" s="13"/>
      <c r="AD29" s="271">
        <v>3500</v>
      </c>
      <c r="AE29" s="272"/>
      <c r="AF29" s="272"/>
      <c r="AG29" s="272"/>
      <c r="AH29" s="273"/>
      <c r="AI29" s="17"/>
      <c r="AJ29" s="271">
        <f>AD29*10%</f>
        <v>350</v>
      </c>
      <c r="AK29" s="272"/>
      <c r="AL29" s="272"/>
      <c r="AM29" s="272"/>
      <c r="AN29" s="273"/>
      <c r="AO29" s="17"/>
      <c r="AP29" s="271">
        <f>AD29*15%</f>
        <v>525</v>
      </c>
      <c r="AQ29" s="272"/>
      <c r="AR29" s="272"/>
      <c r="AS29" s="273"/>
      <c r="AT29" s="271">
        <f t="shared" si="4"/>
        <v>4375</v>
      </c>
      <c r="AU29" s="272"/>
      <c r="AV29" s="272"/>
      <c r="AW29" s="272"/>
      <c r="AX29" s="273"/>
      <c r="AY29" s="1"/>
    </row>
    <row r="30" spans="3:53" ht="15.9" customHeight="1">
      <c r="C30" s="1"/>
      <c r="D30" s="14"/>
      <c r="E30" s="15"/>
      <c r="F30" s="15"/>
      <c r="G30" s="15"/>
      <c r="H30" s="15"/>
      <c r="I30" s="15"/>
      <c r="J30" s="16"/>
      <c r="K30" s="14"/>
      <c r="L30" s="15"/>
      <c r="M30" s="15"/>
      <c r="N30" s="15"/>
      <c r="O30" s="15"/>
      <c r="P30" s="15"/>
      <c r="Q30" s="16"/>
      <c r="R30" s="14"/>
      <c r="S30" s="15"/>
      <c r="T30" s="15"/>
      <c r="U30" s="15"/>
      <c r="V30" s="15"/>
      <c r="W30" s="16"/>
      <c r="X30" s="14" t="s">
        <v>188</v>
      </c>
      <c r="Y30" s="15"/>
      <c r="Z30" s="15"/>
      <c r="AA30" s="15"/>
      <c r="AB30" s="15"/>
      <c r="AC30" s="16"/>
      <c r="AD30" s="274">
        <v>1130</v>
      </c>
      <c r="AE30" s="275"/>
      <c r="AF30" s="275"/>
      <c r="AG30" s="275"/>
      <c r="AH30" s="276"/>
      <c r="AI30" s="18"/>
      <c r="AJ30" s="274"/>
      <c r="AK30" s="275"/>
      <c r="AL30" s="275"/>
      <c r="AM30" s="275"/>
      <c r="AN30" s="276"/>
      <c r="AO30" s="18"/>
      <c r="AP30" s="274"/>
      <c r="AQ30" s="275"/>
      <c r="AR30" s="275"/>
      <c r="AS30" s="276"/>
      <c r="AT30" s="274">
        <f t="shared" ref="AT30:AT31" si="5">AD30+AJ30+AP30</f>
        <v>1130</v>
      </c>
      <c r="AU30" s="275"/>
      <c r="AV30" s="275"/>
      <c r="AW30" s="275"/>
      <c r="AX30" s="276"/>
      <c r="AY30" s="1"/>
    </row>
    <row r="31" spans="3:53" ht="15.9" customHeight="1">
      <c r="C31" s="1"/>
      <c r="D31" s="11"/>
      <c r="E31" s="12"/>
      <c r="F31" s="12"/>
      <c r="G31" s="12"/>
      <c r="H31" s="12"/>
      <c r="I31" s="12"/>
      <c r="J31" s="13"/>
      <c r="K31" s="11"/>
      <c r="L31" s="12"/>
      <c r="M31" s="12"/>
      <c r="N31" s="12"/>
      <c r="O31" s="12"/>
      <c r="P31" s="12"/>
      <c r="Q31" s="13"/>
      <c r="R31" s="11"/>
      <c r="S31" s="12"/>
      <c r="T31" s="12"/>
      <c r="U31" s="12"/>
      <c r="V31" s="12"/>
      <c r="W31" s="13"/>
      <c r="X31" s="11" t="s">
        <v>72</v>
      </c>
      <c r="Y31" s="12"/>
      <c r="Z31" s="12"/>
      <c r="AA31" s="12"/>
      <c r="AB31" s="12"/>
      <c r="AC31" s="13"/>
      <c r="AD31" s="271">
        <v>3000</v>
      </c>
      <c r="AE31" s="272"/>
      <c r="AF31" s="272"/>
      <c r="AG31" s="272"/>
      <c r="AH31" s="273"/>
      <c r="AI31" s="17"/>
      <c r="AJ31" s="271">
        <f>AD31*10%</f>
        <v>300</v>
      </c>
      <c r="AK31" s="272"/>
      <c r="AL31" s="272"/>
      <c r="AM31" s="272"/>
      <c r="AN31" s="273"/>
      <c r="AO31" s="17"/>
      <c r="AP31" s="271">
        <f>AD31*15%</f>
        <v>450</v>
      </c>
      <c r="AQ31" s="272"/>
      <c r="AR31" s="272"/>
      <c r="AS31" s="273"/>
      <c r="AT31" s="271">
        <f t="shared" si="5"/>
        <v>3750</v>
      </c>
      <c r="AU31" s="272"/>
      <c r="AV31" s="272"/>
      <c r="AW31" s="272"/>
      <c r="AX31" s="273"/>
      <c r="AY31" s="1"/>
    </row>
    <row r="32" spans="3:53" ht="15.9" customHeight="1">
      <c r="C32" s="1"/>
      <c r="D32" s="268" t="s">
        <v>73</v>
      </c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69"/>
      <c r="P32" s="269"/>
      <c r="Q32" s="269"/>
      <c r="R32" s="269"/>
      <c r="S32" s="269"/>
      <c r="T32" s="269"/>
      <c r="U32" s="269"/>
      <c r="V32" s="269"/>
      <c r="W32" s="269"/>
      <c r="X32" s="269"/>
      <c r="Y32" s="269"/>
      <c r="Z32" s="269"/>
      <c r="AA32" s="269"/>
      <c r="AB32" s="269"/>
      <c r="AC32" s="270"/>
      <c r="AD32" s="277">
        <f>SUM(AD27:AH31)</f>
        <v>42130</v>
      </c>
      <c r="AE32" s="278"/>
      <c r="AF32" s="278"/>
      <c r="AG32" s="278"/>
      <c r="AH32" s="279"/>
      <c r="AI32" s="19"/>
      <c r="AJ32" s="277">
        <f>SUM(AJ27:AN31)</f>
        <v>700</v>
      </c>
      <c r="AK32" s="278"/>
      <c r="AL32" s="278"/>
      <c r="AM32" s="278"/>
      <c r="AN32" s="279"/>
      <c r="AO32" s="19"/>
      <c r="AP32" s="277">
        <f>SUM(AP27:AS31)</f>
        <v>1050</v>
      </c>
      <c r="AQ32" s="278"/>
      <c r="AR32" s="278"/>
      <c r="AS32" s="279"/>
      <c r="AT32" s="277">
        <f>SUM(AT27:AX31)</f>
        <v>43880</v>
      </c>
      <c r="AU32" s="278"/>
      <c r="AV32" s="278"/>
      <c r="AW32" s="278"/>
      <c r="AX32" s="279"/>
      <c r="AY32" s="1"/>
    </row>
    <row r="33" spans="3:51" ht="15.9" customHeight="1">
      <c r="C33" s="1"/>
      <c r="D33" s="280" t="s">
        <v>189</v>
      </c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2"/>
      <c r="AD33" s="283">
        <f>AD32+AD26+AD21</f>
        <v>70744</v>
      </c>
      <c r="AE33" s="281"/>
      <c r="AF33" s="281"/>
      <c r="AG33" s="281"/>
      <c r="AH33" s="282"/>
      <c r="AI33" s="20"/>
      <c r="AJ33" s="283">
        <f>AJ32+AJ26+AJ21</f>
        <v>2240</v>
      </c>
      <c r="AK33" s="281"/>
      <c r="AL33" s="281"/>
      <c r="AM33" s="281"/>
      <c r="AN33" s="282"/>
      <c r="AO33" s="20"/>
      <c r="AP33" s="283">
        <f>AP32+AP26+AP21</f>
        <v>3360</v>
      </c>
      <c r="AQ33" s="281"/>
      <c r="AR33" s="281"/>
      <c r="AS33" s="282"/>
      <c r="AT33" s="283">
        <f>AT32+AT26+AT21</f>
        <v>76344</v>
      </c>
      <c r="AU33" s="281"/>
      <c r="AV33" s="281"/>
      <c r="AW33" s="281"/>
      <c r="AX33" s="282"/>
      <c r="AY33" s="1"/>
    </row>
    <row r="34" spans="3:51" ht="9.75" customHeight="1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3:51" ht="15" customHeight="1">
      <c r="C35" s="1"/>
      <c r="D35" s="1" t="s">
        <v>79</v>
      </c>
      <c r="E35" s="1"/>
      <c r="F35" s="1"/>
      <c r="G35" s="1"/>
      <c r="H35" s="1"/>
      <c r="I35" s="1"/>
      <c r="J35" s="1"/>
      <c r="K35" s="1"/>
      <c r="L35" s="2"/>
      <c r="M35" s="2"/>
      <c r="N35" s="2" t="s">
        <v>195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1"/>
    </row>
    <row r="36" spans="3:51" ht="3.7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3:51" ht="15.75" customHeight="1">
      <c r="C37" s="1"/>
      <c r="D37" s="1" t="s">
        <v>193</v>
      </c>
      <c r="E37" s="1"/>
      <c r="F37" s="1"/>
      <c r="G37" s="1"/>
      <c r="H37" s="1"/>
      <c r="I37" s="1"/>
      <c r="J37" s="1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1"/>
    </row>
    <row r="38" spans="3:51" ht="3" customHeight="1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3:51" ht="12" customHeight="1">
      <c r="C39" s="1"/>
      <c r="D39" s="1" t="s">
        <v>194</v>
      </c>
      <c r="E39" s="1"/>
      <c r="F39" s="1"/>
      <c r="G39" s="1"/>
      <c r="H39" s="1"/>
      <c r="I39" s="1"/>
      <c r="J39" s="1"/>
      <c r="K39" s="1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1"/>
    </row>
    <row r="40" spans="3:51" ht="3" customHeight="1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3:51" ht="15.75" customHeight="1">
      <c r="C41" s="1"/>
      <c r="D41" s="1" t="s">
        <v>97</v>
      </c>
      <c r="E41" s="1"/>
      <c r="F41" s="1"/>
      <c r="G41" s="1"/>
      <c r="H41" s="1"/>
      <c r="I41" s="1"/>
      <c r="J41" s="1"/>
      <c r="K41" s="1"/>
      <c r="L41" s="2"/>
      <c r="M41" s="2"/>
      <c r="N41" s="2" t="s">
        <v>195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1"/>
    </row>
    <row r="42" spans="3:51" ht="9.75" customHeight="1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3:51" ht="9.75" customHeight="1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3:51" ht="9.75" customHeight="1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3:51">
      <c r="C45" s="1"/>
      <c r="D45" s="1"/>
      <c r="E45" s="1"/>
      <c r="F45" s="1"/>
      <c r="G45" s="1"/>
      <c r="H45" s="1"/>
      <c r="I45" s="246" t="s">
        <v>153</v>
      </c>
      <c r="J45" s="246"/>
      <c r="K45" s="246"/>
      <c r="L45" s="1"/>
      <c r="M45" s="1"/>
      <c r="N45" s="246" t="s">
        <v>151</v>
      </c>
      <c r="O45" s="246"/>
      <c r="P45" s="246"/>
      <c r="Q45" s="246"/>
      <c r="R45" s="246"/>
      <c r="S45" s="1"/>
      <c r="T45" s="1"/>
      <c r="U45" s="246" t="s">
        <v>152</v>
      </c>
      <c r="V45" s="246"/>
      <c r="W45" s="246"/>
      <c r="X45" s="246"/>
      <c r="Y45" s="246"/>
      <c r="Z45" s="1"/>
      <c r="AA45" s="1"/>
      <c r="AB45" s="1"/>
      <c r="AC45" s="1"/>
      <c r="AD45" s="246" t="s">
        <v>92</v>
      </c>
      <c r="AE45" s="246"/>
      <c r="AF45" s="246"/>
      <c r="AG45" s="246"/>
      <c r="AH45" s="1"/>
      <c r="AI45" s="1"/>
      <c r="AJ45" s="1"/>
      <c r="AK45" s="246" t="s">
        <v>93</v>
      </c>
      <c r="AL45" s="246"/>
      <c r="AM45" s="246"/>
      <c r="AN45" s="246"/>
      <c r="AO45" s="1"/>
      <c r="AP45" s="1"/>
      <c r="AQ45" s="246" t="s">
        <v>131</v>
      </c>
      <c r="AR45" s="246"/>
      <c r="AS45" s="246"/>
      <c r="AT45" s="246"/>
      <c r="AU45" s="1"/>
      <c r="AV45" s="1"/>
      <c r="AW45" s="1"/>
      <c r="AX45" s="1"/>
      <c r="AY45" s="1"/>
    </row>
    <row r="46" spans="3:51" ht="7.5" customHeight="1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</sheetData>
  <mergeCells count="93">
    <mergeCell ref="AD29:AH29"/>
    <mergeCell ref="AJ29:AN29"/>
    <mergeCell ref="AP29:AS29"/>
    <mergeCell ref="AT29:AX29"/>
    <mergeCell ref="AD27:AH27"/>
    <mergeCell ref="AJ27:AN27"/>
    <mergeCell ref="AP27:AS27"/>
    <mergeCell ref="AT27:AX27"/>
    <mergeCell ref="AD28:AH28"/>
    <mergeCell ref="AJ28:AN28"/>
    <mergeCell ref="AP28:AS28"/>
    <mergeCell ref="AT28:AX28"/>
    <mergeCell ref="AD19:AH19"/>
    <mergeCell ref="AJ19:AN19"/>
    <mergeCell ref="AP19:AS19"/>
    <mergeCell ref="AT19:AX19"/>
    <mergeCell ref="AD24:AH24"/>
    <mergeCell ref="AJ24:AN24"/>
    <mergeCell ref="AP24:AS24"/>
    <mergeCell ref="AT24:AX24"/>
    <mergeCell ref="AD22:AH22"/>
    <mergeCell ref="AJ22:AN22"/>
    <mergeCell ref="AP22:AS22"/>
    <mergeCell ref="AT22:AX22"/>
    <mergeCell ref="AD23:AH23"/>
    <mergeCell ref="AJ23:AN23"/>
    <mergeCell ref="AP23:AS23"/>
    <mergeCell ref="AT23:AX23"/>
    <mergeCell ref="AQ45:AT45"/>
    <mergeCell ref="D32:AC32"/>
    <mergeCell ref="AD32:AH32"/>
    <mergeCell ref="AJ32:AN32"/>
    <mergeCell ref="AP32:AS32"/>
    <mergeCell ref="AT32:AX32"/>
    <mergeCell ref="D33:AC33"/>
    <mergeCell ref="AD33:AH33"/>
    <mergeCell ref="AJ33:AN33"/>
    <mergeCell ref="AP33:AS33"/>
    <mergeCell ref="AT33:AX33"/>
    <mergeCell ref="I45:K45"/>
    <mergeCell ref="N45:R45"/>
    <mergeCell ref="U45:Y45"/>
    <mergeCell ref="AD45:AG45"/>
    <mergeCell ref="AK45:AN45"/>
    <mergeCell ref="AD31:AH31"/>
    <mergeCell ref="AJ31:AN31"/>
    <mergeCell ref="AP31:AS31"/>
    <mergeCell ref="AT31:AX31"/>
    <mergeCell ref="AD30:AH30"/>
    <mergeCell ref="AJ30:AN30"/>
    <mergeCell ref="AP30:AS30"/>
    <mergeCell ref="AT30:AX30"/>
    <mergeCell ref="AD25:AH25"/>
    <mergeCell ref="AJ25:AN25"/>
    <mergeCell ref="AP25:AS25"/>
    <mergeCell ref="AT25:AX25"/>
    <mergeCell ref="D26:AC26"/>
    <mergeCell ref="AD26:AH26"/>
    <mergeCell ref="AJ26:AN26"/>
    <mergeCell ref="AP26:AS26"/>
    <mergeCell ref="AT26:AX26"/>
    <mergeCell ref="AD20:AH20"/>
    <mergeCell ref="AJ20:AN20"/>
    <mergeCell ref="AP20:AS20"/>
    <mergeCell ref="AT20:AX20"/>
    <mergeCell ref="D21:AC21"/>
    <mergeCell ref="AD21:AH21"/>
    <mergeCell ref="AJ21:AN21"/>
    <mergeCell ref="AP21:AS21"/>
    <mergeCell ref="AT21:AX21"/>
    <mergeCell ref="AD17:AH17"/>
    <mergeCell ref="AJ17:AN17"/>
    <mergeCell ref="AP17:AS17"/>
    <mergeCell ref="AT17:AX17"/>
    <mergeCell ref="AD18:AH18"/>
    <mergeCell ref="AJ18:AN18"/>
    <mergeCell ref="AP18:AS18"/>
    <mergeCell ref="AT18:AX18"/>
    <mergeCell ref="AD15:AH15"/>
    <mergeCell ref="AJ15:AN15"/>
    <mergeCell ref="AP15:AS15"/>
    <mergeCell ref="AT15:AX15"/>
    <mergeCell ref="AD16:AH16"/>
    <mergeCell ref="AJ16:AN16"/>
    <mergeCell ref="AP16:AS16"/>
    <mergeCell ref="AT16:AX16"/>
    <mergeCell ref="C2:AY3"/>
    <mergeCell ref="D14:J14"/>
    <mergeCell ref="K14:Q14"/>
    <mergeCell ref="AD14:AH14"/>
    <mergeCell ref="AI14:AN14"/>
    <mergeCell ref="AO14:AS14"/>
    <mergeCell ref="AT14:AX14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AY28"/>
  <sheetViews>
    <sheetView showGridLines="0" topLeftCell="A16" workbookViewId="0">
      <selection activeCell="O40" sqref="O40"/>
    </sheetView>
  </sheetViews>
  <sheetFormatPr defaultColWidth="2.6640625" defaultRowHeight="14.4"/>
  <sheetData>
    <row r="2" spans="3:51" ht="15" customHeight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</row>
    <row r="3" spans="3:51" ht="15" customHeight="1">
      <c r="C3" s="239"/>
      <c r="D3" s="239"/>
      <c r="E3" s="239" t="s">
        <v>44</v>
      </c>
      <c r="F3" s="239"/>
      <c r="G3" s="239"/>
      <c r="H3" s="239"/>
      <c r="I3" s="240"/>
      <c r="J3" s="240"/>
      <c r="K3" s="240"/>
      <c r="L3" s="240"/>
      <c r="M3" s="240"/>
      <c r="N3" s="240"/>
      <c r="O3" s="240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239"/>
      <c r="AK3" s="239"/>
      <c r="AL3" s="239" t="s">
        <v>812</v>
      </c>
      <c r="AM3" s="239"/>
      <c r="AN3" s="239"/>
      <c r="AO3" s="239"/>
      <c r="AP3" s="240"/>
      <c r="AQ3" s="240"/>
      <c r="AR3" s="240"/>
      <c r="AS3" s="240"/>
      <c r="AT3" s="240"/>
      <c r="AU3" s="240"/>
      <c r="AV3" s="240"/>
      <c r="AW3" s="240"/>
      <c r="AX3" s="240"/>
      <c r="AY3" s="239"/>
    </row>
    <row r="4" spans="3:51" ht="22.5" customHeight="1">
      <c r="C4" s="245" t="s">
        <v>873</v>
      </c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245"/>
      <c r="AE4" s="245"/>
      <c r="AF4" s="245"/>
      <c r="AG4" s="245"/>
      <c r="AH4" s="245"/>
      <c r="AI4" s="245"/>
      <c r="AJ4" s="245"/>
      <c r="AK4" s="245"/>
      <c r="AL4" s="245"/>
      <c r="AM4" s="245"/>
      <c r="AN4" s="245"/>
      <c r="AO4" s="245"/>
      <c r="AP4" s="245"/>
      <c r="AQ4" s="245"/>
      <c r="AR4" s="245"/>
      <c r="AS4" s="245"/>
      <c r="AT4" s="245"/>
      <c r="AU4" s="245"/>
      <c r="AV4" s="245"/>
      <c r="AW4" s="245"/>
      <c r="AX4" s="245"/>
      <c r="AY4" s="245"/>
    </row>
    <row r="5" spans="3:51">
      <c r="C5" s="1"/>
      <c r="D5" s="1"/>
      <c r="E5" s="1" t="s">
        <v>139</v>
      </c>
      <c r="F5" s="1"/>
      <c r="G5" s="1"/>
      <c r="H5" s="1"/>
      <c r="I5" s="1"/>
      <c r="J5" s="1"/>
      <c r="K5" s="1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1"/>
    </row>
    <row r="6" spans="3:51" ht="3.75" customHeight="1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3:51">
      <c r="C7" s="1"/>
      <c r="D7" s="1"/>
      <c r="E7" s="1" t="s">
        <v>57</v>
      </c>
      <c r="F7" s="1"/>
      <c r="G7" s="1"/>
      <c r="H7" s="1"/>
      <c r="I7" s="1"/>
      <c r="J7" s="1"/>
      <c r="K7" s="1"/>
      <c r="L7" s="1"/>
      <c r="M7" s="1"/>
      <c r="N7" s="1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 t="s">
        <v>143</v>
      </c>
      <c r="AU7" s="2"/>
      <c r="AV7" s="2"/>
      <c r="AW7" s="2"/>
      <c r="AX7" s="2"/>
      <c r="AY7" s="1"/>
    </row>
    <row r="8" spans="3:51" ht="5.25" customHeight="1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3:51" ht="18" customHeight="1">
      <c r="C9" s="284" t="s">
        <v>836</v>
      </c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  <c r="P9" s="284"/>
      <c r="Q9" s="284"/>
      <c r="R9" s="284"/>
      <c r="S9" s="284"/>
      <c r="T9" s="284"/>
      <c r="U9" s="284"/>
      <c r="V9" s="284"/>
      <c r="W9" s="284"/>
      <c r="X9" s="284"/>
      <c r="Y9" s="284"/>
      <c r="Z9" s="284"/>
      <c r="AA9" s="284"/>
      <c r="AB9" s="284"/>
      <c r="AC9" s="284"/>
      <c r="AD9" s="284"/>
      <c r="AE9" s="284"/>
      <c r="AF9" s="284"/>
      <c r="AG9" s="284"/>
      <c r="AH9" s="284"/>
      <c r="AI9" s="284"/>
      <c r="AJ9" s="284"/>
      <c r="AK9" s="284"/>
      <c r="AL9" s="284"/>
      <c r="AM9" s="284"/>
      <c r="AN9" s="284"/>
      <c r="AO9" s="284"/>
      <c r="AP9" s="284"/>
      <c r="AQ9" s="284"/>
      <c r="AR9" s="284"/>
      <c r="AS9" s="284"/>
      <c r="AT9" s="284"/>
      <c r="AU9" s="284"/>
      <c r="AV9" s="284"/>
      <c r="AW9" s="284"/>
      <c r="AX9" s="284"/>
      <c r="AY9" s="284"/>
    </row>
    <row r="10" spans="3:51" ht="6" customHeight="1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3:51" ht="16.5" customHeight="1">
      <c r="C11" s="1"/>
      <c r="D11" s="1"/>
      <c r="E11" s="1" t="s">
        <v>87</v>
      </c>
      <c r="F11" s="1"/>
      <c r="G11" s="1"/>
      <c r="H11" s="1"/>
      <c r="I11" s="1"/>
      <c r="J11" s="1"/>
      <c r="K11" s="1"/>
      <c r="L11" s="1"/>
      <c r="M11" s="1"/>
      <c r="N11" s="1"/>
      <c r="O11" s="247" t="s">
        <v>64</v>
      </c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1"/>
      <c r="AE11" s="1" t="s">
        <v>40</v>
      </c>
      <c r="AF11" s="1"/>
      <c r="AG11" s="1"/>
      <c r="AH11" s="1"/>
      <c r="AI11" s="1"/>
      <c r="AJ11" s="1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1"/>
    </row>
    <row r="12" spans="3:51" ht="3" customHeight="1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3:51" ht="15.75" customHeight="1">
      <c r="C13" s="1"/>
      <c r="D13" s="1"/>
      <c r="E13" s="1" t="s">
        <v>191</v>
      </c>
      <c r="F13" s="1"/>
      <c r="G13" s="1"/>
      <c r="H13" s="1"/>
      <c r="I13" s="1"/>
      <c r="J13" s="1"/>
      <c r="K13" s="1"/>
      <c r="L13" s="1"/>
      <c r="M13" s="1"/>
      <c r="N13" s="1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1"/>
      <c r="AE13" s="1" t="s">
        <v>215</v>
      </c>
      <c r="AF13" s="1"/>
      <c r="AG13" s="1"/>
      <c r="AH13" s="1"/>
      <c r="AI13" s="1"/>
      <c r="AJ13" s="1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1"/>
    </row>
    <row r="14" spans="3:51" ht="3.75" customHeight="1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3:51" ht="2.25" customHeight="1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3:51" ht="18" customHeight="1">
      <c r="C16" s="284" t="s">
        <v>874</v>
      </c>
      <c r="D16" s="284"/>
      <c r="E16" s="284"/>
      <c r="F16" s="284"/>
      <c r="G16" s="284"/>
      <c r="H16" s="284"/>
      <c r="I16" s="284"/>
      <c r="J16" s="284"/>
      <c r="K16" s="284"/>
      <c r="L16" s="284"/>
      <c r="M16" s="284"/>
      <c r="N16" s="284"/>
      <c r="O16" s="284"/>
      <c r="P16" s="284"/>
      <c r="Q16" s="284"/>
      <c r="R16" s="284"/>
      <c r="S16" s="284"/>
      <c r="T16" s="284"/>
      <c r="U16" s="284"/>
      <c r="V16" s="284"/>
      <c r="W16" s="284"/>
      <c r="X16" s="284"/>
      <c r="Y16" s="284"/>
      <c r="Z16" s="284"/>
      <c r="AA16" s="284"/>
      <c r="AB16" s="284"/>
      <c r="AC16" s="284"/>
      <c r="AD16" s="284"/>
      <c r="AE16" s="284"/>
      <c r="AF16" s="284"/>
      <c r="AG16" s="284"/>
      <c r="AH16" s="284"/>
      <c r="AI16" s="284"/>
      <c r="AJ16" s="284"/>
      <c r="AK16" s="284"/>
      <c r="AL16" s="284"/>
      <c r="AM16" s="284"/>
      <c r="AN16" s="284"/>
      <c r="AO16" s="284"/>
      <c r="AP16" s="284"/>
      <c r="AQ16" s="284"/>
      <c r="AR16" s="284"/>
      <c r="AS16" s="284"/>
      <c r="AT16" s="284"/>
      <c r="AU16" s="284"/>
      <c r="AV16" s="284"/>
      <c r="AW16" s="284"/>
      <c r="AX16" s="284"/>
      <c r="AY16" s="284"/>
    </row>
    <row r="17" spans="3:51" ht="5.25" customHeight="1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3:51">
      <c r="C18" s="1"/>
      <c r="D18" s="1"/>
      <c r="E18" s="1" t="s">
        <v>878</v>
      </c>
      <c r="F18" s="1"/>
      <c r="G18" s="1"/>
      <c r="H18" s="1"/>
      <c r="I18" s="1"/>
      <c r="J18" s="1"/>
      <c r="K18" s="1"/>
      <c r="L18" s="1"/>
      <c r="M18" s="1"/>
      <c r="N18" s="1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1"/>
      <c r="AE18" s="1" t="s">
        <v>879</v>
      </c>
      <c r="AF18" s="1"/>
      <c r="AG18" s="1"/>
      <c r="AH18" s="1"/>
      <c r="AI18" s="1"/>
      <c r="AJ18" s="1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1"/>
    </row>
    <row r="19" spans="3:51" ht="4.5" customHeight="1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3:51">
      <c r="C20" s="1"/>
      <c r="D20" s="1"/>
      <c r="E20" s="1" t="s">
        <v>880</v>
      </c>
      <c r="F20" s="1"/>
      <c r="G20" s="1"/>
      <c r="H20" s="1"/>
      <c r="I20" s="1"/>
      <c r="J20" s="1"/>
      <c r="K20" s="1"/>
      <c r="L20" s="1"/>
      <c r="M20" s="1"/>
      <c r="N20" s="1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1"/>
      <c r="AE20" s="1" t="s">
        <v>881</v>
      </c>
      <c r="AF20" s="1"/>
      <c r="AG20" s="1"/>
      <c r="AH20" s="1"/>
      <c r="AI20" s="1"/>
      <c r="AJ20" s="1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1"/>
    </row>
    <row r="21" spans="3:51" ht="5.25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3:51">
      <c r="C22" s="1"/>
      <c r="D22" s="1"/>
      <c r="E22" s="1" t="s">
        <v>150</v>
      </c>
      <c r="F22" s="1"/>
      <c r="G22" s="1"/>
      <c r="H22" s="1"/>
      <c r="I22" s="1"/>
      <c r="J22" s="1"/>
      <c r="K22" s="1"/>
      <c r="L22" s="1"/>
      <c r="M22" s="1"/>
      <c r="N22" s="1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1"/>
    </row>
    <row r="23" spans="3:51" ht="3.75" customHeight="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3:51">
      <c r="C24" s="1"/>
      <c r="D24" s="1"/>
      <c r="E24" s="1" t="s">
        <v>518</v>
      </c>
      <c r="F24" s="1"/>
      <c r="G24" s="1"/>
      <c r="H24" s="1"/>
      <c r="I24" s="1"/>
      <c r="J24" s="1"/>
      <c r="K24" s="1"/>
      <c r="L24" s="1"/>
      <c r="M24" s="1"/>
      <c r="N24" s="1"/>
      <c r="O24" s="2" t="s">
        <v>228</v>
      </c>
      <c r="P24" s="2"/>
      <c r="Q24" s="2"/>
      <c r="R24" s="2"/>
      <c r="S24" s="2"/>
      <c r="T24" s="1" t="s">
        <v>530</v>
      </c>
      <c r="U24" s="1"/>
      <c r="V24" s="1"/>
      <c r="W24" s="1"/>
      <c r="X24" s="1"/>
      <c r="Y24" s="1"/>
      <c r="Z24" s="1"/>
      <c r="AA24" s="2"/>
      <c r="AB24" s="2"/>
      <c r="AC24" s="2"/>
      <c r="AD24" s="1"/>
      <c r="AE24" s="1" t="s">
        <v>820</v>
      </c>
      <c r="AF24" s="1"/>
      <c r="AG24" s="2"/>
      <c r="AH24" s="2"/>
      <c r="AI24" s="2" t="s">
        <v>822</v>
      </c>
      <c r="AJ24" s="2"/>
      <c r="AK24" s="2"/>
      <c r="AL24" s="2"/>
      <c r="AM24" s="2"/>
      <c r="AN24" s="1" t="s">
        <v>821</v>
      </c>
      <c r="AO24" s="1"/>
      <c r="AP24" s="1"/>
      <c r="AQ24" s="2"/>
      <c r="AR24" s="2"/>
      <c r="AS24" s="2"/>
      <c r="AT24" s="2" t="s">
        <v>822</v>
      </c>
      <c r="AU24" s="2"/>
      <c r="AV24" s="2"/>
      <c r="AW24" s="2"/>
      <c r="AX24" s="2"/>
      <c r="AY24" s="1"/>
    </row>
    <row r="25" spans="3:51" ht="4.5" customHeight="1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3:51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3:51">
      <c r="C27" s="1"/>
      <c r="D27" s="1"/>
      <c r="E27" s="1"/>
      <c r="F27" s="1"/>
      <c r="G27" s="1"/>
      <c r="H27" s="1"/>
      <c r="I27" s="246" t="s">
        <v>153</v>
      </c>
      <c r="J27" s="246"/>
      <c r="K27" s="246"/>
      <c r="L27" s="1"/>
      <c r="M27" s="1"/>
      <c r="N27" s="246" t="s">
        <v>151</v>
      </c>
      <c r="O27" s="246"/>
      <c r="P27" s="246"/>
      <c r="Q27" s="246"/>
      <c r="R27" s="246"/>
      <c r="S27" s="1"/>
      <c r="T27" s="1"/>
      <c r="U27" s="246" t="s">
        <v>152</v>
      </c>
      <c r="V27" s="246"/>
      <c r="W27" s="246"/>
      <c r="X27" s="246"/>
      <c r="Y27" s="246"/>
      <c r="Z27" s="1"/>
      <c r="AA27" s="1"/>
      <c r="AB27" s="1"/>
      <c r="AC27" s="1"/>
      <c r="AD27" s="246" t="s">
        <v>92</v>
      </c>
      <c r="AE27" s="246"/>
      <c r="AF27" s="246"/>
      <c r="AG27" s="246"/>
      <c r="AH27" s="1"/>
      <c r="AI27" s="1"/>
      <c r="AJ27" s="1"/>
      <c r="AK27" s="246" t="s">
        <v>93</v>
      </c>
      <c r="AL27" s="246"/>
      <c r="AM27" s="246"/>
      <c r="AN27" s="24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3:51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</sheetData>
  <mergeCells count="12">
    <mergeCell ref="I27:K27"/>
    <mergeCell ref="N27:R27"/>
    <mergeCell ref="U27:Y27"/>
    <mergeCell ref="AD27:AG27"/>
    <mergeCell ref="AK27:AN27"/>
    <mergeCell ref="O20:AC20"/>
    <mergeCell ref="C4:AY4"/>
    <mergeCell ref="C9:AY9"/>
    <mergeCell ref="O11:AC11"/>
    <mergeCell ref="O13:AC13"/>
    <mergeCell ref="C16:AY16"/>
    <mergeCell ref="O18:AC1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Workflow</vt:lpstr>
      <vt:lpstr>Summary</vt:lpstr>
      <vt:lpstr>Global</vt:lpstr>
      <vt:lpstr>Customer</vt:lpstr>
      <vt:lpstr>Service</vt:lpstr>
      <vt:lpstr>Exp list</vt:lpstr>
      <vt:lpstr>Estimate</vt:lpstr>
      <vt:lpstr>Quotation</vt:lpstr>
      <vt:lpstr>Work Progress</vt:lpstr>
      <vt:lpstr>Work done</vt:lpstr>
      <vt:lpstr>Invoice</vt:lpstr>
      <vt:lpstr>Service history</vt:lpstr>
      <vt:lpstr>Invoice Print</vt:lpstr>
      <vt:lpstr>JV</vt:lpstr>
      <vt:lpstr>PR Print</vt:lpstr>
      <vt:lpstr>VIEWS</vt:lpstr>
      <vt:lpstr>Audit trail</vt:lpstr>
      <vt:lpstr>Chart</vt:lpstr>
      <vt:lpstr>Taxation</vt:lpstr>
      <vt:lpstr>Financial</vt:lpstr>
      <vt:lpstr>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2018-04-10T12:12:30Z</dcterms:created>
  <dcterms:modified xsi:type="dcterms:W3CDTF">2023-06-23T05:36:03Z</dcterms:modified>
</cp:coreProperties>
</file>