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d.docs.live.net/85b15da34dd53236/Área de Trabalho/"/>
    </mc:Choice>
  </mc:AlternateContent>
  <xr:revisionPtr revIDLastSave="0" documentId="8_{1284FBFD-E367-40D9-B9B9-816B2B415C54}" xr6:coauthVersionLast="47" xr6:coauthVersionMax="47" xr10:uidLastSave="{00000000-0000-0000-0000-000000000000}"/>
  <bookViews>
    <workbookView xWindow="-108" yWindow="-108" windowWidth="23256" windowHeight="12456" firstSheet="2" xr2:uid="{00000000-000D-0000-FFFF-FFFF00000000}"/>
  </bookViews>
  <sheets>
    <sheet name="Panelas_pressao" sheetId="2" r:id="rId1"/>
    <sheet name="Produtos" sheetId="6" r:id="rId2"/>
    <sheet name="Sorvete" sheetId="5"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3" i="2" l="1"/>
  <c r="D42" i="2"/>
  <c r="D41" i="2"/>
  <c r="D40" i="2"/>
  <c r="D39" i="2"/>
  <c r="C38" i="2"/>
  <c r="D38" i="2" s="1"/>
  <c r="D37" i="2"/>
  <c r="D36" i="2"/>
  <c r="D35" i="2"/>
  <c r="D32" i="2"/>
  <c r="C43" i="2"/>
  <c r="C42" i="2"/>
  <c r="C41" i="2"/>
  <c r="C40" i="2"/>
  <c r="C39" i="2"/>
  <c r="C37" i="2"/>
  <c r="C36" i="2"/>
  <c r="C35" i="2"/>
  <c r="C34" i="2"/>
  <c r="D34" i="2" s="1"/>
  <c r="C33" i="2"/>
  <c r="D33" i="2" s="1"/>
  <c r="C32" i="2"/>
  <c r="C31" i="2"/>
  <c r="D31" i="2" s="1"/>
  <c r="C30" i="2"/>
  <c r="C29" i="2"/>
  <c r="D29" i="2" s="1"/>
  <c r="C28" i="2"/>
  <c r="D28" i="2" s="1"/>
  <c r="C26" i="2"/>
  <c r="C27" i="2"/>
  <c r="D27" i="2" s="1"/>
  <c r="D30" i="2"/>
  <c r="D26" i="2"/>
  <c r="D25" i="2"/>
  <c r="D24" i="2"/>
  <c r="C25" i="2"/>
  <c r="B43" i="2"/>
  <c r="B42" i="2"/>
  <c r="B41" i="2"/>
  <c r="B40" i="2"/>
  <c r="B39" i="2"/>
  <c r="B38" i="2"/>
  <c r="B37" i="2"/>
  <c r="B36" i="2"/>
  <c r="B35" i="2"/>
  <c r="B34" i="2"/>
  <c r="B33" i="2"/>
  <c r="B32" i="2"/>
  <c r="B31" i="2"/>
  <c r="B30" i="2"/>
  <c r="B29" i="2"/>
  <c r="B28" i="2"/>
  <c r="B27" i="2"/>
  <c r="B25" i="2"/>
  <c r="B26" i="2"/>
  <c r="B24" i="2"/>
  <c r="C24" i="2"/>
  <c r="M11" i="6"/>
  <c r="J14" i="6"/>
  <c r="J11" i="6"/>
  <c r="B21" i="2"/>
  <c r="B20" i="2"/>
  <c r="B19" i="2"/>
  <c r="B18"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tc={5A7A1FE9-CD6B-4D49-868A-F21DCCA8B536}</author>
    <author>tc={06DD7964-9615-4853-9F0B-882D398DD50C}</author>
  </authors>
  <commentList>
    <comment ref="B18" authorId="0" shapeId="0" xr:uid="{5A7A1FE9-CD6B-4D49-868A-F21DCCA8B536}">
      <text>
        <t>[Comentário encadeado]
Sua versão do Excel permite que você leia este comentário encadeado, no entanto, as edições serão removidas se o arquivo for aberto em uma versão mais recente do Excel. Saiba mais: https://go.microsoft.com/fwlink/?linkid=870924
Comentário:
    Insira fórmulas para completar a coluna B</t>
      </text>
    </comment>
    <comment ref="E23" authorId="1" shapeId="0" xr:uid="{06DD7964-9615-4853-9F0B-882D398DD50C}">
      <text>
        <t>[Comentário encadeado]
Sua versão do Excel permite que você leia este comentário encadeado, no entanto, as edições serão removidas se o arquivo for aberto em uma versão mais recente do Excel. Saiba mais: https://go.microsoft.com/fwlink/?linkid=870924
Comentário:
    Insira as fórmulas correspondentes a cada item e faça um gráfico de dispersão.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tc={4417811F-2715-45FC-8EF9-1A71AB095B6C}</author>
    <author>tc={3F57C2CD-5926-47C7-ABDE-E55D3F364E80}</author>
  </authors>
  <commentList>
    <comment ref="N2" authorId="0" shapeId="0" xr:uid="{4417811F-2715-45FC-8EF9-1A71AB095B6C}">
      <text>
        <t>[Comentário encadeado]
Sua versão do Excel permite que você leia este comentário encadeado, no entanto, as edições serão removidas se o arquivo for aberto em uma versão mais recente do Excel. Saiba mais: https://go.microsoft.com/fwlink/?linkid=870924
Comentário:
    Inserir as fórmulas correspondentes e fazer um gráfico de dispersão personalizado</t>
      </text>
    </comment>
    <comment ref="N17" authorId="1" shapeId="0" xr:uid="{3F57C2CD-5926-47C7-ABDE-E55D3F364E80}">
      <text>
        <t>[Comentário encadeado]
Sua versão do Excel permite que você leia este comentário encadeado, no entanto, as edições serão removidas se o arquivo for aberto em uma versão mais recente do Excel. Saiba mais: https://go.microsoft.com/fwlink/?linkid=870924
Comentário:
    Inserir as fórmulas correspondentes e fazer um gráfico de dispersão</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tc={5D1336F4-217F-4581-A916-0659D2F45202}</author>
  </authors>
  <commentList>
    <comment ref="D16" authorId="0" shapeId="0" xr:uid="{5D1336F4-217F-4581-A916-0659D2F45202}">
      <text>
        <t>[Comentário encadeado]
Sua versão do Excel permite que você leia este comentário encadeado, no entanto, as edições serão removidas se o arquivo for aberto em uma versão mais recente do Excel. Saiba mais: https://go.microsoft.com/fwlink/?linkid=870924
Comentário:
    Insira as fórmulas correspondentes a cada item e faça um gráfico de dispersão.</t>
      </text>
    </comment>
  </commentList>
</comments>
</file>

<file path=xl/sharedStrings.xml><?xml version="1.0" encoding="utf-8"?>
<sst xmlns="http://schemas.openxmlformats.org/spreadsheetml/2006/main" count="45" uniqueCount="31">
  <si>
    <t>Um estudante do Curso Superior de Tecnologia em Logística iniciou seu estágio em uma empresa que atua no setor de fabricação de panelas. Seu primeiro desafio foi levantar dados sobre os custos envolvidos no processo de fabricação de panelas de pressão, conforme mostrado no quadro a seguir.</t>
  </si>
  <si>
    <t>Custos no processo de fabricação de panelas de pressão</t>
  </si>
  <si>
    <t>Custo</t>
  </si>
  <si>
    <t>Tipo</t>
  </si>
  <si>
    <t>Acessórios e embalagem (válvulas, alças, retentor, caixas etc.)</t>
  </si>
  <si>
    <t>por unidade</t>
  </si>
  <si>
    <t>Manutenção das instalações</t>
  </si>
  <si>
    <t>mensal</t>
  </si>
  <si>
    <t>Manutenção de máquinas e equipamentos</t>
  </si>
  <si>
    <t>Matéria-prima (lingotes de alumínio)</t>
  </si>
  <si>
    <t>Aluguel do galpão</t>
  </si>
  <si>
    <t>Transformação (fundição, tratamento térmico, conformação)</t>
  </si>
  <si>
    <t>Administrativos</t>
  </si>
  <si>
    <t>Mão de obra</t>
  </si>
  <si>
    <t>Preço de venda de cada unidade</t>
  </si>
  <si>
    <t>Quantidade de itens de custo mensal</t>
  </si>
  <si>
    <t>Quantidade de itens de custo por unidade</t>
  </si>
  <si>
    <t>Custo fixo (mensal)</t>
  </si>
  <si>
    <t>Custo variável (por unidade)</t>
  </si>
  <si>
    <t>Qtde de panelas (x)</t>
  </si>
  <si>
    <t>Custo de Fabricação f(x)</t>
  </si>
  <si>
    <t>Receita</t>
  </si>
  <si>
    <t>Lucro</t>
  </si>
  <si>
    <t>que</t>
  </si>
  <si>
    <t>Produto A</t>
  </si>
  <si>
    <t>Qtde</t>
  </si>
  <si>
    <t>Custo de Fabricação</t>
  </si>
  <si>
    <t>custo variável de A</t>
  </si>
  <si>
    <t>custo variável de B</t>
  </si>
  <si>
    <t>Produto B</t>
  </si>
  <si>
    <t>Qtde. de sorvete por mês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</si>
</sst>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R$&quot;\ * #,##0.00_-;\-&quot;R$&quot;\ * #,##0.00_-;_-&quot;R$&quot;\ * &quot;-&quot;??_-;_-@_-"/>
    <numFmt numFmtId="164" formatCode="_-&quot;R$&quot;* #,##0.00_-;\-&quot;R$&quot;* #,##0.00_-;_-&quot;R$&quot;* &quot;-&quot;??_-;_-@_-"/>
    <numFmt numFmtId="165" formatCode="&quot;R$&quot;\ #,##0.00"/>
    <numFmt numFmtId="166" formatCode="_-[$R$-416]* #,##0.00_-;\-[$R$-416]* #,##0.00_-;_-[$R$-416]* &quot;-&quot;??_-;_-@_-"/>
    <numFmt numFmtId="167" formatCode="&quot;R$&quot;#,##0.00"/>
  </numFmts>
  <fonts count="7" x14ac:knownFonts="1">
    <font>
      <sz val="11"/>
      <color theme="1"/>
      <name val="Calibri"/>
      <family val="2"/>
      <scheme val="minor"/>
    </font>
    <font>
      <sz val="11"/>
      <color theme="1"/>
      <name val="Calibri"/>
      <family val="2"/>
      <scheme val="minor"/>
    </font>
    <font>
      <sz val="14"/>
      <color theme="1"/>
      <name val="Calibri"/>
      <family val="2"/>
      <scheme val="minor"/>
    </font>
    <font>
      <sz val="14"/>
      <color theme="1"/>
      <name val="Arial"/>
      <family val="2"/>
    </font>
    <font>
      <sz val="28"/>
      <color theme="1"/>
      <name val="Arial"/>
      <family val="2"/>
    </font>
    <font>
      <b/>
      <sz val="14"/>
      <color theme="1"/>
      <name val="Arial"/>
      <family val="2"/>
    </font>
    <font>
      <b/>
      <sz val="14"/>
      <color theme="1"/>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14999847407452621"/>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s>
  <cellStyleXfs count="2">
    <xf numFmtId="0" fontId="0" fillId="0" borderId="0"/>
    <xf numFmtId="44" fontId="1" fillId="0" borderId="0" applyFont="0" applyFill="0" applyBorder="0" applyAlignment="0" applyProtection="0"/>
  </cellStyleXfs>
  <cellXfs count="48">
    <xf numFmtId="0" fontId="0" fillId="0" borderId="0" xfId="0"/>
    <xf numFmtId="0" fontId="3" fillId="0" borderId="0" xfId="0" applyFont="1"/>
    <xf numFmtId="0" fontId="3" fillId="0" borderId="0" xfId="0" applyFont="1" applyAlignment="1">
      <alignment horizontal="left" vertical="center"/>
    </xf>
    <xf numFmtId="0" fontId="2" fillId="0" borderId="0" xfId="0" applyFont="1"/>
    <xf numFmtId="165" fontId="2" fillId="0" borderId="1" xfId="1" applyNumberFormat="1" applyFont="1" applyBorder="1" applyAlignment="1">
      <alignment horizontal="left" vertical="center"/>
    </xf>
    <xf numFmtId="0" fontId="2" fillId="0" borderId="1" xfId="0" applyFont="1" applyBorder="1" applyAlignment="1">
      <alignment horizontal="left" vertical="center"/>
    </xf>
    <xf numFmtId="165" fontId="2" fillId="0" borderId="0" xfId="1" applyNumberFormat="1" applyFont="1" applyAlignment="1">
      <alignment horizontal="left" vertical="center"/>
    </xf>
    <xf numFmtId="0" fontId="2" fillId="0" borderId="0" xfId="0" applyFont="1" applyAlignment="1">
      <alignment horizontal="left" vertical="center"/>
    </xf>
    <xf numFmtId="165" fontId="2" fillId="2" borderId="1" xfId="1" applyNumberFormat="1" applyFont="1" applyFill="1" applyBorder="1" applyAlignment="1">
      <alignment horizontal="left" vertical="center"/>
    </xf>
    <xf numFmtId="0" fontId="3" fillId="0" borderId="1" xfId="0" applyFont="1" applyBorder="1" applyAlignment="1">
      <alignment horizontal="left" vertical="center" wrapText="1"/>
    </xf>
    <xf numFmtId="0" fontId="3" fillId="0" borderId="8" xfId="0" applyFont="1" applyBorder="1" applyAlignment="1">
      <alignment horizontal="left" vertical="center" wrapText="1"/>
    </xf>
    <xf numFmtId="165" fontId="2" fillId="0" borderId="8" xfId="1" applyNumberFormat="1" applyFont="1" applyBorder="1" applyAlignment="1">
      <alignment horizontal="left" vertical="center"/>
    </xf>
    <xf numFmtId="0" fontId="2" fillId="0" borderId="8" xfId="0" applyFont="1" applyBorder="1" applyAlignment="1">
      <alignment horizontal="left" vertical="center"/>
    </xf>
    <xf numFmtId="0" fontId="5" fillId="4" borderId="9" xfId="0" applyFont="1" applyFill="1" applyBorder="1" applyAlignment="1">
      <alignment horizontal="left" vertical="center" wrapText="1"/>
    </xf>
    <xf numFmtId="0" fontId="6" fillId="4" borderId="10" xfId="0" applyFont="1" applyFill="1" applyBorder="1" applyAlignment="1">
      <alignment horizontal="left" vertical="center"/>
    </xf>
    <xf numFmtId="0" fontId="6" fillId="4" borderId="11" xfId="0" applyFont="1" applyFill="1" applyBorder="1" applyAlignment="1">
      <alignment horizontal="left" vertical="center"/>
    </xf>
    <xf numFmtId="0" fontId="2" fillId="0" borderId="0" xfId="0" applyFont="1" applyAlignment="1">
      <alignment horizontal="left" vertical="center" wrapText="1"/>
    </xf>
    <xf numFmtId="0" fontId="2" fillId="0" borderId="0" xfId="0" applyFont="1" applyAlignment="1">
      <alignment wrapText="1"/>
    </xf>
    <xf numFmtId="0" fontId="3" fillId="3" borderId="1" xfId="0" applyFont="1" applyFill="1" applyBorder="1" applyAlignment="1">
      <alignment wrapText="1"/>
    </xf>
    <xf numFmtId="0" fontId="2" fillId="0" borderId="1" xfId="0" applyFont="1" applyBorder="1" applyAlignment="1">
      <alignment horizontal="left" vertical="center" wrapText="1"/>
    </xf>
    <xf numFmtId="0" fontId="3" fillId="5" borderId="1" xfId="0" applyFont="1" applyFill="1" applyBorder="1" applyAlignment="1">
      <alignment wrapText="1"/>
    </xf>
    <xf numFmtId="0" fontId="3" fillId="5" borderId="1" xfId="0" applyFont="1" applyFill="1" applyBorder="1" applyAlignment="1">
      <alignment horizontal="center" wrapText="1"/>
    </xf>
    <xf numFmtId="0" fontId="2" fillId="5" borderId="1" xfId="0" applyFont="1" applyFill="1" applyBorder="1" applyAlignment="1">
      <alignment horizontal="center"/>
    </xf>
    <xf numFmtId="0" fontId="3" fillId="0" borderId="1" xfId="0" applyFont="1" applyBorder="1" applyAlignment="1">
      <alignment horizontal="center"/>
    </xf>
    <xf numFmtId="0" fontId="3" fillId="2" borderId="1" xfId="0" applyFont="1" applyFill="1" applyBorder="1" applyAlignment="1">
      <alignment horizontal="left" vertical="center" wrapText="1"/>
    </xf>
    <xf numFmtId="0" fontId="0" fillId="0" borderId="1" xfId="0" applyBorder="1" applyAlignment="1">
      <alignment horizontal="center"/>
    </xf>
    <xf numFmtId="0" fontId="3" fillId="5" borderId="1" xfId="0" applyFont="1" applyFill="1" applyBorder="1" applyAlignment="1">
      <alignment horizontal="center"/>
    </xf>
    <xf numFmtId="0" fontId="3" fillId="3" borderId="1" xfId="0" applyFont="1" applyFill="1" applyBorder="1" applyAlignment="1">
      <alignment vertical="center" wrapText="1"/>
    </xf>
    <xf numFmtId="166" fontId="2" fillId="3" borderId="1" xfId="0" applyNumberFormat="1" applyFont="1" applyFill="1" applyBorder="1" applyAlignment="1">
      <alignment wrapText="1"/>
    </xf>
    <xf numFmtId="166" fontId="2" fillId="3" borderId="1" xfId="0" applyNumberFormat="1" applyFont="1" applyFill="1" applyBorder="1" applyAlignment="1">
      <alignment horizontal="center" vertical="center" wrapText="1"/>
    </xf>
    <xf numFmtId="166" fontId="2" fillId="0" borderId="1" xfId="0" applyNumberFormat="1" applyFont="1" applyBorder="1" applyAlignment="1">
      <alignment horizontal="center"/>
    </xf>
    <xf numFmtId="167" fontId="2" fillId="0" borderId="1" xfId="0" applyNumberFormat="1" applyFont="1" applyBorder="1" applyAlignment="1">
      <alignment horizontal="center"/>
    </xf>
    <xf numFmtId="166" fontId="0" fillId="0" borderId="1" xfId="0" applyNumberFormat="1" applyBorder="1"/>
    <xf numFmtId="166" fontId="0" fillId="0" borderId="0" xfId="0" applyNumberFormat="1"/>
    <xf numFmtId="166" fontId="0" fillId="0" borderId="1" xfId="0" applyNumberFormat="1" applyBorder="1" applyAlignment="1">
      <alignment horizontal="center"/>
    </xf>
    <xf numFmtId="9" fontId="0" fillId="0" borderId="0" xfId="0" applyNumberFormat="1"/>
    <xf numFmtId="164" fontId="2" fillId="0" borderId="1" xfId="0" applyNumberFormat="1" applyFont="1" applyBorder="1" applyAlignment="1">
      <alignment horizontal="center"/>
    </xf>
    <xf numFmtId="0" fontId="2" fillId="0" borderId="1" xfId="0" applyFont="1" applyBorder="1"/>
    <xf numFmtId="0" fontId="5" fillId="4" borderId="6" xfId="0" applyFont="1" applyFill="1" applyBorder="1" applyAlignment="1">
      <alignment horizontal="left" vertical="center" wrapText="1"/>
    </xf>
    <xf numFmtId="0" fontId="6" fillId="4" borderId="12" xfId="0" applyFont="1" applyFill="1" applyBorder="1" applyAlignment="1">
      <alignment horizontal="left" vertical="center"/>
    </xf>
    <xf numFmtId="0" fontId="6" fillId="4" borderId="5" xfId="0" applyFont="1" applyFill="1" applyBorder="1" applyAlignment="1">
      <alignment horizontal="left"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5" fillId="0" borderId="7" xfId="0" applyFont="1" applyBorder="1" applyAlignment="1">
      <alignment horizontal="center"/>
    </xf>
  </cellXfs>
  <cellStyles count="2">
    <cellStyle name="Moeda" xfId="1" builtinId="4"/>
    <cellStyle name="Normal" xfId="0" builtinId="0"/>
  </cellStyles>
  <dxfs count="2">
    <dxf>
      <font>
        <b/>
        <i val="0"/>
      </font>
      <fill>
        <patternFill>
          <bgColor rgb="FFD7D7D7"/>
        </patternFill>
      </fill>
    </dxf>
    <dxf>
      <font>
        <b val="0"/>
        <i val="0"/>
      </font>
      <fill>
        <patternFill patternType="none">
          <bgColor indexed="65"/>
        </patternFill>
      </fill>
    </dxf>
  </dxfs>
  <tableStyles count="2" defaultTableStyle="TableStyleMedium2" defaultPivotStyle="PivotStyleLight16">
    <tableStyle name="Invisible" pivot="0" table="0" count="0" xr9:uid="{4203685F-82C1-4240-B24A-3BD77FBC171E}"/>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502920</xdr:colOff>
      <xdr:row>0</xdr:row>
      <xdr:rowOff>0</xdr:rowOff>
    </xdr:from>
    <xdr:to>
      <xdr:col>8</xdr:col>
      <xdr:colOff>571500</xdr:colOff>
      <xdr:row>23</xdr:row>
      <xdr:rowOff>38100</xdr:rowOff>
    </xdr:to>
    <xdr:pic>
      <xdr:nvPicPr>
        <xdr:cNvPr id="4" name="Imagem 3">
          <a:extLst>
            <a:ext uri="{FF2B5EF4-FFF2-40B4-BE49-F238E27FC236}">
              <a16:creationId xmlns:a16="http://schemas.microsoft.com/office/drawing/2014/main" id="{D19037B6-8497-4DB0-B891-300AF76570CB}"/>
            </a:ext>
          </a:extLst>
        </xdr:cNvPr>
        <xdr:cNvPicPr/>
      </xdr:nvPicPr>
      <xdr:blipFill>
        <a:blip xmlns:r="http://schemas.openxmlformats.org/officeDocument/2006/relationships" r:embed="rId1"/>
        <a:stretch>
          <a:fillRect/>
        </a:stretch>
      </xdr:blipFill>
      <xdr:spPr>
        <a:xfrm>
          <a:off x="1112520" y="0"/>
          <a:ext cx="4335780" cy="5029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142876</xdr:colOff>
      <xdr:row>1</xdr:row>
      <xdr:rowOff>47625</xdr:rowOff>
    </xdr:from>
    <xdr:to>
      <xdr:col>5</xdr:col>
      <xdr:colOff>228601</xdr:colOff>
      <xdr:row>10</xdr:row>
      <xdr:rowOff>133350</xdr:rowOff>
    </xdr:to>
    <xdr:pic>
      <xdr:nvPicPr>
        <xdr:cNvPr id="4" name="Imagem 2">
          <a:extLst>
            <a:ext uri="{FF2B5EF4-FFF2-40B4-BE49-F238E27FC236}">
              <a16:creationId xmlns:a16="http://schemas.microsoft.com/office/drawing/2014/main" id="{8F5B390A-308A-4E65-A76D-C808EA8A90FD}"/>
            </a:ext>
          </a:extLst>
        </xdr:cNvPr>
        <xdr:cNvPicPr/>
      </xdr:nvPicPr>
      <xdr:blipFill>
        <a:blip xmlns:r="http://schemas.openxmlformats.org/officeDocument/2006/relationships" r:embed="rId1"/>
        <a:stretch>
          <a:fillRect/>
        </a:stretch>
      </xdr:blipFill>
      <xdr:spPr>
        <a:xfrm>
          <a:off x="142876" y="238125"/>
          <a:ext cx="6038850" cy="18002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 da S J" id="{EE583F45-CC94-4CDC-ABB7-A3AFEA7C20DD}" userId="481f1333192b8abc" providerId="Windows Live"/>
</personList>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8" dT="2019-09-15T00:53:28.43" personId="{EE583F45-CC94-4CDC-ABB7-A3AFEA7C20DD}" id="{5A7A1FE9-CD6B-4D49-868A-F21DCCA8B536}">
    <text>Insira fórmulas para completar a coluna B</text>
  </threadedComment>
  <threadedComment ref="E23" dT="2019-09-15T00:55:22.39" personId="{EE583F45-CC94-4CDC-ABB7-A3AFEA7C20DD}" id="{06DD7964-9615-4853-9F0B-882D398DD50C}">
    <text>Insira as fórmulas correspondentes a cada item e faça um gráfico de dispersão.</text>
  </threadedComment>
</ThreadedComments>
</file>

<file path=xl/threadedComments/threadedComment2.xml><?xml version="1.0" encoding="utf-8"?>
<ThreadedComments xmlns="http://schemas.microsoft.com/office/spreadsheetml/2018/threadedcomments" xmlns:x="http://schemas.openxmlformats.org/spreadsheetml/2006/main">
  <threadedComment ref="N2" dT="2019-09-15T01:08:17.82" personId="{EE583F45-CC94-4CDC-ABB7-A3AFEA7C20DD}" id="{4417811F-2715-45FC-8EF9-1A71AB095B6C}">
    <text>Inserir as fórmulas correspondentes e fazer um gráfico de dispersão personalizado</text>
  </threadedComment>
  <threadedComment ref="N17" dT="2019-09-15T01:08:52.50" personId="{EE583F45-CC94-4CDC-ABB7-A3AFEA7C20DD}" id="{3F57C2CD-5926-47C7-ABDE-E55D3F364E80}">
    <text>Inserir as fórmulas correspondentes e fazer um gráfico de dispersão</text>
  </threadedComment>
</ThreadedComments>
</file>

<file path=xl/threadedComments/threadedComment3.xml><?xml version="1.0" encoding="utf-8"?>
<ThreadedComments xmlns="http://schemas.microsoft.com/office/spreadsheetml/2018/threadedcomments" xmlns:x="http://schemas.openxmlformats.org/spreadsheetml/2006/main">
  <threadedComment ref="D16" dT="2019-09-15T01:07:28.08" personId="{EE583F45-CC94-4CDC-ABB7-A3AFEA7C20DD}" id="{5D1336F4-217F-4581-A916-0659D2F45202}">
    <text>Insira as fórmulas correspondentes a cada item e faça um gráfico de dispersão.</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5"/>
  <sheetViews>
    <sheetView tabSelected="1" topLeftCell="A5" workbookViewId="0">
      <selection activeCell="I34" sqref="I34"/>
    </sheetView>
  </sheetViews>
  <sheetFormatPr defaultRowHeight="14.4" x14ac:dyDescent="0.3"/>
  <cols>
    <col min="1" max="1" width="34.6640625" customWidth="1"/>
    <col min="2" max="2" width="27.44140625" customWidth="1"/>
    <col min="3" max="3" width="23.6640625" customWidth="1"/>
    <col min="4" max="4" width="20" customWidth="1"/>
  </cols>
  <sheetData>
    <row r="1" spans="1:3" ht="14.4" customHeight="1" x14ac:dyDescent="0.3">
      <c r="A1" s="41" t="s">
        <v>0</v>
      </c>
      <c r="B1" s="42"/>
      <c r="C1" s="43"/>
    </row>
    <row r="2" spans="1:3" ht="14.4" customHeight="1" x14ac:dyDescent="0.3">
      <c r="A2" s="44"/>
      <c r="B2" s="45"/>
      <c r="C2" s="46"/>
    </row>
    <row r="3" spans="1:3" ht="14.4" customHeight="1" x14ac:dyDescent="0.3">
      <c r="A3" s="44"/>
      <c r="B3" s="45"/>
      <c r="C3" s="46"/>
    </row>
    <row r="4" spans="1:3" ht="14.4" customHeight="1" x14ac:dyDescent="0.3">
      <c r="A4" s="44"/>
      <c r="B4" s="45"/>
      <c r="C4" s="46"/>
    </row>
    <row r="5" spans="1:3" ht="326.39999999999998" customHeight="1" thickBot="1" x14ac:dyDescent="0.35">
      <c r="A5" s="44"/>
      <c r="B5" s="45"/>
      <c r="C5" s="46"/>
    </row>
    <row r="6" spans="1:3" s="3" customFormat="1" ht="52.8" thickBot="1" x14ac:dyDescent="0.4">
      <c r="A6" s="13" t="s">
        <v>1</v>
      </c>
      <c r="B6" s="14" t="s">
        <v>2</v>
      </c>
      <c r="C6" s="15" t="s">
        <v>3</v>
      </c>
    </row>
    <row r="7" spans="1:3" s="3" customFormat="1" ht="18" x14ac:dyDescent="0.35">
      <c r="A7" s="38"/>
      <c r="B7" s="39"/>
      <c r="C7" s="40"/>
    </row>
    <row r="8" spans="1:3" s="3" customFormat="1" ht="52.2" x14ac:dyDescent="0.35">
      <c r="A8" s="9" t="s">
        <v>4</v>
      </c>
      <c r="B8" s="4">
        <v>15</v>
      </c>
      <c r="C8" s="5" t="s">
        <v>5</v>
      </c>
    </row>
    <row r="9" spans="1:3" s="3" customFormat="1" ht="18" x14ac:dyDescent="0.35">
      <c r="A9" s="9" t="s">
        <v>6</v>
      </c>
      <c r="B9" s="4">
        <v>15000</v>
      </c>
      <c r="C9" s="5" t="s">
        <v>7</v>
      </c>
    </row>
    <row r="10" spans="1:3" s="3" customFormat="1" ht="34.799999999999997" x14ac:dyDescent="0.35">
      <c r="A10" s="9" t="s">
        <v>8</v>
      </c>
      <c r="B10" s="4">
        <v>25000</v>
      </c>
      <c r="C10" s="5" t="s">
        <v>7</v>
      </c>
    </row>
    <row r="11" spans="1:3" s="3" customFormat="1" ht="34.799999999999997" x14ac:dyDescent="0.35">
      <c r="A11" s="9" t="s">
        <v>9</v>
      </c>
      <c r="B11" s="4">
        <v>10</v>
      </c>
      <c r="C11" s="5" t="s">
        <v>5</v>
      </c>
    </row>
    <row r="12" spans="1:3" s="3" customFormat="1" ht="18" x14ac:dyDescent="0.35">
      <c r="A12" s="10" t="s">
        <v>10</v>
      </c>
      <c r="B12" s="11">
        <v>40000</v>
      </c>
      <c r="C12" s="12" t="s">
        <v>7</v>
      </c>
    </row>
    <row r="13" spans="1:3" s="3" customFormat="1" ht="52.2" x14ac:dyDescent="0.35">
      <c r="A13" s="9" t="s">
        <v>11</v>
      </c>
      <c r="B13" s="4">
        <v>15</v>
      </c>
      <c r="C13" s="5" t="s">
        <v>5</v>
      </c>
    </row>
    <row r="14" spans="1:3" s="3" customFormat="1" ht="18" x14ac:dyDescent="0.35">
      <c r="A14" s="9" t="s">
        <v>12</v>
      </c>
      <c r="B14" s="4">
        <v>20000</v>
      </c>
      <c r="C14" s="5" t="s">
        <v>7</v>
      </c>
    </row>
    <row r="15" spans="1:3" s="3" customFormat="1" ht="18" x14ac:dyDescent="0.35">
      <c r="A15" s="9" t="s">
        <v>13</v>
      </c>
      <c r="B15" s="4">
        <v>10</v>
      </c>
      <c r="C15" s="5" t="s">
        <v>5</v>
      </c>
    </row>
    <row r="16" spans="1:3" s="3" customFormat="1" ht="18" x14ac:dyDescent="0.35">
      <c r="A16" s="2"/>
      <c r="B16" s="6"/>
      <c r="C16" s="7"/>
    </row>
    <row r="17" spans="1:5" s="3" customFormat="1" ht="34.799999999999997" x14ac:dyDescent="0.35">
      <c r="A17" s="24" t="s">
        <v>14</v>
      </c>
      <c r="B17" s="8">
        <v>75</v>
      </c>
      <c r="C17" s="7"/>
    </row>
    <row r="18" spans="1:5" s="17" customFormat="1" ht="34.799999999999997" x14ac:dyDescent="0.35">
      <c r="A18" s="9" t="s">
        <v>15</v>
      </c>
      <c r="B18" s="19">
        <f>COUNTIF($C$8:C$15,"mensal")</f>
        <v>4</v>
      </c>
      <c r="C18" s="16"/>
    </row>
    <row r="19" spans="1:5" s="17" customFormat="1" ht="34.799999999999997" x14ac:dyDescent="0.35">
      <c r="A19" s="9" t="s">
        <v>16</v>
      </c>
      <c r="B19" s="19">
        <f>COUNTIF($C$8:C$15,"por unidade")</f>
        <v>4</v>
      </c>
    </row>
    <row r="20" spans="1:5" s="17" customFormat="1" ht="18" x14ac:dyDescent="0.35">
      <c r="A20" s="18" t="s">
        <v>17</v>
      </c>
      <c r="B20" s="28">
        <f>SUMIF($C$8:$C$15,"mensal",$B$8:$B$15)</f>
        <v>100000</v>
      </c>
    </row>
    <row r="21" spans="1:5" s="17" customFormat="1" ht="18" x14ac:dyDescent="0.35">
      <c r="A21" s="27" t="s">
        <v>18</v>
      </c>
      <c r="B21" s="29">
        <f>SUMIF($C$8:$C$15,"por unidade",$B$8:$B$15)</f>
        <v>50</v>
      </c>
    </row>
    <row r="22" spans="1:5" s="3" customFormat="1" ht="18" x14ac:dyDescent="0.35">
      <c r="A22" s="1"/>
    </row>
    <row r="23" spans="1:5" s="3" customFormat="1" ht="18" x14ac:dyDescent="0.35">
      <c r="A23" s="21" t="s">
        <v>19</v>
      </c>
      <c r="B23" s="22" t="s">
        <v>20</v>
      </c>
      <c r="C23" s="22" t="s">
        <v>21</v>
      </c>
      <c r="D23" s="22" t="s">
        <v>22</v>
      </c>
    </row>
    <row r="24" spans="1:5" s="3" customFormat="1" ht="18" x14ac:dyDescent="0.35">
      <c r="A24" s="23">
        <v>0</v>
      </c>
      <c r="B24" s="30">
        <f>B$20+(B$21*A$24)</f>
        <v>100000</v>
      </c>
      <c r="C24" s="31">
        <f>B17*A24</f>
        <v>0</v>
      </c>
      <c r="D24" s="36">
        <f>C24-B24</f>
        <v>-100000</v>
      </c>
    </row>
    <row r="25" spans="1:5" s="3" customFormat="1" ht="18" x14ac:dyDescent="0.35">
      <c r="A25" s="23">
        <v>500</v>
      </c>
      <c r="B25" s="30">
        <f>B$20+(B$21*A$25)</f>
        <v>125000</v>
      </c>
      <c r="C25" s="31">
        <f>B17*A25</f>
        <v>37500</v>
      </c>
      <c r="D25" s="36">
        <f>C25-B25</f>
        <v>-87500</v>
      </c>
    </row>
    <row r="26" spans="1:5" s="3" customFormat="1" ht="18" x14ac:dyDescent="0.35">
      <c r="A26" s="23">
        <v>1000</v>
      </c>
      <c r="B26" s="30">
        <f>B20+(B21*A26)</f>
        <v>150000</v>
      </c>
      <c r="C26" s="31">
        <f>B17*A26</f>
        <v>75000</v>
      </c>
      <c r="D26" s="36">
        <f>C26-B26</f>
        <v>-75000</v>
      </c>
    </row>
    <row r="27" spans="1:5" s="3" customFormat="1" ht="18" x14ac:dyDescent="0.35">
      <c r="A27" s="23">
        <v>1500</v>
      </c>
      <c r="B27" s="30">
        <f>B$20+(B$21*A$27)</f>
        <v>175000</v>
      </c>
      <c r="C27" s="31">
        <f>B17*A27</f>
        <v>112500</v>
      </c>
      <c r="D27" s="36">
        <f>C27-B27</f>
        <v>-62500</v>
      </c>
    </row>
    <row r="28" spans="1:5" s="3" customFormat="1" ht="18" x14ac:dyDescent="0.35">
      <c r="A28" s="23">
        <v>2000</v>
      </c>
      <c r="B28" s="30">
        <f>B$20+(B$21*A$28)</f>
        <v>200000</v>
      </c>
      <c r="C28" s="31">
        <f>B17*A28</f>
        <v>150000</v>
      </c>
      <c r="D28" s="36">
        <f>C28-B28</f>
        <v>-50000</v>
      </c>
    </row>
    <row r="29" spans="1:5" s="3" customFormat="1" ht="18" x14ac:dyDescent="0.35">
      <c r="A29" s="23">
        <v>2500</v>
      </c>
      <c r="B29" s="30">
        <f>B$20+(B$21*A$29)</f>
        <v>225000</v>
      </c>
      <c r="C29" s="31">
        <f>B17*A29</f>
        <v>187500</v>
      </c>
      <c r="D29" s="36">
        <f>C29-B29</f>
        <v>-37500</v>
      </c>
    </row>
    <row r="30" spans="1:5" s="3" customFormat="1" ht="18" x14ac:dyDescent="0.35">
      <c r="A30" s="23">
        <v>3000</v>
      </c>
      <c r="B30" s="30">
        <f>B$20+(B$21*A$30)</f>
        <v>250000</v>
      </c>
      <c r="C30" s="31">
        <f>B17*A30</f>
        <v>225000</v>
      </c>
      <c r="D30" s="36">
        <f>C30-B30</f>
        <v>-25000</v>
      </c>
    </row>
    <row r="31" spans="1:5" s="3" customFormat="1" ht="18" x14ac:dyDescent="0.35">
      <c r="A31" s="23">
        <v>3500</v>
      </c>
      <c r="B31" s="30">
        <f>B20+(B$21*A$31)</f>
        <v>275000</v>
      </c>
      <c r="C31" s="31">
        <f>B17*A31</f>
        <v>262500</v>
      </c>
      <c r="D31" s="36">
        <f>C31-B31</f>
        <v>-12500</v>
      </c>
    </row>
    <row r="32" spans="1:5" s="3" customFormat="1" ht="18" x14ac:dyDescent="0.35">
      <c r="A32" s="23">
        <v>4000</v>
      </c>
      <c r="B32" s="30">
        <f>B20+(B$21*A$32)</f>
        <v>300000</v>
      </c>
      <c r="C32" s="31">
        <f>B17*A32</f>
        <v>300000</v>
      </c>
      <c r="D32" s="36">
        <f>C32-B32</f>
        <v>0</v>
      </c>
    </row>
    <row r="33" spans="1:4" s="3" customFormat="1" ht="18" x14ac:dyDescent="0.35">
      <c r="A33" s="23">
        <v>4500</v>
      </c>
      <c r="B33" s="30">
        <f>B20+(B$21*A$33)</f>
        <v>325000</v>
      </c>
      <c r="C33" s="31">
        <f>B17*A33</f>
        <v>337500</v>
      </c>
      <c r="D33" s="36">
        <f>C33-B33</f>
        <v>12500</v>
      </c>
    </row>
    <row r="34" spans="1:4" s="3" customFormat="1" ht="18" x14ac:dyDescent="0.35">
      <c r="A34" s="23">
        <v>5000</v>
      </c>
      <c r="B34" s="30">
        <f>B20+(B$21*A$34)</f>
        <v>350000</v>
      </c>
      <c r="C34" s="31">
        <f>B17*A34</f>
        <v>375000</v>
      </c>
      <c r="D34" s="36">
        <f>C34-B34</f>
        <v>25000</v>
      </c>
    </row>
    <row r="35" spans="1:4" s="3" customFormat="1" ht="18" x14ac:dyDescent="0.35">
      <c r="A35" s="23">
        <v>5500</v>
      </c>
      <c r="B35" s="30">
        <f>B20+(B$21*A$35)</f>
        <v>375000</v>
      </c>
      <c r="C35" s="31">
        <f>B17*A35</f>
        <v>412500</v>
      </c>
      <c r="D35" s="36">
        <f>C35-B35</f>
        <v>37500</v>
      </c>
    </row>
    <row r="36" spans="1:4" s="3" customFormat="1" ht="18" x14ac:dyDescent="0.35">
      <c r="A36" s="23">
        <v>6000</v>
      </c>
      <c r="B36" s="30">
        <f>B20+(B$21*A$36)</f>
        <v>400000</v>
      </c>
      <c r="C36" s="31">
        <f>B17*A36</f>
        <v>450000</v>
      </c>
      <c r="D36" s="36">
        <f>C36-B36</f>
        <v>50000</v>
      </c>
    </row>
    <row r="37" spans="1:4" s="3" customFormat="1" ht="18" x14ac:dyDescent="0.35">
      <c r="A37" s="23">
        <v>6500</v>
      </c>
      <c r="B37" s="30">
        <f>B20+(B$21*A$37)</f>
        <v>425000</v>
      </c>
      <c r="C37" s="31">
        <f>B17*A37</f>
        <v>487500</v>
      </c>
      <c r="D37" s="36">
        <f>C37-B37</f>
        <v>62500</v>
      </c>
    </row>
    <row r="38" spans="1:4" s="3" customFormat="1" ht="18" x14ac:dyDescent="0.35">
      <c r="A38" s="23">
        <v>7000</v>
      </c>
      <c r="B38" s="30">
        <f>B20+(B$21*A$38)</f>
        <v>450000</v>
      </c>
      <c r="C38" s="31">
        <f>B17*A38</f>
        <v>525000</v>
      </c>
      <c r="D38" s="36">
        <f>C38-B38</f>
        <v>75000</v>
      </c>
    </row>
    <row r="39" spans="1:4" s="3" customFormat="1" ht="18" x14ac:dyDescent="0.35">
      <c r="A39" s="23">
        <v>7500</v>
      </c>
      <c r="B39" s="30">
        <f>B20+(B$21*A$39)</f>
        <v>475000</v>
      </c>
      <c r="C39" s="31">
        <f>B17*A39</f>
        <v>562500</v>
      </c>
      <c r="D39" s="36">
        <f>C39-B39</f>
        <v>87500</v>
      </c>
    </row>
    <row r="40" spans="1:4" s="3" customFormat="1" ht="18" x14ac:dyDescent="0.35">
      <c r="A40" s="23">
        <v>8000</v>
      </c>
      <c r="B40" s="30">
        <f>B20+(B$21*A$40)</f>
        <v>500000</v>
      </c>
      <c r="C40" s="31">
        <f>B17*A40</f>
        <v>600000</v>
      </c>
      <c r="D40" s="36">
        <f>C40-B40</f>
        <v>100000</v>
      </c>
    </row>
    <row r="41" spans="1:4" s="3" customFormat="1" ht="18" x14ac:dyDescent="0.35">
      <c r="A41" s="23">
        <v>8500</v>
      </c>
      <c r="B41" s="30">
        <f>B20+(B$21*A$41)</f>
        <v>525000</v>
      </c>
      <c r="C41" s="31">
        <f>B17*A41</f>
        <v>637500</v>
      </c>
      <c r="D41" s="36">
        <f>C41-B41</f>
        <v>112500</v>
      </c>
    </row>
    <row r="42" spans="1:4" s="3" customFormat="1" ht="18" x14ac:dyDescent="0.35">
      <c r="A42" s="23">
        <v>9000</v>
      </c>
      <c r="B42" s="30">
        <f>B20+(B$21*A$42)</f>
        <v>550000</v>
      </c>
      <c r="C42" s="31">
        <f>B17*A42</f>
        <v>675000</v>
      </c>
      <c r="D42" s="36">
        <f>C42-B42</f>
        <v>125000</v>
      </c>
    </row>
    <row r="43" spans="1:4" s="3" customFormat="1" ht="18" x14ac:dyDescent="0.35">
      <c r="A43" s="23">
        <v>9500</v>
      </c>
      <c r="B43" s="30">
        <f>B20+(B$21*A$43)</f>
        <v>575000</v>
      </c>
      <c r="C43" s="31">
        <f>B17*A43</f>
        <v>712500</v>
      </c>
      <c r="D43" s="36">
        <f>C43-B43</f>
        <v>137500</v>
      </c>
    </row>
    <row r="44" spans="1:4" s="3" customFormat="1" ht="18" x14ac:dyDescent="0.35">
      <c r="A44" s="23"/>
      <c r="B44" s="37"/>
      <c r="C44" s="37"/>
      <c r="D44" s="37"/>
    </row>
    <row r="55" spans="11:11" x14ac:dyDescent="0.3">
      <c r="K55" t="s">
        <v>23</v>
      </c>
    </row>
  </sheetData>
  <mergeCells count="1">
    <mergeCell ref="A1:C5"/>
  </mergeCells>
  <pageMargins left="0.511811024" right="0.511811024" top="0.78740157499999996" bottom="0.78740157499999996" header="0.31496062000000002" footer="0.31496062000000002"/>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2CB99-8791-4864-9080-054CF0A37402}">
  <dimension ref="J1:N26"/>
  <sheetViews>
    <sheetView topLeftCell="A4" workbookViewId="0">
      <selection activeCell="R17" sqref="R17"/>
    </sheetView>
  </sheetViews>
  <sheetFormatPr defaultRowHeight="14.4" x14ac:dyDescent="0.3"/>
  <cols>
    <col min="11" max="11" width="15.33203125" customWidth="1"/>
    <col min="12" max="12" width="13.88671875" customWidth="1"/>
    <col min="13" max="13" width="15.109375" customWidth="1"/>
  </cols>
  <sheetData>
    <row r="1" spans="10:14" ht="17.399999999999999" x14ac:dyDescent="0.3">
      <c r="J1" s="47" t="s">
        <v>24</v>
      </c>
      <c r="K1" s="47"/>
      <c r="L1" s="47"/>
      <c r="M1" s="47"/>
    </row>
    <row r="2" spans="10:14" ht="34.799999999999997" x14ac:dyDescent="0.3">
      <c r="J2" s="26" t="s">
        <v>25</v>
      </c>
      <c r="K2" s="21" t="s">
        <v>26</v>
      </c>
      <c r="L2" s="21" t="s">
        <v>21</v>
      </c>
      <c r="M2" s="21" t="s">
        <v>22</v>
      </c>
    </row>
    <row r="3" spans="10:14" x14ac:dyDescent="0.3">
      <c r="J3" s="25">
        <v>0</v>
      </c>
      <c r="K3" s="34"/>
      <c r="L3" s="34"/>
      <c r="M3" s="34"/>
    </row>
    <row r="4" spans="10:14" x14ac:dyDescent="0.3">
      <c r="J4" s="25">
        <v>1000</v>
      </c>
      <c r="K4" s="34"/>
      <c r="L4" s="34"/>
      <c r="M4" s="34"/>
    </row>
    <row r="5" spans="10:14" x14ac:dyDescent="0.3">
      <c r="J5" s="25">
        <v>2000</v>
      </c>
      <c r="K5" s="34"/>
      <c r="L5" s="34"/>
      <c r="M5" s="34"/>
    </row>
    <row r="6" spans="10:14" x14ac:dyDescent="0.3">
      <c r="J6" s="25">
        <v>3000</v>
      </c>
      <c r="K6" s="34"/>
      <c r="L6" s="34"/>
      <c r="M6" s="34"/>
    </row>
    <row r="7" spans="10:14" x14ac:dyDescent="0.3">
      <c r="J7" s="25">
        <v>4000</v>
      </c>
      <c r="K7" s="34"/>
      <c r="L7" s="34"/>
      <c r="M7" s="34"/>
    </row>
    <row r="8" spans="10:14" x14ac:dyDescent="0.3">
      <c r="J8" s="25">
        <v>5000</v>
      </c>
      <c r="K8" s="34"/>
      <c r="L8" s="34"/>
      <c r="M8" s="34"/>
    </row>
    <row r="9" spans="10:14" x14ac:dyDescent="0.3">
      <c r="J9" s="25">
        <v>6000</v>
      </c>
      <c r="K9" s="34"/>
      <c r="L9" s="34"/>
      <c r="M9" s="34"/>
    </row>
    <row r="11" spans="10:14" x14ac:dyDescent="0.3">
      <c r="J11" s="33">
        <f>(300000+60000)/6000</f>
        <v>60</v>
      </c>
      <c r="K11" t="s">
        <v>27</v>
      </c>
      <c r="M11" s="35" t="e">
        <f>(M6/L6)</f>
        <v>#DIV/0!</v>
      </c>
    </row>
    <row r="14" spans="10:14" x14ac:dyDescent="0.3">
      <c r="J14" s="33">
        <f>(80000+40000)/2000</f>
        <v>60</v>
      </c>
      <c r="K14" t="s">
        <v>28</v>
      </c>
    </row>
    <row r="16" spans="10:14" ht="17.399999999999999" x14ac:dyDescent="0.3">
      <c r="J16" s="47" t="s">
        <v>29</v>
      </c>
      <c r="K16" s="47"/>
      <c r="L16" s="47"/>
      <c r="M16" s="47"/>
    </row>
    <row r="17" spans="10:14" ht="34.799999999999997" x14ac:dyDescent="0.3">
      <c r="J17" s="26" t="s">
        <v>25</v>
      </c>
      <c r="K17" s="21" t="s">
        <v>26</v>
      </c>
      <c r="L17" s="21" t="s">
        <v>21</v>
      </c>
      <c r="M17" s="21" t="s">
        <v>22</v>
      </c>
    </row>
    <row r="18" spans="10:14" x14ac:dyDescent="0.3">
      <c r="J18" s="25">
        <v>0</v>
      </c>
      <c r="K18" s="34"/>
      <c r="L18" s="34"/>
      <c r="M18" s="34"/>
    </row>
    <row r="19" spans="10:14" x14ac:dyDescent="0.3">
      <c r="J19" s="25">
        <v>250</v>
      </c>
      <c r="K19" s="34"/>
      <c r="L19" s="34"/>
      <c r="M19" s="34"/>
    </row>
    <row r="20" spans="10:14" x14ac:dyDescent="0.3">
      <c r="J20" s="25">
        <v>500</v>
      </c>
      <c r="K20" s="34"/>
      <c r="L20" s="34"/>
      <c r="M20" s="34"/>
    </row>
    <row r="21" spans="10:14" x14ac:dyDescent="0.3">
      <c r="J21" s="25">
        <v>750</v>
      </c>
      <c r="K21" s="34"/>
      <c r="L21" s="34"/>
      <c r="M21" s="34"/>
    </row>
    <row r="22" spans="10:14" x14ac:dyDescent="0.3">
      <c r="J22" s="25">
        <v>1000</v>
      </c>
      <c r="K22" s="34"/>
      <c r="L22" s="34"/>
      <c r="M22" s="34"/>
    </row>
    <row r="23" spans="10:14" x14ac:dyDescent="0.3">
      <c r="J23" s="25">
        <v>1250</v>
      </c>
      <c r="K23" s="34"/>
      <c r="L23" s="34"/>
      <c r="M23" s="34"/>
    </row>
    <row r="24" spans="10:14" x14ac:dyDescent="0.3">
      <c r="J24" s="25">
        <v>1500</v>
      </c>
      <c r="K24" s="34"/>
      <c r="L24" s="34"/>
      <c r="M24" s="34"/>
    </row>
    <row r="25" spans="10:14" x14ac:dyDescent="0.3">
      <c r="J25" s="25">
        <v>1750</v>
      </c>
      <c r="K25" s="34"/>
      <c r="L25" s="34"/>
      <c r="M25" s="34"/>
    </row>
    <row r="26" spans="10:14" x14ac:dyDescent="0.3">
      <c r="J26" s="25">
        <v>2000</v>
      </c>
      <c r="K26" s="34"/>
      <c r="L26" s="34"/>
      <c r="M26" s="34"/>
    </row>
  </sheetData>
  <mergeCells count="2">
    <mergeCell ref="J16:M16"/>
    <mergeCell ref="J1:M1"/>
  </mergeCells>
  <pageMargins left="0.511811024" right="0.511811024" top="0.78740157499999996" bottom="0.78740157499999996" header="0.31496062000000002" footer="0.31496062000000002"/>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6:D27"/>
  <sheetViews>
    <sheetView topLeftCell="A11" workbookViewId="0">
      <selection activeCell="B17" sqref="B17"/>
    </sheetView>
  </sheetViews>
  <sheetFormatPr defaultRowHeight="14.4" x14ac:dyDescent="0.3"/>
  <cols>
    <col min="1" max="1" width="21.109375" customWidth="1"/>
    <col min="2" max="2" width="28.109375" customWidth="1"/>
    <col min="3" max="3" width="21.6640625" customWidth="1"/>
  </cols>
  <sheetData>
    <row r="16" spans="1:4" ht="34.799999999999997" x14ac:dyDescent="0.3">
      <c r="A16" s="20" t="s">
        <v>30</v>
      </c>
      <c r="B16" s="20" t="s">
        <v>21</v>
      </c>
      <c r="C16" s="20" t="s">
        <v>22</v>
      </c>
    </row>
    <row r="17" spans="1:3" x14ac:dyDescent="0.3">
      <c r="A17" s="25">
        <v>0</v>
      </c>
      <c r="B17" s="32"/>
      <c r="C17" s="32"/>
    </row>
    <row r="18" spans="1:3" x14ac:dyDescent="0.3">
      <c r="A18" s="25">
        <v>500</v>
      </c>
      <c r="B18" s="32"/>
      <c r="C18" s="32"/>
    </row>
    <row r="19" spans="1:3" x14ac:dyDescent="0.3">
      <c r="A19" s="25">
        <v>1000</v>
      </c>
      <c r="B19" s="32"/>
      <c r="C19" s="32"/>
    </row>
    <row r="20" spans="1:3" x14ac:dyDescent="0.3">
      <c r="A20" s="25">
        <v>1500</v>
      </c>
      <c r="B20" s="32"/>
      <c r="C20" s="32"/>
    </row>
    <row r="21" spans="1:3" x14ac:dyDescent="0.3">
      <c r="A21" s="25">
        <v>2000</v>
      </c>
      <c r="B21" s="32"/>
      <c r="C21" s="32"/>
    </row>
    <row r="22" spans="1:3" x14ac:dyDescent="0.3">
      <c r="A22" s="25">
        <v>2500</v>
      </c>
      <c r="B22" s="32"/>
      <c r="C22" s="32"/>
    </row>
    <row r="23" spans="1:3" x14ac:dyDescent="0.3">
      <c r="A23" s="25">
        <v>3000</v>
      </c>
      <c r="B23" s="32"/>
      <c r="C23" s="32"/>
    </row>
    <row r="24" spans="1:3" x14ac:dyDescent="0.3">
      <c r="A24" s="25">
        <v>3500</v>
      </c>
      <c r="B24" s="32"/>
      <c r="C24" s="32"/>
    </row>
    <row r="25" spans="1:3" x14ac:dyDescent="0.3">
      <c r="A25" s="25">
        <v>4000</v>
      </c>
      <c r="B25" s="32"/>
      <c r="C25" s="32"/>
    </row>
    <row r="26" spans="1:3" x14ac:dyDescent="0.3">
      <c r="A26" s="25">
        <v>4500</v>
      </c>
      <c r="B26" s="32"/>
      <c r="C26" s="32"/>
    </row>
    <row r="27" spans="1:3" x14ac:dyDescent="0.3">
      <c r="A27" s="25">
        <v>5000</v>
      </c>
      <c r="B27" s="32"/>
      <c r="C27" s="32"/>
    </row>
  </sheetData>
  <pageMargins left="0.511811024" right="0.511811024" top="0.78740157499999996" bottom="0.78740157499999996" header="0.31496062000000002" footer="0.31496062000000002"/>
  <drawing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96274B087DF9094F9658FB5321CF8D31" ma:contentTypeVersion="4" ma:contentTypeDescription="Crie um novo documento." ma:contentTypeScope="" ma:versionID="837d3476d1c6f50a230c20ea3c640464">
  <xsd:schema xmlns:xsd="http://www.w3.org/2001/XMLSchema" xmlns:xs="http://www.w3.org/2001/XMLSchema" xmlns:p="http://schemas.microsoft.com/office/2006/metadata/properties" xmlns:ns2="f06f7782-509a-428b-ad61-a3e32029e1d0" targetNamespace="http://schemas.microsoft.com/office/2006/metadata/properties" ma:root="true" ma:fieldsID="4570e1d3de520a8bf149aeb8ef51c248" ns2:_="">
    <xsd:import namespace="f06f7782-509a-428b-ad61-a3e32029e1d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06f7782-509a-428b-ad61-a3e32029e1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CA5E77E-BF7F-4FBF-B270-F627B226C2A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67C10457-FDC5-4164-8990-905B53C3772D}">
  <ds:schemaRefs>
    <ds:schemaRef ds:uri="http://schemas.microsoft.com/sharepoint/v3/contenttype/forms"/>
  </ds:schemaRefs>
</ds:datastoreItem>
</file>

<file path=customXml/itemProps3.xml><?xml version="1.0" encoding="utf-8"?>
<ds:datastoreItem xmlns:ds="http://schemas.openxmlformats.org/officeDocument/2006/customXml" ds:itemID="{BE002629-00F5-4942-B825-16FFC89932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6f7782-509a-428b-ad61-a3e32029e1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Panelas_pressao</vt:lpstr>
      <vt:lpstr>Produtos</vt:lpstr>
      <vt:lpstr>Sorvete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Adriana da Silva Jacinto</dc:creator>
  <cp:keywords/>
  <dc:description/>
  <cp:lastModifiedBy>mariana diniz</cp:lastModifiedBy>
  <cp:revision/>
  <dcterms:created xsi:type="dcterms:W3CDTF">2019-09-11T19:52:07Z</dcterms:created>
  <dcterms:modified xsi:type="dcterms:W3CDTF">2024-06-19T16:48:14Z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d784d6c8-f789-460f-8b66-69d870e70e29</vt:lpwstr>
  </property>
  <property fmtid="{D5CDD505-2E9C-101B-9397-08002B2CF9AE}" pid="3" name="Workbook id">
    <vt:lpwstr>c8f6c6eb-9d0d-4ccd-ad68-1b3fefb27906</vt:lpwstr>
  </property>
  <property fmtid="{D5CDD505-2E9C-101B-9397-08002B2CF9AE}" pid="4" name="Workbook type">
    <vt:lpwstr>Custom</vt:lpwstr>
  </property>
  <property fmtid="{D5CDD505-2E9C-101B-9397-08002B2CF9AE}" pid="5" name="Workbook version">
    <vt:lpwstr>Custom</vt:lpwstr>
  </property>
  <property fmtid="{D5CDD505-2E9C-101B-9397-08002B2CF9AE}" pid="6" name="ContentTypeId">
    <vt:lpwstr>0x01010096274B087DF9094F9658FB5321CF8D31</vt:lpwstr>
  </property>
</Properties>
</file>