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b15da34dd53236/Área de Trabalho/"/>
    </mc:Choice>
  </mc:AlternateContent>
  <xr:revisionPtr revIDLastSave="32" documentId="8_{57BB8639-A195-4381-BA18-292C7A81AF33}" xr6:coauthVersionLast="47" xr6:coauthVersionMax="47" xr10:uidLastSave="{CDFE1CE5-617D-474E-BCE6-DF286464D0C1}"/>
  <bookViews>
    <workbookView xWindow="-108" yWindow="-108" windowWidth="23256" windowHeight="12456" activeTab="1" xr2:uid="{00000000-000D-0000-FFFF-FFFF00000000}"/>
  </bookViews>
  <sheets>
    <sheet name="Computador_peças" sheetId="3" r:id="rId1"/>
    <sheet name="Sandálias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4" l="1"/>
  <c r="C17" i="4" s="1"/>
  <c r="B16" i="4"/>
  <c r="C16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15" i="4"/>
  <c r="C15" i="4" s="1"/>
  <c r="B14" i="4"/>
  <c r="C14" i="4" s="1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C25" i="3"/>
  <c r="C24" i="3"/>
  <c r="C23" i="3"/>
  <c r="C22" i="3"/>
  <c r="C21" i="3"/>
  <c r="C20" i="3"/>
  <c r="C19" i="3"/>
  <c r="C18" i="3"/>
  <c r="C17" i="3"/>
  <c r="C16" i="3"/>
  <c r="C15" i="3"/>
  <c r="C14" i="3"/>
  <c r="B13" i="3"/>
  <c r="C13" i="3"/>
  <c r="B23" i="3"/>
  <c r="B24" i="3"/>
  <c r="B25" i="3"/>
  <c r="B22" i="3"/>
  <c r="B21" i="3"/>
  <c r="B20" i="3"/>
  <c r="B19" i="3"/>
  <c r="B18" i="3"/>
  <c r="B17" i="3"/>
  <c r="B16" i="3"/>
  <c r="B15" i="3"/>
  <c r="B14" i="3"/>
</calcChain>
</file>

<file path=xl/sharedStrings.xml><?xml version="1.0" encoding="utf-8"?>
<sst xmlns="http://schemas.openxmlformats.org/spreadsheetml/2006/main" count="17" uniqueCount="12">
  <si>
    <t>Um comprador que trabalha em uma fábrica de componentes de computador necessita atender a um pedido de 10 000 espaçadores — peças utilizadas em embalagens —, que poderão ser produzidos internamente ou comprados de um fornecedor que apresente a melhor proposta. Na tabela ao lado, mostram-se as condições que estão sob análise desse comprador</t>
  </si>
  <si>
    <t>Opção</t>
  </si>
  <si>
    <t>Custo fixo por pedido</t>
  </si>
  <si>
    <t>Custo variável por unidade</t>
  </si>
  <si>
    <t>Fabricar</t>
  </si>
  <si>
    <t>Comprar de A</t>
  </si>
  <si>
    <t>Comprar de B</t>
  </si>
  <si>
    <t>Quantidade de Espaçadores</t>
  </si>
  <si>
    <t>Preço de venda de cada sandália</t>
  </si>
  <si>
    <t>Quantidade de Sandálias</t>
  </si>
  <si>
    <t>Custo Total de Produção</t>
  </si>
  <si>
    <t>Lucro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</si>
</sst>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1" applyNumberFormat="1" applyFont="1" applyBorder="1" applyAlignment="1">
      <alignment wrapText="1"/>
    </xf>
    <xf numFmtId="164" fontId="0" fillId="0" borderId="1" xfId="0" applyNumberFormat="1" applyBorder="1" applyAlignment="1">
      <alignment horizontal="center"/>
    </xf>
    <xf numFmtId="44" fontId="0" fillId="0" borderId="10" xfId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0" fillId="0" borderId="16" xfId="1" applyFont="1" applyBorder="1" applyAlignment="1">
      <alignment horizontal="center"/>
    </xf>
    <xf numFmtId="4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4" fontId="0" fillId="0" borderId="15" xfId="0" applyNumberFormat="1" applyBorder="1" applyAlignment="1">
      <alignment horizontal="center"/>
    </xf>
    <xf numFmtId="44" fontId="0" fillId="0" borderId="16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16" xfId="0" applyNumberFormat="1" applyBorder="1"/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4">
    <dxf>
      <numFmt numFmtId="164" formatCode="&quot;R$&quot;\ #,##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Light16">
    <tableStyle name="Invisible" pivot="0" table="0" count="0" xr9:uid="{0BB3C633-7D78-41A9-8D9C-B59FF28A0579}"/>
    <tableStyle name="MySqlDefault" pivot="0" table="0" count="2" xr9:uid="{00000000-0011-0000-FFFF-FFFF00000000}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19050</xdr:rowOff>
    </xdr:from>
    <xdr:to>
      <xdr:col>2</xdr:col>
      <xdr:colOff>1647824</xdr:colOff>
      <xdr:row>9</xdr:row>
      <xdr:rowOff>142875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4" y="19050"/>
          <a:ext cx="5172075" cy="18383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C4217A-9040-4DC9-B926-3ED3957D6690}" name="Tabela13" displayName="Tabela13" ref="F13:H16" totalsRowShown="0" headerRowDxfId="21" headerRowBorderDxfId="20" tableBorderDxfId="19" totalsRowBorderDxfId="18">
  <autoFilter ref="F13:H16" xr:uid="{05C4217A-9040-4DC9-B926-3ED3957D6690}"/>
  <tableColumns count="3">
    <tableColumn id="1" xr3:uid="{1B654886-886F-407E-A6E7-889C8851AEF6}" name="Opção" dataDxfId="17"/>
    <tableColumn id="2" xr3:uid="{F92D2923-3683-422E-9856-2A8F769553C8}" name="Custo fixo por pedido" dataDxfId="16" dataCellStyle="Moeda"/>
    <tableColumn id="3" xr3:uid="{5AE0E103-DA6E-4E1E-B83C-E19B4566F43F}" name="Custo variável por unidade" dataDxfId="15" dataCellStyle="Moeda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342EF1-20AF-4BDA-815D-0AA411580A83}" name="Tabela3" displayName="Tabela3" ref="A12:D25" totalsRowShown="0" headerRowDxfId="14" headerRowBorderDxfId="13" tableBorderDxfId="12" totalsRowBorderDxfId="11">
  <autoFilter ref="A12:D25" xr:uid="{F5342EF1-20AF-4BDA-815D-0AA411580A83}"/>
  <tableColumns count="4">
    <tableColumn id="1" xr3:uid="{07756204-DA54-44B5-90FC-BA1C647543FC}" name="Quantidade de Espaçadores" dataDxfId="10"/>
    <tableColumn id="2" xr3:uid="{89849C79-0308-4872-9443-47B1C581F103}" name="Fabricar" dataDxfId="9">
      <calculatedColumnFormula>2000 + (0.89 * A13)</calculatedColumnFormula>
    </tableColumn>
    <tableColumn id="3" xr3:uid="{D5ABB9AD-B7CA-480C-934E-519496B10A51}" name="Comprar de A" dataDxfId="8">
      <calculatedColumnFormula>1500 + (1.05 * A13)</calculatedColumnFormula>
    </tableColumn>
    <tableColumn id="4" xr3:uid="{18308A7D-7DFC-4D1B-92CA-833ADD73235D}" name="Comprar de B" dataDxfId="7">
      <calculatedColumnFormula>1750 + (1 * A13)</calculatedColumnFormula>
    </tableColumn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66C699-EF6A-4771-9891-FCFA90A86711}" name="Tabela5" displayName="Tabela5" ref="A13:C25" totalsRowShown="0" headerRowDxfId="6" headerRowBorderDxfId="5" tableBorderDxfId="4" totalsRowBorderDxfId="3">
  <autoFilter ref="A13:C25" xr:uid="{E966C699-EF6A-4771-9891-FCFA90A86711}"/>
  <tableColumns count="3">
    <tableColumn id="1" xr3:uid="{90D3DF79-F97F-4AD3-9D05-50EECDAE7D70}" name="Quantidade de Sandálias" dataDxfId="2"/>
    <tableColumn id="2" xr3:uid="{A91DD927-CEC5-43D9-88D4-C8A0ACDF510C}" name="Custo Total de Produção" dataDxfId="1">
      <calculatedColumnFormula>18000+(2*A14)</calculatedColumnFormula>
    </tableColumn>
    <tableColumn id="3" xr3:uid="{980F8BDA-9429-4D94-9EF3-37C13ED6269B}" name="Lucro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topLeftCell="A2" workbookViewId="0">
      <selection activeCell="H24" sqref="H24"/>
    </sheetView>
  </sheetViews>
  <sheetFormatPr defaultRowHeight="14.4" x14ac:dyDescent="0.3"/>
  <cols>
    <col min="1" max="1" width="26.21875" customWidth="1"/>
    <col min="2" max="2" width="15.109375" customWidth="1"/>
    <col min="3" max="3" width="14.5546875" customWidth="1"/>
    <col min="4" max="4" width="15.44140625" customWidth="1"/>
    <col min="5" max="5" width="8.88671875" customWidth="1"/>
    <col min="6" max="6" width="21.44140625" customWidth="1"/>
    <col min="7" max="7" width="13.77734375" customWidth="1"/>
    <col min="8" max="8" width="29.6640625" customWidth="1"/>
    <col min="9" max="9" width="34" style="1" customWidth="1"/>
    <col min="10" max="10" width="31.5546875" style="1" customWidth="1"/>
    <col min="11" max="11" width="15.33203125" customWidth="1"/>
  </cols>
  <sheetData>
    <row r="1" spans="1:10" x14ac:dyDescent="0.3">
      <c r="A1" s="26" t="s">
        <v>0</v>
      </c>
      <c r="B1" s="27"/>
      <c r="C1" s="27"/>
      <c r="D1" s="27"/>
      <c r="E1" s="27"/>
      <c r="F1" s="27"/>
      <c r="G1" s="27"/>
      <c r="H1" s="27"/>
      <c r="I1"/>
      <c r="J1"/>
    </row>
    <row r="2" spans="1:10" x14ac:dyDescent="0.3">
      <c r="A2" s="28"/>
      <c r="B2" s="29"/>
      <c r="C2" s="29"/>
      <c r="D2" s="29"/>
      <c r="E2" s="29"/>
      <c r="F2" s="29"/>
      <c r="G2" s="29"/>
      <c r="H2" s="29"/>
      <c r="I2"/>
      <c r="J2"/>
    </row>
    <row r="3" spans="1:10" x14ac:dyDescent="0.3">
      <c r="A3" s="28"/>
      <c r="B3" s="29"/>
      <c r="C3" s="29"/>
      <c r="D3" s="29"/>
      <c r="E3" s="29"/>
      <c r="F3" s="29"/>
      <c r="G3" s="29"/>
      <c r="H3" s="29"/>
      <c r="I3"/>
      <c r="J3"/>
    </row>
    <row r="4" spans="1:10" x14ac:dyDescent="0.3">
      <c r="A4" s="28"/>
      <c r="B4" s="29"/>
      <c r="C4" s="29"/>
      <c r="D4" s="29"/>
      <c r="E4" s="29"/>
      <c r="F4" s="29"/>
      <c r="G4" s="29"/>
      <c r="H4" s="29"/>
      <c r="I4"/>
      <c r="J4"/>
    </row>
    <row r="5" spans="1:10" x14ac:dyDescent="0.3">
      <c r="A5" s="28"/>
      <c r="B5" s="29"/>
      <c r="C5" s="29"/>
      <c r="D5" s="29"/>
      <c r="E5" s="29"/>
      <c r="F5" s="29"/>
      <c r="G5" s="29"/>
      <c r="H5" s="30"/>
    </row>
    <row r="6" spans="1:10" x14ac:dyDescent="0.3">
      <c r="A6" s="28"/>
      <c r="B6" s="29"/>
      <c r="C6" s="29"/>
      <c r="D6" s="29"/>
      <c r="E6" s="29"/>
      <c r="F6" s="29"/>
      <c r="G6" s="29"/>
      <c r="H6" s="30"/>
    </row>
    <row r="7" spans="1:10" x14ac:dyDescent="0.3">
      <c r="A7" s="28"/>
      <c r="B7" s="29"/>
      <c r="C7" s="29"/>
      <c r="D7" s="29"/>
      <c r="E7" s="29"/>
      <c r="F7" s="29"/>
      <c r="G7" s="29"/>
      <c r="H7" s="30"/>
    </row>
    <row r="8" spans="1:10" x14ac:dyDescent="0.3">
      <c r="A8" s="28"/>
      <c r="B8" s="29"/>
      <c r="C8" s="29"/>
      <c r="D8" s="29"/>
      <c r="E8" s="29"/>
      <c r="F8" s="29"/>
      <c r="G8" s="29"/>
      <c r="H8" s="30"/>
    </row>
    <row r="9" spans="1:10" x14ac:dyDescent="0.3">
      <c r="A9" s="28"/>
      <c r="B9" s="29"/>
      <c r="C9" s="29"/>
      <c r="D9" s="29"/>
      <c r="E9" s="29"/>
      <c r="F9" s="29"/>
      <c r="G9" s="29"/>
      <c r="H9" s="30"/>
    </row>
    <row r="10" spans="1:10" ht="15" thickBot="1" x14ac:dyDescent="0.35">
      <c r="A10" s="31"/>
      <c r="B10" s="32"/>
      <c r="C10" s="32"/>
      <c r="D10" s="32"/>
      <c r="E10" s="32"/>
      <c r="F10" s="32"/>
      <c r="G10" s="32"/>
      <c r="H10" s="33"/>
    </row>
    <row r="12" spans="1:10" x14ac:dyDescent="0.3">
      <c r="A12" s="18" t="s">
        <v>7</v>
      </c>
      <c r="B12" s="19" t="s">
        <v>4</v>
      </c>
      <c r="C12" s="19" t="s">
        <v>5</v>
      </c>
      <c r="D12" s="20" t="s">
        <v>6</v>
      </c>
    </row>
    <row r="13" spans="1:10" x14ac:dyDescent="0.3">
      <c r="A13" s="4">
        <v>0</v>
      </c>
      <c r="B13" s="5">
        <f>2000+(0.89*A13)</f>
        <v>2000</v>
      </c>
      <c r="C13" s="5">
        <f>1500 + (1.05 * $A13)</f>
        <v>1500</v>
      </c>
      <c r="D13" s="17">
        <f t="shared" ref="D13:D25" si="0">1750 + (1 * A13)</f>
        <v>1750</v>
      </c>
      <c r="F13" s="11" t="s">
        <v>1</v>
      </c>
      <c r="G13" s="12" t="s">
        <v>2</v>
      </c>
      <c r="H13" s="13" t="s">
        <v>3</v>
      </c>
    </row>
    <row r="14" spans="1:10" x14ac:dyDescent="0.3">
      <c r="A14" s="4">
        <v>300</v>
      </c>
      <c r="B14" s="5">
        <f t="shared" ref="B14:B19" si="1">2000 + (0.89 * A14)</f>
        <v>2267</v>
      </c>
      <c r="C14" s="5">
        <f t="shared" ref="C14:C25" si="2">1500 + (1.05 * A14)</f>
        <v>1815</v>
      </c>
      <c r="D14" s="17">
        <f t="shared" si="0"/>
        <v>2050</v>
      </c>
      <c r="F14" s="4" t="s">
        <v>4</v>
      </c>
      <c r="G14" s="3">
        <v>2000</v>
      </c>
      <c r="H14" s="10">
        <v>0.89</v>
      </c>
    </row>
    <row r="15" spans="1:10" x14ac:dyDescent="0.3">
      <c r="A15" s="4">
        <v>600</v>
      </c>
      <c r="B15" s="5">
        <f t="shared" si="1"/>
        <v>2534</v>
      </c>
      <c r="C15" s="5">
        <f t="shared" si="2"/>
        <v>2130</v>
      </c>
      <c r="D15" s="17">
        <f t="shared" si="0"/>
        <v>2350</v>
      </c>
      <c r="F15" s="4" t="s">
        <v>5</v>
      </c>
      <c r="G15" s="3">
        <v>1500</v>
      </c>
      <c r="H15" s="10">
        <v>1.05</v>
      </c>
    </row>
    <row r="16" spans="1:10" x14ac:dyDescent="0.3">
      <c r="A16" s="4">
        <v>900</v>
      </c>
      <c r="B16" s="5">
        <f t="shared" si="1"/>
        <v>2801</v>
      </c>
      <c r="C16" s="5">
        <f t="shared" si="2"/>
        <v>2445</v>
      </c>
      <c r="D16" s="17">
        <f t="shared" si="0"/>
        <v>2650</v>
      </c>
      <c r="F16" s="14" t="s">
        <v>6</v>
      </c>
      <c r="G16" s="15">
        <v>1750</v>
      </c>
      <c r="H16" s="16">
        <v>1</v>
      </c>
    </row>
    <row r="17" spans="1:4" x14ac:dyDescent="0.3">
      <c r="A17" s="4">
        <v>1200</v>
      </c>
      <c r="B17" s="5">
        <f t="shared" si="1"/>
        <v>3068</v>
      </c>
      <c r="C17" s="5">
        <f t="shared" si="2"/>
        <v>2760</v>
      </c>
      <c r="D17" s="17">
        <f t="shared" si="0"/>
        <v>2950</v>
      </c>
    </row>
    <row r="18" spans="1:4" x14ac:dyDescent="0.3">
      <c r="A18" s="4">
        <v>1500</v>
      </c>
      <c r="B18" s="5">
        <f t="shared" si="1"/>
        <v>3335</v>
      </c>
      <c r="C18" s="5">
        <f t="shared" si="2"/>
        <v>3075</v>
      </c>
      <c r="D18" s="17">
        <f t="shared" si="0"/>
        <v>3250</v>
      </c>
    </row>
    <row r="19" spans="1:4" x14ac:dyDescent="0.3">
      <c r="A19" s="4">
        <v>1800</v>
      </c>
      <c r="B19" s="5">
        <f t="shared" si="1"/>
        <v>3602</v>
      </c>
      <c r="C19" s="5">
        <f t="shared" si="2"/>
        <v>3390</v>
      </c>
      <c r="D19" s="17">
        <f t="shared" si="0"/>
        <v>3550</v>
      </c>
    </row>
    <row r="20" spans="1:4" x14ac:dyDescent="0.3">
      <c r="A20" s="4">
        <v>2100</v>
      </c>
      <c r="B20" s="5">
        <f>2000+(0.89*A20)</f>
        <v>3869</v>
      </c>
      <c r="C20" s="5">
        <f t="shared" si="2"/>
        <v>3705</v>
      </c>
      <c r="D20" s="17">
        <f t="shared" si="0"/>
        <v>3850</v>
      </c>
    </row>
    <row r="21" spans="1:4" x14ac:dyDescent="0.3">
      <c r="A21" s="4">
        <v>2400</v>
      </c>
      <c r="B21" s="5">
        <f>2000 + (0.89 * A21)</f>
        <v>4136</v>
      </c>
      <c r="C21" s="5">
        <f t="shared" si="2"/>
        <v>4020</v>
      </c>
      <c r="D21" s="17">
        <f t="shared" si="0"/>
        <v>4150</v>
      </c>
    </row>
    <row r="22" spans="1:4" x14ac:dyDescent="0.3">
      <c r="A22" s="4">
        <v>2700</v>
      </c>
      <c r="B22" s="5">
        <f>2000 + (0.89 * A22)</f>
        <v>4403</v>
      </c>
      <c r="C22" s="5">
        <f t="shared" si="2"/>
        <v>4335</v>
      </c>
      <c r="D22" s="17">
        <f t="shared" si="0"/>
        <v>4450</v>
      </c>
    </row>
    <row r="23" spans="1:4" x14ac:dyDescent="0.3">
      <c r="A23" s="4">
        <v>3000</v>
      </c>
      <c r="B23" s="5">
        <f>2000 + (0.89 * A23)</f>
        <v>4670</v>
      </c>
      <c r="C23" s="5">
        <f t="shared" si="2"/>
        <v>4650</v>
      </c>
      <c r="D23" s="17">
        <f t="shared" si="0"/>
        <v>4750</v>
      </c>
    </row>
    <row r="24" spans="1:4" x14ac:dyDescent="0.3">
      <c r="A24" s="4">
        <v>3300</v>
      </c>
      <c r="B24" s="5">
        <f t="shared" ref="B24:B25" si="3">2000 + (0.89 * A24)</f>
        <v>4937</v>
      </c>
      <c r="C24" s="5">
        <f t="shared" si="2"/>
        <v>4965</v>
      </c>
      <c r="D24" s="17">
        <f t="shared" si="0"/>
        <v>5050</v>
      </c>
    </row>
    <row r="25" spans="1:4" x14ac:dyDescent="0.3">
      <c r="A25" s="14">
        <v>3600</v>
      </c>
      <c r="B25" s="21">
        <f t="shared" si="3"/>
        <v>5204</v>
      </c>
      <c r="C25" s="21">
        <f t="shared" si="2"/>
        <v>5280</v>
      </c>
      <c r="D25" s="22">
        <f t="shared" si="0"/>
        <v>5350</v>
      </c>
    </row>
  </sheetData>
  <mergeCells count="1">
    <mergeCell ref="A1:H10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3:F25"/>
  <sheetViews>
    <sheetView tabSelected="1" workbookViewId="0">
      <selection activeCell="F19" sqref="F19"/>
    </sheetView>
  </sheetViews>
  <sheetFormatPr defaultRowHeight="14.4" x14ac:dyDescent="0.3"/>
  <cols>
    <col min="1" max="1" width="29.109375" customWidth="1"/>
    <col min="2" max="2" width="23.88671875" customWidth="1"/>
    <col min="3" max="3" width="27.5546875" customWidth="1"/>
    <col min="4" max="4" width="22.109375" customWidth="1"/>
    <col min="5" max="5" width="35.109375" customWidth="1"/>
    <col min="6" max="6" width="11.5546875" bestFit="1" customWidth="1"/>
  </cols>
  <sheetData>
    <row r="13" spans="1:3" x14ac:dyDescent="0.3">
      <c r="A13" s="11" t="s">
        <v>9</v>
      </c>
      <c r="B13" s="12" t="s">
        <v>10</v>
      </c>
      <c r="C13" s="13" t="s">
        <v>11</v>
      </c>
    </row>
    <row r="14" spans="1:3" x14ac:dyDescent="0.3">
      <c r="A14" s="4">
        <v>0</v>
      </c>
      <c r="B14" s="9">
        <f>18000+(2*A14)</f>
        <v>18000</v>
      </c>
      <c r="C14" s="24">
        <f>B14-F18</f>
        <v>0</v>
      </c>
    </row>
    <row r="15" spans="1:3" x14ac:dyDescent="0.3">
      <c r="A15" s="4">
        <v>2000</v>
      </c>
      <c r="B15" s="9">
        <f>18000+(2*A15)</f>
        <v>22000</v>
      </c>
      <c r="C15" s="24">
        <f>B15-F18</f>
        <v>4000</v>
      </c>
    </row>
    <row r="16" spans="1:3" x14ac:dyDescent="0.3">
      <c r="A16" s="4">
        <v>4000</v>
      </c>
      <c r="B16" s="9">
        <f>F18+(F19*A16)</f>
        <v>26000</v>
      </c>
      <c r="C16" s="24">
        <f>B16-F18</f>
        <v>8000</v>
      </c>
    </row>
    <row r="17" spans="1:6" x14ac:dyDescent="0.3">
      <c r="A17" s="4">
        <v>6000</v>
      </c>
      <c r="B17" s="9">
        <f>18000+(2*A17)</f>
        <v>30000</v>
      </c>
      <c r="C17" s="24">
        <f>B17-F18</f>
        <v>12000</v>
      </c>
    </row>
    <row r="18" spans="1:6" x14ac:dyDescent="0.3">
      <c r="A18" s="4">
        <v>8000</v>
      </c>
      <c r="B18" s="9">
        <f t="shared" ref="B18:B25" si="0">18000+(2*A18)</f>
        <v>34000</v>
      </c>
      <c r="C18" s="24">
        <f>B18-F18</f>
        <v>16000</v>
      </c>
      <c r="E18" s="2" t="s">
        <v>2</v>
      </c>
      <c r="F18" s="6">
        <v>18000</v>
      </c>
    </row>
    <row r="19" spans="1:6" x14ac:dyDescent="0.3">
      <c r="A19" s="4">
        <v>10000</v>
      </c>
      <c r="B19" s="9">
        <f t="shared" si="0"/>
        <v>38000</v>
      </c>
      <c r="C19" s="24">
        <f>B19-F18</f>
        <v>20000</v>
      </c>
      <c r="E19" s="2" t="s">
        <v>3</v>
      </c>
      <c r="F19" s="6">
        <v>2</v>
      </c>
    </row>
    <row r="20" spans="1:6" x14ac:dyDescent="0.3">
      <c r="A20" s="4">
        <v>12000</v>
      </c>
      <c r="B20" s="9">
        <f t="shared" si="0"/>
        <v>42000</v>
      </c>
      <c r="C20" s="24">
        <f>B20-F18</f>
        <v>24000</v>
      </c>
      <c r="E20" s="7" t="s">
        <v>8</v>
      </c>
      <c r="F20" s="8">
        <v>5</v>
      </c>
    </row>
    <row r="21" spans="1:6" x14ac:dyDescent="0.3">
      <c r="A21" s="4">
        <v>14000</v>
      </c>
      <c r="B21" s="9">
        <f t="shared" si="0"/>
        <v>46000</v>
      </c>
      <c r="C21" s="24">
        <f>B21-F18</f>
        <v>28000</v>
      </c>
    </row>
    <row r="22" spans="1:6" x14ac:dyDescent="0.3">
      <c r="A22" s="4">
        <v>16000</v>
      </c>
      <c r="B22" s="9">
        <f t="shared" si="0"/>
        <v>50000</v>
      </c>
      <c r="C22" s="24">
        <f>B22-F18</f>
        <v>32000</v>
      </c>
    </row>
    <row r="23" spans="1:6" x14ac:dyDescent="0.3">
      <c r="A23" s="4">
        <v>18000</v>
      </c>
      <c r="B23" s="9">
        <f t="shared" si="0"/>
        <v>54000</v>
      </c>
      <c r="C23" s="24">
        <f>B23-F18</f>
        <v>36000</v>
      </c>
    </row>
    <row r="24" spans="1:6" x14ac:dyDescent="0.3">
      <c r="A24" s="4">
        <v>20000</v>
      </c>
      <c r="B24" s="9">
        <f t="shared" si="0"/>
        <v>58000</v>
      </c>
      <c r="C24" s="24">
        <f>B24-F18</f>
        <v>40000</v>
      </c>
    </row>
    <row r="25" spans="1:6" x14ac:dyDescent="0.3">
      <c r="A25" s="14">
        <v>22000</v>
      </c>
      <c r="B25" s="23">
        <f t="shared" si="0"/>
        <v>62000</v>
      </c>
      <c r="C25" s="25">
        <f>B25-F18</f>
        <v>44000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274B087DF9094F9658FB5321CF8D31" ma:contentTypeVersion="4" ma:contentTypeDescription="Crie um novo documento." ma:contentTypeScope="" ma:versionID="837d3476d1c6f50a230c20ea3c640464">
  <xsd:schema xmlns:xsd="http://www.w3.org/2001/XMLSchema" xmlns:xs="http://www.w3.org/2001/XMLSchema" xmlns:p="http://schemas.microsoft.com/office/2006/metadata/properties" xmlns:ns2="f06f7782-509a-428b-ad61-a3e32029e1d0" targetNamespace="http://schemas.microsoft.com/office/2006/metadata/properties" ma:root="true" ma:fieldsID="4570e1d3de520a8bf149aeb8ef51c248" ns2:_="">
    <xsd:import namespace="f06f7782-509a-428b-ad61-a3e32029e1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f7782-509a-428b-ad61-a3e32029e1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F8D7613-7D11-4EAF-96AB-D339F01E371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F68B771-22B1-4384-8DEA-64186937D6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6f7782-509a-428b-ad61-a3e32029e1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183C69-17FA-40CC-A552-1C25D8D60A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Computador_peças</vt:lpstr>
      <vt:lpstr>Sandálias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Adriana da Silva Jacinto</dc:creator>
  <cp:keywords/>
  <dc:description/>
  <cp:lastModifiedBy>mariana diniz</cp:lastModifiedBy>
  <cp:revision/>
  <dcterms:created xsi:type="dcterms:W3CDTF">2019-09-11T19:52:07Z</dcterms:created>
  <dcterms:modified xsi:type="dcterms:W3CDTF">2024-06-19T18:58:36Z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d784d6c8-f789-460f-8b66-69d870e70e29</vt:lpwstr>
  </property>
  <property fmtid="{D5CDD505-2E9C-101B-9397-08002B2CF9AE}" pid="3" name="ContentTypeId">
    <vt:lpwstr>0x01010096274B087DF9094F9658FB5321CF8D31</vt:lpwstr>
  </property>
</Properties>
</file>