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Library/Mobile Documents/com~apple~CloudDocs/理科实验室/"/>
    </mc:Choice>
  </mc:AlternateContent>
  <xr:revisionPtr revIDLastSave="0" documentId="13_ncr:1_{9013E1AD-4A86-5543-94B6-4BBC0D2968B2}" xr6:coauthVersionLast="43" xr6:coauthVersionMax="45" xr10:uidLastSave="{00000000-0000-0000-0000-000000000000}"/>
  <bookViews>
    <workbookView xWindow="-60" yWindow="460" windowWidth="31240" windowHeight="26680" activeTab="3" xr2:uid="{ABAFFD2A-6A4A-9342-A372-CD84F0E14A14}"/>
  </bookViews>
  <sheets>
    <sheet name="说明" sheetId="2" r:id="rId1"/>
    <sheet name="SN1" sheetId="1" r:id="rId2"/>
    <sheet name="SN9" sheetId="3" r:id="rId3"/>
    <sheet name="SN1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4" i="4" l="1"/>
  <c r="Q33" i="4"/>
  <c r="Q25" i="4"/>
  <c r="Q17" i="4"/>
  <c r="Q9" i="4"/>
  <c r="Q15" i="3"/>
  <c r="V6" i="4" l="1"/>
  <c r="Q6" i="4" s="1"/>
  <c r="M6" i="4" s="1"/>
  <c r="I6" i="4" s="1"/>
  <c r="V8" i="3"/>
  <c r="Q8" i="3" s="1"/>
  <c r="V6" i="3"/>
  <c r="Q6" i="3" s="1"/>
  <c r="M6" i="3" l="1"/>
  <c r="I6" i="3" s="1"/>
  <c r="V27" i="1"/>
  <c r="V25" i="1"/>
  <c r="V21" i="1"/>
  <c r="V19" i="1"/>
  <c r="V18" i="1"/>
  <c r="V15" i="1"/>
  <c r="V13" i="1"/>
  <c r="V9" i="1"/>
  <c r="V7" i="1"/>
  <c r="V6" i="1"/>
  <c r="Q27" i="1"/>
  <c r="Q25" i="1"/>
  <c r="Q18" i="1"/>
  <c r="Q15" i="1"/>
  <c r="Q13" i="1"/>
  <c r="Q6" i="1"/>
  <c r="M18" i="1"/>
  <c r="M6" i="1"/>
  <c r="I6" i="1"/>
</calcChain>
</file>

<file path=xl/sharedStrings.xml><?xml version="1.0" encoding="utf-8"?>
<sst xmlns="http://schemas.openxmlformats.org/spreadsheetml/2006/main" count="687" uniqueCount="215">
  <si>
    <t>课题编号</t>
    <phoneticPr fontId="1" type="noConversion"/>
  </si>
  <si>
    <t>实验</t>
    <phoneticPr fontId="1" type="noConversion"/>
  </si>
  <si>
    <t>课题名称</t>
    <phoneticPr fontId="1" type="noConversion"/>
  </si>
  <si>
    <t>实验时长（分）</t>
    <phoneticPr fontId="1" type="noConversion"/>
  </si>
  <si>
    <t>实验学科</t>
    <phoneticPr fontId="1" type="noConversion"/>
  </si>
  <si>
    <t>学科分支</t>
    <phoneticPr fontId="1" type="noConversion"/>
  </si>
  <si>
    <t>百分制</t>
    <phoneticPr fontId="1" type="noConversion"/>
  </si>
  <si>
    <t>课题总分</t>
    <phoneticPr fontId="1" type="noConversion"/>
  </si>
  <si>
    <t>实验序号</t>
    <phoneticPr fontId="1" type="noConversion"/>
  </si>
  <si>
    <t>实验编号</t>
    <phoneticPr fontId="1" type="noConversion"/>
  </si>
  <si>
    <t>实验总分</t>
    <phoneticPr fontId="1" type="noConversion"/>
  </si>
  <si>
    <t>步骤序号</t>
    <phoneticPr fontId="1" type="noConversion"/>
  </si>
  <si>
    <t>步骤名称</t>
    <phoneticPr fontId="1" type="noConversion"/>
  </si>
  <si>
    <t>步骤总分</t>
    <phoneticPr fontId="1" type="noConversion"/>
  </si>
  <si>
    <t>项目序号</t>
    <phoneticPr fontId="1" type="noConversion"/>
  </si>
  <si>
    <t>项目编号</t>
    <phoneticPr fontId="1" type="noConversion"/>
  </si>
  <si>
    <t>步骤编号</t>
    <phoneticPr fontId="1" type="noConversion"/>
  </si>
  <si>
    <t>项目名称</t>
    <phoneticPr fontId="1" type="noConversion"/>
  </si>
  <si>
    <t>评分类型</t>
    <phoneticPr fontId="1" type="noConversion"/>
  </si>
  <si>
    <t>项目总分</t>
    <phoneticPr fontId="1" type="noConversion"/>
  </si>
  <si>
    <t>子项序号</t>
    <phoneticPr fontId="1" type="noConversion"/>
  </si>
  <si>
    <t>子项编号</t>
    <phoneticPr fontId="1" type="noConversion"/>
  </si>
  <si>
    <t>子项名称</t>
    <phoneticPr fontId="1" type="noConversion"/>
  </si>
  <si>
    <t>子项类型</t>
    <phoneticPr fontId="1" type="noConversion"/>
  </si>
  <si>
    <t>子项类别</t>
    <phoneticPr fontId="1" type="noConversion"/>
  </si>
  <si>
    <t>子项次数</t>
    <phoneticPr fontId="1" type="noConversion"/>
  </si>
  <si>
    <t>子项分值</t>
    <phoneticPr fontId="1" type="noConversion"/>
  </si>
  <si>
    <t>experiment_duration</t>
    <phoneticPr fontId="1" type="noConversion"/>
  </si>
  <si>
    <t>question_no</t>
    <phoneticPr fontId="1" type="noConversion"/>
  </si>
  <si>
    <t>question_name</t>
    <phoneticPr fontId="1" type="noConversion"/>
  </si>
  <si>
    <t>subject_type</t>
    <phoneticPr fontId="1" type="noConversion"/>
  </si>
  <si>
    <t>branch_type</t>
    <phoneticPr fontId="1" type="noConversion"/>
  </si>
  <si>
    <t>hard_degree</t>
    <phoneticPr fontId="1" type="noConversion"/>
  </si>
  <si>
    <t>is_percent</t>
    <phoneticPr fontId="1" type="noConversion"/>
  </si>
  <si>
    <t>total_score</t>
    <phoneticPr fontId="1" type="noConversion"/>
  </si>
  <si>
    <t>experiment_seq</t>
    <phoneticPr fontId="1" type="noConversion"/>
  </si>
  <si>
    <t>experiment_no</t>
    <phoneticPr fontId="1" type="noConversion"/>
  </si>
  <si>
    <t>experiment_score</t>
    <phoneticPr fontId="1" type="noConversion"/>
  </si>
  <si>
    <t>step_seq</t>
    <phoneticPr fontId="1" type="noConversion"/>
  </si>
  <si>
    <t>step_no</t>
    <phoneticPr fontId="1" type="noConversion"/>
  </si>
  <si>
    <t>step_name</t>
    <phoneticPr fontId="1" type="noConversion"/>
  </si>
  <si>
    <t>step_score</t>
    <phoneticPr fontId="1" type="noConversion"/>
  </si>
  <si>
    <t>item_seq</t>
    <phoneticPr fontId="1" type="noConversion"/>
  </si>
  <si>
    <t>item_no</t>
    <phoneticPr fontId="1" type="noConversion"/>
  </si>
  <si>
    <t>item_name</t>
    <phoneticPr fontId="1" type="noConversion"/>
  </si>
  <si>
    <t>score_type</t>
    <phoneticPr fontId="1" type="noConversion"/>
  </si>
  <si>
    <t>item_score</t>
    <phoneticPr fontId="1" type="noConversion"/>
  </si>
  <si>
    <t>sub_seq</t>
    <phoneticPr fontId="1" type="noConversion"/>
  </si>
  <si>
    <t>sub_no</t>
    <phoneticPr fontId="1" type="noConversion"/>
  </si>
  <si>
    <t>sub_name</t>
    <phoneticPr fontId="1" type="noConversion"/>
  </si>
  <si>
    <t>sub_item_type</t>
    <phoneticPr fontId="1" type="noConversion"/>
  </si>
  <si>
    <t>sub_item_class</t>
    <phoneticPr fontId="1" type="noConversion"/>
  </si>
  <si>
    <t>expect_value</t>
    <phoneticPr fontId="1" type="noConversion"/>
  </si>
  <si>
    <t>sub_count</t>
    <phoneticPr fontId="1" type="noConversion"/>
  </si>
  <si>
    <t>sub_value</t>
    <phoneticPr fontId="1" type="noConversion"/>
  </si>
  <si>
    <t>sub_score</t>
    <phoneticPr fontId="1" type="noConversion"/>
  </si>
  <si>
    <t>SN1</t>
    <phoneticPr fontId="1" type="noConversion"/>
  </si>
  <si>
    <t>连接串联电路和并联电路</t>
    <phoneticPr fontId="1" type="noConversion"/>
  </si>
  <si>
    <t>扣分</t>
  </si>
  <si>
    <t>未正确组装电池,扣5分</t>
    <phoneticPr fontId="1" type="noConversion"/>
  </si>
  <si>
    <t>4个标准器件，每少选一个器件,扣2分</t>
    <phoneticPr fontId="1" type="noConversion"/>
  </si>
  <si>
    <t>特殊情况：每多选一个器件,扣1分</t>
    <phoneticPr fontId="1" type="noConversion"/>
  </si>
  <si>
    <t>4条线，每未按要求连接1条线,扣2分</t>
    <phoneticPr fontId="1" type="noConversion"/>
  </si>
  <si>
    <t>难度调整：简单、中等（默认）、困难
注：对每条连线进行判定时，某些特殊错误连线在简单难度不会扣分，中等难度扣半分（1分），困难难度扣全分（2分）</t>
    <phoneticPr fontId="1" type="noConversion"/>
  </si>
  <si>
    <t>特殊情况：错误连线导致电池短路，本评分项最高得4分</t>
    <phoneticPr fontId="1" type="noConversion"/>
  </si>
  <si>
    <t>特殊情况：按要求连线但与标准电路图不符，本评分项最高得7分</t>
    <phoneticPr fontId="1" type="noConversion"/>
  </si>
  <si>
    <t>没有开关/开关没闭合，扣5分</t>
    <phoneticPr fontId="1" type="noConversion"/>
  </si>
  <si>
    <t>特殊情况：有开关不能起作用，扣2分</t>
    <phoneticPr fontId="1" type="noConversion"/>
  </si>
  <si>
    <t>没有开关/没有开关断开，扣5分</t>
    <phoneticPr fontId="1" type="noConversion"/>
  </si>
  <si>
    <t>特殊情况：开关断开后电路仍有电流通过，扣2分</t>
    <phoneticPr fontId="1" type="noConversion"/>
  </si>
  <si>
    <t>难度调整</t>
  </si>
  <si>
    <t>分数上限</t>
  </si>
  <si>
    <t>正常</t>
  </si>
  <si>
    <t>计分</t>
  </si>
  <si>
    <t>步骤</t>
    <phoneticPr fontId="1" type="noConversion"/>
  </si>
  <si>
    <t>课题</t>
    <phoneticPr fontId="1" type="noConversion"/>
  </si>
  <si>
    <t>项目</t>
    <phoneticPr fontId="1" type="noConversion"/>
  </si>
  <si>
    <t>子项</t>
    <phoneticPr fontId="1" type="noConversion"/>
  </si>
  <si>
    <t>物理</t>
  </si>
  <si>
    <t>电学</t>
  </si>
  <si>
    <t>难易度</t>
    <phoneticPr fontId="1" type="noConversion"/>
  </si>
  <si>
    <t>容易</t>
  </si>
  <si>
    <t>非百分制</t>
  </si>
  <si>
    <t>步骤1</t>
    <phoneticPr fontId="1" type="noConversion"/>
  </si>
  <si>
    <t>步骤2</t>
    <phoneticPr fontId="1" type="noConversion"/>
  </si>
  <si>
    <t>步骤3</t>
    <phoneticPr fontId="1" type="noConversion"/>
  </si>
  <si>
    <t>电池</t>
    <phoneticPr fontId="1" type="noConversion"/>
  </si>
  <si>
    <t>实物选材情况</t>
    <phoneticPr fontId="1" type="noConversion"/>
  </si>
  <si>
    <t>实物连接情况</t>
    <phoneticPr fontId="1" type="noConversion"/>
  </si>
  <si>
    <t>检测开关是否闭合</t>
    <phoneticPr fontId="1" type="noConversion"/>
  </si>
  <si>
    <t>开关是否断开</t>
    <phoneticPr fontId="1" type="noConversion"/>
  </si>
  <si>
    <t>是否在断开开关的情况下接入、拆除元器件</t>
    <phoneticPr fontId="1" type="noConversion"/>
  </si>
  <si>
    <t>是否拆除线路和电池</t>
    <phoneticPr fontId="1" type="noConversion"/>
  </si>
  <si>
    <t>没有开关/不规范操作超过3次，扣5分</t>
    <phoneticPr fontId="1" type="noConversion"/>
  </si>
  <si>
    <t>器件未拆除，扣5分</t>
    <phoneticPr fontId="1" type="noConversion"/>
  </si>
  <si>
    <t>计次扣分</t>
  </si>
  <si>
    <t>操作类</t>
  </si>
  <si>
    <t>选材类</t>
  </si>
  <si>
    <t>E1</t>
    <phoneticPr fontId="1" type="noConversion"/>
  </si>
  <si>
    <t>E2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</si>
  <si>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</si>
  <si>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</si>
  <si>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</si>
  <si>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</si>
  <si>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</si>
  <si>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</si>
  <si>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</si>
  <si>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</si>
  <si>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</si>
  <si>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</si>
  <si>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7条线，每未按要求连接1条线,扣2分</t>
    <phoneticPr fontId="1" type="noConversion"/>
  </si>
  <si>
    <t>3个开关，每少一个开关/每有一个开关没闭合，扣2分</t>
    <phoneticPr fontId="1" type="noConversion"/>
  </si>
  <si>
    <t>特殊情况：3个开关，每有一个开关不能起作用，扣1分</t>
    <phoneticPr fontId="1" type="noConversion"/>
  </si>
  <si>
    <t>年级</t>
    <phoneticPr fontId="1" type="noConversion"/>
  </si>
  <si>
    <t>grade_type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</si>
  <si>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</si>
  <si>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</si>
  <si>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</si>
  <si>
    <t>高一</t>
    <phoneticPr fontId="1" type="noConversion"/>
  </si>
  <si>
    <t>高二</t>
    <phoneticPr fontId="1" type="noConversion"/>
  </si>
  <si>
    <t>高三</t>
    <phoneticPr fontId="1" type="noConversion"/>
  </si>
  <si>
    <t>学科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</si>
  <si>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</si>
  <si>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</si>
  <si>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</si>
  <si>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物理分支</t>
    <phoneticPr fontId="1" type="noConversion"/>
  </si>
  <si>
    <t>电学</t>
    <phoneticPr fontId="1" type="noConversion"/>
  </si>
  <si>
    <t>力学</t>
    <phoneticPr fontId="1" type="noConversion"/>
  </si>
  <si>
    <t>光学</t>
    <phoneticPr fontId="1" type="noConversion"/>
  </si>
  <si>
    <t>热学</t>
    <phoneticPr fontId="1" type="noConversion"/>
  </si>
  <si>
    <t>其他</t>
    <phoneticPr fontId="1" type="noConversion"/>
  </si>
  <si>
    <t>考试类型</t>
    <phoneticPr fontId="1" type="noConversion"/>
  </si>
  <si>
    <t>exam_type</t>
    <phoneticPr fontId="1" type="noConversion"/>
  </si>
  <si>
    <t>省级联考</t>
    <phoneticPr fontId="1" type="noConversion"/>
  </si>
  <si>
    <t>市级联考</t>
    <phoneticPr fontId="1" type="noConversion"/>
  </si>
  <si>
    <t>县区级联考</t>
    <phoneticPr fontId="1" type="noConversion"/>
  </si>
  <si>
    <t>学校测试</t>
    <phoneticPr fontId="1" type="noConversion"/>
  </si>
  <si>
    <t>操作类</t>
    <phoneticPr fontId="1" type="noConversion"/>
  </si>
  <si>
    <t>选材类</t>
    <phoneticPr fontId="1" type="noConversion"/>
  </si>
  <si>
    <t>读数类</t>
    <phoneticPr fontId="1" type="noConversion"/>
  </si>
  <si>
    <t>结论类</t>
    <phoneticPr fontId="1" type="noConversion"/>
  </si>
  <si>
    <t>难度类</t>
    <phoneticPr fontId="1" type="noConversion"/>
  </si>
  <si>
    <t>hard_degress</t>
    <phoneticPr fontId="1" type="noConversion"/>
  </si>
  <si>
    <t>容易</t>
    <phoneticPr fontId="1" type="noConversion"/>
  </si>
  <si>
    <t>一般</t>
    <phoneticPr fontId="1" type="noConversion"/>
  </si>
  <si>
    <t>较难</t>
    <phoneticPr fontId="1" type="noConversion"/>
  </si>
  <si>
    <t>困难</t>
    <phoneticPr fontId="1" type="noConversion"/>
  </si>
  <si>
    <t>非百分制</t>
    <phoneticPr fontId="1" type="noConversion"/>
  </si>
  <si>
    <t>扣分</t>
    <phoneticPr fontId="1" type="noConversion"/>
  </si>
  <si>
    <t>计次扣分</t>
    <phoneticPr fontId="1" type="noConversion"/>
  </si>
  <si>
    <t>分数上限</t>
    <phoneticPr fontId="1" type="noConversion"/>
  </si>
  <si>
    <t>难度调整</t>
    <phoneticPr fontId="1" type="noConversion"/>
  </si>
  <si>
    <t>正常</t>
    <phoneticPr fontId="1" type="noConversion"/>
  </si>
  <si>
    <t>计分</t>
    <phoneticPr fontId="1" type="noConversion"/>
  </si>
  <si>
    <t>核分</t>
    <phoneticPr fontId="1" type="noConversion"/>
  </si>
  <si>
    <t>实验名称</t>
    <phoneticPr fontId="1" type="noConversion"/>
  </si>
  <si>
    <t>experiment_name</t>
    <phoneticPr fontId="1" type="noConversion"/>
  </si>
  <si>
    <t>连接串联电路</t>
    <phoneticPr fontId="1" type="noConversion"/>
  </si>
  <si>
    <t>连接并联电路</t>
    <phoneticPr fontId="1" type="noConversion"/>
  </si>
  <si>
    <t>6个标准器件，每少选一个器件,扣2分</t>
    <phoneticPr fontId="1" type="noConversion"/>
  </si>
  <si>
    <t>子项数值</t>
    <phoneticPr fontId="1" type="noConversion"/>
  </si>
  <si>
    <t>预期值</t>
    <phoneticPr fontId="1" type="noConversion"/>
  </si>
  <si>
    <t>画图类</t>
    <phoneticPr fontId="1" type="noConversion"/>
  </si>
  <si>
    <t>计算类</t>
    <phoneticPr fontId="1" type="noConversion"/>
  </si>
  <si>
    <t>用天平测质量</t>
    <phoneticPr fontId="1" type="noConversion"/>
  </si>
  <si>
    <t>SN9</t>
    <phoneticPr fontId="1" type="noConversion"/>
  </si>
  <si>
    <t>天平是否平衡</t>
    <phoneticPr fontId="1" type="noConversion"/>
  </si>
  <si>
    <t>游码在标尺的零刻度线处</t>
    <phoneticPr fontId="1" type="noConversion"/>
  </si>
  <si>
    <t>天平未平衡</t>
    <phoneticPr fontId="1" type="noConversion"/>
  </si>
  <si>
    <t>游码未归零</t>
    <phoneticPr fontId="1" type="noConversion"/>
  </si>
  <si>
    <t>M4</t>
    <phoneticPr fontId="1" type="noConversion"/>
  </si>
  <si>
    <t>M5</t>
    <phoneticPr fontId="1" type="noConversion"/>
  </si>
  <si>
    <t>是否为指定物块</t>
    <phoneticPr fontId="1" type="noConversion"/>
  </si>
  <si>
    <t>物块在左托盘</t>
    <phoneticPr fontId="1" type="noConversion"/>
  </si>
  <si>
    <t>砝码在右托盘</t>
    <phoneticPr fontId="1" type="noConversion"/>
  </si>
  <si>
    <t>物块质量</t>
    <phoneticPr fontId="1" type="noConversion"/>
  </si>
  <si>
    <t>整理左托盘</t>
    <phoneticPr fontId="1" type="noConversion"/>
  </si>
  <si>
    <t>整理右托盘</t>
    <phoneticPr fontId="1" type="noConversion"/>
  </si>
  <si>
    <t>没有物块/非指定物块</t>
    <phoneticPr fontId="1" type="noConversion"/>
  </si>
  <si>
    <t>左托盘不存在物块</t>
    <phoneticPr fontId="1" type="noConversion"/>
  </si>
  <si>
    <t>右托盘不存在砝码</t>
    <phoneticPr fontId="1" type="noConversion"/>
  </si>
  <si>
    <t>没有填入数据</t>
    <phoneticPr fontId="1" type="noConversion"/>
  </si>
  <si>
    <t>数据有效分</t>
    <phoneticPr fontId="1" type="noConversion"/>
  </si>
  <si>
    <t>小数点得分</t>
    <phoneticPr fontId="1" type="noConversion"/>
  </si>
  <si>
    <t>左托盘未完成整理</t>
    <phoneticPr fontId="1" type="noConversion"/>
  </si>
  <si>
    <t>右托盘未完成整理</t>
    <phoneticPr fontId="1" type="noConversion"/>
  </si>
  <si>
    <t>SN11</t>
    <phoneticPr fontId="1" type="noConversion"/>
  </si>
  <si>
    <t>探究光的反射规律</t>
    <phoneticPr fontId="1" type="noConversion"/>
  </si>
  <si>
    <t>光学</t>
    <phoneticPr fontId="1" type="noConversion"/>
  </si>
  <si>
    <t>演示屏</t>
    <phoneticPr fontId="1" type="noConversion"/>
  </si>
  <si>
    <t>激光光源</t>
    <phoneticPr fontId="1" type="noConversion"/>
  </si>
  <si>
    <t>有光源</t>
    <phoneticPr fontId="1" type="noConversion"/>
  </si>
  <si>
    <t>光线打在平面镜的O点处</t>
    <phoneticPr fontId="1" type="noConversion"/>
  </si>
  <si>
    <t>入射角</t>
    <phoneticPr fontId="1" type="noConversion"/>
  </si>
  <si>
    <t>反射角</t>
    <phoneticPr fontId="1" type="noConversion"/>
  </si>
  <si>
    <t>M4</t>
    <phoneticPr fontId="1" type="noConversion"/>
  </si>
  <si>
    <t>读数类</t>
  </si>
  <si>
    <t>读数类</t>
    <phoneticPr fontId="1" type="noConversion"/>
  </si>
  <si>
    <t>无平面镜</t>
    <phoneticPr fontId="1" type="noConversion"/>
  </si>
  <si>
    <t>无演示屏</t>
    <phoneticPr fontId="1" type="noConversion"/>
  </si>
  <si>
    <t>无激光光源</t>
    <phoneticPr fontId="1" type="noConversion"/>
  </si>
  <si>
    <t>无光源</t>
    <phoneticPr fontId="1" type="noConversion"/>
  </si>
  <si>
    <t>无光源/光线未打在O点处</t>
    <phoneticPr fontId="1" type="noConversion"/>
  </si>
  <si>
    <t>S4</t>
    <phoneticPr fontId="1" type="noConversion"/>
  </si>
  <si>
    <t>步骤4</t>
    <phoneticPr fontId="1" type="noConversion"/>
  </si>
  <si>
    <t>S5</t>
    <phoneticPr fontId="1" type="noConversion"/>
  </si>
  <si>
    <t>步骤5</t>
    <phoneticPr fontId="1" type="noConversion"/>
  </si>
  <si>
    <t>S6</t>
    <phoneticPr fontId="1" type="noConversion"/>
  </si>
  <si>
    <t>步骤6</t>
    <phoneticPr fontId="1" type="noConversion"/>
  </si>
  <si>
    <t>是否整理实验仪器</t>
    <phoneticPr fontId="1" type="noConversion"/>
  </si>
  <si>
    <t>未整理演示屏</t>
    <phoneticPr fontId="1" type="noConversion"/>
  </si>
  <si>
    <t>结论类</t>
    <phoneticPr fontId="1" type="noConversion"/>
  </si>
  <si>
    <r>
      <t>反射光线、入射光线、法线在</t>
    </r>
    <r>
      <rPr>
        <u/>
        <sz val="10"/>
        <color theme="1"/>
        <rFont val="等线"/>
        <family val="3"/>
        <charset val="134"/>
        <scheme val="minor"/>
      </rPr>
      <t>   同一  </t>
    </r>
    <r>
      <rPr>
        <sz val="10"/>
        <color theme="1"/>
        <rFont val="等线"/>
        <family val="3"/>
        <charset val="134"/>
        <scheme val="minor"/>
      </rPr>
      <t>平面内，反射光线和入射光线分居在</t>
    </r>
    <r>
      <rPr>
        <u/>
        <sz val="10"/>
        <color theme="1"/>
        <rFont val="等线"/>
        <family val="3"/>
        <charset val="134"/>
        <scheme val="minor"/>
      </rPr>
      <t>   法线   </t>
    </r>
    <r>
      <rPr>
        <sz val="10"/>
        <color theme="1"/>
        <rFont val="等线"/>
        <family val="3"/>
        <charset val="134"/>
        <scheme val="minor"/>
      </rPr>
      <t>两侧，反射角    </t>
    </r>
    <r>
      <rPr>
        <u/>
        <sz val="10"/>
        <color theme="1"/>
        <rFont val="等线"/>
        <family val="3"/>
        <charset val="134"/>
        <scheme val="minor"/>
      </rPr>
      <t>等于  </t>
    </r>
    <r>
      <rPr>
        <sz val="10"/>
        <color theme="1"/>
        <rFont val="等线"/>
        <family val="3"/>
        <charset val="134"/>
        <scheme val="minor"/>
      </rPr>
      <t> 入射角。</t>
    </r>
    <phoneticPr fontId="1" type="noConversion"/>
  </si>
  <si>
    <t>3个空，每错一个扣2分</t>
    <phoneticPr fontId="1" type="noConversion"/>
  </si>
  <si>
    <t>核分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</si>
</sst>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7" fillId="6" borderId="1" xfId="0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>
      <alignment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6" fillId="5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" xfId="0" applyFont="1" applyFill="1" applyBorder="1">
      <alignment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4F59-5776-0A40-918E-D4B66A29211E}">
  <dimension ref="B2:C55"/>
  <sheetViews>
    <sheetView showGridLines="0" zoomScale="120" zoomScaleNormal="120" workbookViewId="0">
      <selection activeCell="B52" sqref="B52"/>
    </sheetView>
  </sheetViews>
  <sheetFormatPr baseColWidth="10" defaultColWidth="11" defaultRowHeight="16"/>
  <cols>
    <col min="1" max="1" width="2.83203125" customWidth="1"/>
    <col min="2" max="2" width="12" bestFit="1" customWidth="1"/>
    <col min="3" max="3" width="14.83203125" bestFit="1" customWidth="1"/>
  </cols>
  <sheetData>
    <row r="2" spans="2:3">
      <c r="B2" s="29" t="s">
        <v>113</v>
      </c>
      <c r="C2" s="30" t="s">
        <v>114</v>
      </c>
    </row>
    <row r="3" spans="2:3">
      <c r="B3" s="28" t="s">
        <v>115</v>
      </c>
      <c r="C3" s="28">
        <v>7</v>
      </c>
    </row>
    <row r="4" spans="2:3">
      <c r="B4" s="28" t="s">
        <v>116</v>
      </c>
      <c r="C4" s="28">
        <v>8</v>
      </c>
    </row>
    <row r="5" spans="2:3">
      <c r="B5" s="28" t="s">
        <v>117</v>
      </c>
      <c r="C5" s="28">
        <v>9</v>
      </c>
    </row>
    <row r="6" spans="2:3">
      <c r="B6" s="28" t="s">
        <v>118</v>
      </c>
      <c r="C6" s="28">
        <v>10</v>
      </c>
    </row>
    <row r="7" spans="2:3">
      <c r="B7" s="28" t="s">
        <v>119</v>
      </c>
      <c r="C7" s="28">
        <v>11</v>
      </c>
    </row>
    <row r="8" spans="2:3">
      <c r="B8" s="28" t="s">
        <v>120</v>
      </c>
      <c r="C8" s="28">
        <v>12</v>
      </c>
    </row>
    <row r="10" spans="2:3">
      <c r="B10" s="29" t="s">
        <v>121</v>
      </c>
      <c r="C10" s="30" t="s">
        <v>30</v>
      </c>
    </row>
    <row r="11" spans="2:3">
      <c r="B11" s="28" t="s">
        <v>122</v>
      </c>
      <c r="C11" s="28">
        <v>1</v>
      </c>
    </row>
    <row r="12" spans="2:3">
      <c r="B12" s="28" t="s">
        <v>123</v>
      </c>
      <c r="C12" s="28">
        <v>2</v>
      </c>
    </row>
    <row r="13" spans="2:3">
      <c r="B13" s="28" t="s">
        <v>124</v>
      </c>
      <c r="C13" s="28">
        <v>3</v>
      </c>
    </row>
    <row r="15" spans="2:3">
      <c r="B15" s="29" t="s">
        <v>125</v>
      </c>
      <c r="C15" s="29" t="s">
        <v>31</v>
      </c>
    </row>
    <row r="16" spans="2:3">
      <c r="B16" s="28" t="s">
        <v>126</v>
      </c>
      <c r="C16" s="28">
        <v>11</v>
      </c>
    </row>
    <row r="17" spans="2:3">
      <c r="B17" s="28" t="s">
        <v>127</v>
      </c>
      <c r="C17" s="28">
        <v>12</v>
      </c>
    </row>
    <row r="18" spans="2:3">
      <c r="B18" s="28" t="s">
        <v>128</v>
      </c>
      <c r="C18" s="28">
        <v>13</v>
      </c>
    </row>
    <row r="19" spans="2:3">
      <c r="B19" s="28" t="s">
        <v>129</v>
      </c>
      <c r="C19" s="28">
        <v>14</v>
      </c>
    </row>
    <row r="20" spans="2:3">
      <c r="B20" s="28" t="s">
        <v>130</v>
      </c>
      <c r="C20" s="28">
        <v>19</v>
      </c>
    </row>
    <row r="22" spans="2:3">
      <c r="B22" s="29" t="s">
        <v>131</v>
      </c>
      <c r="C22" s="29" t="s">
        <v>132</v>
      </c>
    </row>
    <row r="23" spans="2:3">
      <c r="B23" s="28" t="s">
        <v>133</v>
      </c>
      <c r="C23" s="28">
        <v>1</v>
      </c>
    </row>
    <row r="24" spans="2:3">
      <c r="B24" s="28" t="s">
        <v>134</v>
      </c>
      <c r="C24" s="28">
        <v>2</v>
      </c>
    </row>
    <row r="25" spans="2:3">
      <c r="B25" s="28" t="s">
        <v>135</v>
      </c>
      <c r="C25" s="28">
        <v>3</v>
      </c>
    </row>
    <row r="26" spans="2:3">
      <c r="B26" s="28" t="s">
        <v>136</v>
      </c>
      <c r="C26" s="28">
        <v>4</v>
      </c>
    </row>
    <row r="28" spans="2:3">
      <c r="B28" s="29" t="s">
        <v>18</v>
      </c>
      <c r="C28" s="29" t="s">
        <v>45</v>
      </c>
    </row>
    <row r="29" spans="2:3">
      <c r="B29" s="28" t="s">
        <v>162</v>
      </c>
      <c r="C29" s="28">
        <v>1</v>
      </c>
    </row>
    <row r="30" spans="2:3">
      <c r="B30" s="28" t="s">
        <v>138</v>
      </c>
      <c r="C30" s="28">
        <v>2</v>
      </c>
    </row>
    <row r="31" spans="2:3">
      <c r="B31" s="28" t="s">
        <v>137</v>
      </c>
      <c r="C31" s="28">
        <v>3</v>
      </c>
    </row>
    <row r="32" spans="2:3">
      <c r="B32" s="28" t="s">
        <v>139</v>
      </c>
      <c r="C32" s="28">
        <v>4</v>
      </c>
    </row>
    <row r="33" spans="2:3">
      <c r="B33" s="28" t="s">
        <v>163</v>
      </c>
      <c r="C33" s="28">
        <v>5</v>
      </c>
    </row>
    <row r="34" spans="2:3">
      <c r="B34" s="28" t="s">
        <v>140</v>
      </c>
      <c r="C34" s="28">
        <v>6</v>
      </c>
    </row>
    <row r="36" spans="2:3">
      <c r="B36" s="29" t="s">
        <v>141</v>
      </c>
      <c r="C36" s="29" t="s">
        <v>142</v>
      </c>
    </row>
    <row r="37" spans="2:3">
      <c r="B37" s="28" t="s">
        <v>143</v>
      </c>
      <c r="C37" s="28">
        <v>1</v>
      </c>
    </row>
    <row r="38" spans="2:3">
      <c r="B38" s="28" t="s">
        <v>144</v>
      </c>
      <c r="C38" s="28">
        <v>2</v>
      </c>
    </row>
    <row r="39" spans="2:3">
      <c r="B39" s="28" t="s">
        <v>145</v>
      </c>
      <c r="C39" s="28">
        <v>3</v>
      </c>
    </row>
    <row r="40" spans="2:3">
      <c r="B40" s="28" t="s">
        <v>146</v>
      </c>
      <c r="C40" s="28">
        <v>4</v>
      </c>
    </row>
    <row r="42" spans="2:3">
      <c r="B42" s="29" t="s">
        <v>6</v>
      </c>
      <c r="C42" s="29" t="s">
        <v>33</v>
      </c>
    </row>
    <row r="43" spans="2:3">
      <c r="B43" s="28" t="s">
        <v>147</v>
      </c>
      <c r="C43" s="28">
        <v>0</v>
      </c>
    </row>
    <row r="44" spans="2:3">
      <c r="B44" s="28" t="s">
        <v>6</v>
      </c>
      <c r="C44" s="28">
        <v>1</v>
      </c>
    </row>
    <row r="46" spans="2:3">
      <c r="B46" s="29" t="s">
        <v>23</v>
      </c>
      <c r="C46" s="29" t="s">
        <v>50</v>
      </c>
    </row>
    <row r="47" spans="2:3">
      <c r="B47" s="28" t="s">
        <v>148</v>
      </c>
      <c r="C47" s="28">
        <v>1</v>
      </c>
    </row>
    <row r="48" spans="2:3">
      <c r="B48" s="28" t="s">
        <v>149</v>
      </c>
      <c r="C48" s="28">
        <v>2</v>
      </c>
    </row>
    <row r="49" spans="2:3">
      <c r="B49" s="28" t="s">
        <v>150</v>
      </c>
      <c r="C49" s="28">
        <v>3</v>
      </c>
    </row>
    <row r="50" spans="2:3">
      <c r="B50" s="28" t="s">
        <v>151</v>
      </c>
      <c r="C50" s="28">
        <v>4</v>
      </c>
    </row>
    <row r="52" spans="2:3">
      <c r="B52" s="29" t="s">
        <v>24</v>
      </c>
      <c r="C52" s="29" t="s">
        <v>51</v>
      </c>
    </row>
    <row r="53" spans="2:3">
      <c r="B53" s="28" t="s">
        <v>152</v>
      </c>
      <c r="C53" s="28">
        <v>0</v>
      </c>
    </row>
    <row r="54" spans="2:3">
      <c r="B54" s="28" t="s">
        <v>153</v>
      </c>
      <c r="C54" s="28">
        <v>1</v>
      </c>
    </row>
    <row r="55" spans="2:3">
      <c r="B55" s="28" t="s">
        <v>154</v>
      </c>
      <c r="C55" s="28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AE07-CEC5-B244-B620-2021A5805E9D}">
  <dimension ref="B1:AE31"/>
  <sheetViews>
    <sheetView showGridLines="0" topLeftCell="T8" zoomScale="120" zoomScaleNormal="120" workbookViewId="0">
      <selection activeCell="V9" sqref="V9:V12"/>
    </sheetView>
  </sheetViews>
  <sheetFormatPr baseColWidth="10" defaultColWidth="11" defaultRowHeight="16"/>
  <cols>
    <col min="1" max="1" width="1.5" customWidth="1"/>
    <col min="2" max="2" width="12.83203125" bestFit="1" customWidth="1"/>
    <col min="3" max="3" width="29.5" bestFit="1" customWidth="1"/>
    <col min="4" max="4" width="20.83203125" bestFit="1" customWidth="1"/>
    <col min="5" max="5" width="12.83203125" bestFit="1" customWidth="1"/>
    <col min="6" max="6" width="12.6640625" bestFit="1" customWidth="1"/>
    <col min="7" max="7" width="12.83203125" bestFit="1" customWidth="1"/>
    <col min="8" max="8" width="10.6640625" bestFit="1" customWidth="1"/>
    <col min="9" max="9" width="11.33203125" bestFit="1" customWidth="1"/>
    <col min="10" max="10" width="15.83203125" bestFit="1" customWidth="1"/>
    <col min="11" max="11" width="15" bestFit="1" customWidth="1"/>
    <col min="12" max="12" width="17.83203125" bestFit="1" customWidth="1"/>
    <col min="13" max="13" width="17.5" bestFit="1" customWidth="1"/>
    <col min="14" max="15" width="10" bestFit="1" customWidth="1"/>
    <col min="16" max="16" width="11.33203125" bestFit="1" customWidth="1"/>
    <col min="17" max="17" width="11" bestFit="1" customWidth="1"/>
    <col min="18" max="19" width="10" bestFit="1" customWidth="1"/>
    <col min="20" max="20" width="18.83203125" customWidth="1"/>
    <col min="21" max="22" width="11.1640625" bestFit="1" customWidth="1"/>
    <col min="23" max="24" width="10" bestFit="1" customWidth="1"/>
    <col min="25" max="25" width="37" bestFit="1" customWidth="1"/>
    <col min="26" max="26" width="14.6640625" bestFit="1" customWidth="1"/>
    <col min="27" max="27" width="14.83203125" bestFit="1" customWidth="1"/>
    <col min="28" max="28" width="13" bestFit="1" customWidth="1"/>
    <col min="29" max="29" width="11" bestFit="1" customWidth="1"/>
    <col min="30" max="30" width="10.6640625" bestFit="1" customWidth="1"/>
    <col min="31" max="31" width="10.5" bestFit="1" customWidth="1"/>
  </cols>
  <sheetData>
    <row r="1" spans="2:31" ht="8" customHeight="1"/>
    <row r="2" spans="2:31" ht="21" customHeight="1">
      <c r="B2" s="8" t="s">
        <v>56</v>
      </c>
      <c r="C2" s="9" t="s">
        <v>57</v>
      </c>
    </row>
    <row r="3" spans="2:31" s="7" customFormat="1" ht="19" customHeight="1">
      <c r="B3" s="63" t="s">
        <v>75</v>
      </c>
      <c r="C3" s="63"/>
      <c r="D3" s="63"/>
      <c r="E3" s="63"/>
      <c r="F3" s="63"/>
      <c r="G3" s="63"/>
      <c r="H3" s="63"/>
      <c r="I3" s="63"/>
      <c r="J3" s="64" t="s">
        <v>1</v>
      </c>
      <c r="K3" s="64"/>
      <c r="L3" s="64"/>
      <c r="M3" s="64"/>
      <c r="N3" s="65" t="s">
        <v>74</v>
      </c>
      <c r="O3" s="65"/>
      <c r="P3" s="65"/>
      <c r="Q3" s="65"/>
      <c r="R3" s="66" t="s">
        <v>76</v>
      </c>
      <c r="S3" s="66"/>
      <c r="T3" s="66"/>
      <c r="U3" s="66"/>
      <c r="V3" s="66"/>
      <c r="W3" s="67" t="s">
        <v>77</v>
      </c>
      <c r="X3" s="67"/>
      <c r="Y3" s="67"/>
      <c r="Z3" s="67"/>
      <c r="AA3" s="67"/>
      <c r="AB3" s="67"/>
      <c r="AC3" s="67"/>
      <c r="AD3" s="67"/>
      <c r="AE3" s="67"/>
    </row>
    <row r="4" spans="2:31" s="1" customFormat="1">
      <c r="B4" s="2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80</v>
      </c>
      <c r="H4" s="2" t="s">
        <v>6</v>
      </c>
      <c r="I4" s="2" t="s">
        <v>7</v>
      </c>
      <c r="J4" s="3" t="s">
        <v>8</v>
      </c>
      <c r="K4" s="3" t="s">
        <v>9</v>
      </c>
      <c r="L4" s="3" t="s">
        <v>155</v>
      </c>
      <c r="M4" s="3" t="s">
        <v>10</v>
      </c>
      <c r="N4" s="4" t="s">
        <v>11</v>
      </c>
      <c r="O4" s="4" t="s">
        <v>16</v>
      </c>
      <c r="P4" s="4" t="s">
        <v>12</v>
      </c>
      <c r="Q4" s="4" t="s">
        <v>13</v>
      </c>
      <c r="R4" s="5" t="s">
        <v>14</v>
      </c>
      <c r="S4" s="5" t="s">
        <v>15</v>
      </c>
      <c r="T4" s="5" t="s">
        <v>17</v>
      </c>
      <c r="U4" s="5" t="s">
        <v>18</v>
      </c>
      <c r="V4" s="5" t="s">
        <v>19</v>
      </c>
      <c r="W4" s="6" t="s">
        <v>20</v>
      </c>
      <c r="X4" s="6" t="s">
        <v>21</v>
      </c>
      <c r="Y4" s="6" t="s">
        <v>22</v>
      </c>
      <c r="Z4" s="6" t="s">
        <v>23</v>
      </c>
      <c r="AA4" s="6" t="s">
        <v>24</v>
      </c>
      <c r="AB4" s="6" t="s">
        <v>161</v>
      </c>
      <c r="AC4" s="6" t="s">
        <v>25</v>
      </c>
      <c r="AD4" s="6" t="s">
        <v>160</v>
      </c>
      <c r="AE4" s="6" t="s">
        <v>26</v>
      </c>
    </row>
    <row r="5" spans="2:31" s="1" customFormat="1" ht="17" thickBot="1">
      <c r="B5" s="2" t="s">
        <v>28</v>
      </c>
      <c r="C5" s="2" t="s">
        <v>29</v>
      </c>
      <c r="D5" s="2" t="s">
        <v>27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13" t="s">
        <v>35</v>
      </c>
      <c r="K5" s="13" t="s">
        <v>36</v>
      </c>
      <c r="L5" s="13" t="s">
        <v>156</v>
      </c>
      <c r="M5" s="13" t="s">
        <v>37</v>
      </c>
      <c r="N5" s="14" t="s">
        <v>38</v>
      </c>
      <c r="O5" s="14" t="s">
        <v>39</v>
      </c>
      <c r="P5" s="14" t="s">
        <v>40</v>
      </c>
      <c r="Q5" s="14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6" t="s">
        <v>47</v>
      </c>
      <c r="X5" s="16" t="s">
        <v>48</v>
      </c>
      <c r="Y5" s="16" t="s">
        <v>49</v>
      </c>
      <c r="Z5" s="16" t="s">
        <v>50</v>
      </c>
      <c r="AA5" s="16" t="s">
        <v>51</v>
      </c>
      <c r="AB5" s="16" t="s">
        <v>52</v>
      </c>
      <c r="AC5" s="16" t="s">
        <v>53</v>
      </c>
      <c r="AD5" s="16" t="s">
        <v>54</v>
      </c>
      <c r="AE5" s="16" t="s">
        <v>55</v>
      </c>
    </row>
    <row r="6" spans="2:31" ht="16" customHeight="1">
      <c r="B6" s="83" t="s">
        <v>56</v>
      </c>
      <c r="C6" s="88" t="s">
        <v>57</v>
      </c>
      <c r="D6" s="83">
        <v>15</v>
      </c>
      <c r="E6" s="83" t="s">
        <v>78</v>
      </c>
      <c r="F6" s="83" t="s">
        <v>79</v>
      </c>
      <c r="G6" s="83" t="s">
        <v>81</v>
      </c>
      <c r="H6" s="83" t="s">
        <v>82</v>
      </c>
      <c r="I6" s="86">
        <f>SUMIF(AA6:AA30, AA6,AE6:AE30)</f>
        <v>88</v>
      </c>
      <c r="J6" s="73">
        <v>1</v>
      </c>
      <c r="K6" s="70" t="s">
        <v>98</v>
      </c>
      <c r="L6" s="70" t="s">
        <v>157</v>
      </c>
      <c r="M6" s="70">
        <f>SUMIF(AA6:AA17, AA6,AE6:AE17)</f>
        <v>36</v>
      </c>
      <c r="N6" s="76">
        <v>1</v>
      </c>
      <c r="O6" s="76" t="s">
        <v>100</v>
      </c>
      <c r="P6" s="76" t="s">
        <v>83</v>
      </c>
      <c r="Q6" s="76">
        <f>SUMIF(AA6:AA12, AA6,AE6:AE12)</f>
        <v>21</v>
      </c>
      <c r="R6" s="18">
        <v>1</v>
      </c>
      <c r="S6" s="18" t="s">
        <v>103</v>
      </c>
      <c r="T6" s="19" t="s">
        <v>86</v>
      </c>
      <c r="U6" s="18" t="s">
        <v>96</v>
      </c>
      <c r="V6" s="18">
        <f>SUMIF(AA6:AA6, AA6,AE6:AE6)</f>
        <v>5</v>
      </c>
      <c r="W6" s="20">
        <v>1</v>
      </c>
      <c r="X6" s="20" t="s">
        <v>106</v>
      </c>
      <c r="Y6" s="21" t="s">
        <v>59</v>
      </c>
      <c r="Z6" s="20" t="s">
        <v>58</v>
      </c>
      <c r="AA6" s="20" t="s">
        <v>73</v>
      </c>
      <c r="AB6" s="20">
        <v>0</v>
      </c>
      <c r="AC6" s="20">
        <v>0</v>
      </c>
      <c r="AD6" s="20">
        <v>0</v>
      </c>
      <c r="AE6" s="22">
        <v>5</v>
      </c>
    </row>
    <row r="7" spans="2:31">
      <c r="B7" s="84"/>
      <c r="C7" s="89"/>
      <c r="D7" s="84"/>
      <c r="E7" s="84"/>
      <c r="F7" s="84"/>
      <c r="G7" s="84"/>
      <c r="H7" s="84"/>
      <c r="I7" s="87"/>
      <c r="J7" s="74"/>
      <c r="K7" s="71"/>
      <c r="L7" s="71"/>
      <c r="M7" s="71"/>
      <c r="N7" s="77"/>
      <c r="O7" s="77"/>
      <c r="P7" s="77"/>
      <c r="Q7" s="77"/>
      <c r="R7" s="59">
        <v>2</v>
      </c>
      <c r="S7" s="59" t="s">
        <v>104</v>
      </c>
      <c r="T7" s="61" t="s">
        <v>87</v>
      </c>
      <c r="U7" s="59" t="s">
        <v>97</v>
      </c>
      <c r="V7" s="59">
        <f>SUMIF(AA7:AA8, AA6,AE7:AE8)</f>
        <v>8</v>
      </c>
      <c r="W7" s="11">
        <v>1</v>
      </c>
      <c r="X7" s="11" t="s">
        <v>106</v>
      </c>
      <c r="Y7" s="10" t="s">
        <v>60</v>
      </c>
      <c r="Z7" s="11" t="s">
        <v>58</v>
      </c>
      <c r="AA7" s="11" t="s">
        <v>73</v>
      </c>
      <c r="AB7" s="11">
        <v>0</v>
      </c>
      <c r="AC7" s="11">
        <v>4</v>
      </c>
      <c r="AD7" s="11">
        <v>2</v>
      </c>
      <c r="AE7" s="23">
        <v>8</v>
      </c>
    </row>
    <row r="8" spans="2:31">
      <c r="B8" s="84"/>
      <c r="C8" s="89"/>
      <c r="D8" s="84"/>
      <c r="E8" s="84"/>
      <c r="F8" s="84"/>
      <c r="G8" s="84"/>
      <c r="H8" s="84"/>
      <c r="I8" s="87"/>
      <c r="J8" s="74"/>
      <c r="K8" s="71"/>
      <c r="L8" s="71"/>
      <c r="M8" s="71"/>
      <c r="N8" s="77"/>
      <c r="O8" s="77"/>
      <c r="P8" s="77"/>
      <c r="Q8" s="77"/>
      <c r="R8" s="60"/>
      <c r="S8" s="60"/>
      <c r="T8" s="62"/>
      <c r="U8" s="60"/>
      <c r="V8" s="60"/>
      <c r="W8" s="11">
        <v>2</v>
      </c>
      <c r="X8" s="11" t="s">
        <v>107</v>
      </c>
      <c r="Y8" s="10" t="s">
        <v>61</v>
      </c>
      <c r="Z8" s="11" t="s">
        <v>58</v>
      </c>
      <c r="AA8" s="11" t="s">
        <v>72</v>
      </c>
      <c r="AB8" s="11">
        <v>0</v>
      </c>
      <c r="AC8" s="11">
        <v>1</v>
      </c>
      <c r="AD8" s="11">
        <v>1</v>
      </c>
      <c r="AE8" s="23">
        <v>1</v>
      </c>
    </row>
    <row r="9" spans="2:31">
      <c r="B9" s="84"/>
      <c r="C9" s="89"/>
      <c r="D9" s="84"/>
      <c r="E9" s="84"/>
      <c r="F9" s="84"/>
      <c r="G9" s="84"/>
      <c r="H9" s="84"/>
      <c r="I9" s="87"/>
      <c r="J9" s="74"/>
      <c r="K9" s="71"/>
      <c r="L9" s="71"/>
      <c r="M9" s="71"/>
      <c r="N9" s="77"/>
      <c r="O9" s="77"/>
      <c r="P9" s="77"/>
      <c r="Q9" s="77"/>
      <c r="R9" s="59">
        <v>3</v>
      </c>
      <c r="S9" s="59" t="s">
        <v>105</v>
      </c>
      <c r="T9" s="61" t="s">
        <v>88</v>
      </c>
      <c r="U9" s="59" t="s">
        <v>96</v>
      </c>
      <c r="V9" s="59">
        <f>SUMIF(AA9:AA12, AA6,AE9:AE12)</f>
        <v>8</v>
      </c>
      <c r="W9" s="11">
        <v>1</v>
      </c>
      <c r="X9" s="11" t="s">
        <v>106</v>
      </c>
      <c r="Y9" s="10" t="s">
        <v>62</v>
      </c>
      <c r="Z9" s="11" t="s">
        <v>58</v>
      </c>
      <c r="AA9" s="11" t="s">
        <v>73</v>
      </c>
      <c r="AB9" s="11">
        <v>0</v>
      </c>
      <c r="AC9" s="11">
        <v>4</v>
      </c>
      <c r="AD9" s="11">
        <v>2</v>
      </c>
      <c r="AE9" s="23">
        <v>8</v>
      </c>
    </row>
    <row r="10" spans="2:31" ht="56">
      <c r="B10" s="84"/>
      <c r="C10" s="89"/>
      <c r="D10" s="84"/>
      <c r="E10" s="84"/>
      <c r="F10" s="84"/>
      <c r="G10" s="84"/>
      <c r="H10" s="84"/>
      <c r="I10" s="87"/>
      <c r="J10" s="74"/>
      <c r="K10" s="71"/>
      <c r="L10" s="71"/>
      <c r="M10" s="71"/>
      <c r="N10" s="77"/>
      <c r="O10" s="77"/>
      <c r="P10" s="77"/>
      <c r="Q10" s="77"/>
      <c r="R10" s="68"/>
      <c r="S10" s="68"/>
      <c r="T10" s="69"/>
      <c r="U10" s="68"/>
      <c r="V10" s="68"/>
      <c r="W10" s="11">
        <v>2</v>
      </c>
      <c r="X10" s="11" t="s">
        <v>107</v>
      </c>
      <c r="Y10" s="12" t="s">
        <v>63</v>
      </c>
      <c r="Z10" s="11" t="s">
        <v>70</v>
      </c>
      <c r="AA10" s="11" t="s">
        <v>72</v>
      </c>
      <c r="AB10" s="11">
        <v>0</v>
      </c>
      <c r="AC10" s="11">
        <v>0</v>
      </c>
      <c r="AD10" s="11">
        <v>1</v>
      </c>
      <c r="AE10" s="23">
        <v>2</v>
      </c>
    </row>
    <row r="11" spans="2:31" ht="28">
      <c r="B11" s="84"/>
      <c r="C11" s="89"/>
      <c r="D11" s="84"/>
      <c r="E11" s="84"/>
      <c r="F11" s="84"/>
      <c r="G11" s="84"/>
      <c r="H11" s="84"/>
      <c r="I11" s="87"/>
      <c r="J11" s="74"/>
      <c r="K11" s="71"/>
      <c r="L11" s="71"/>
      <c r="M11" s="71"/>
      <c r="N11" s="77"/>
      <c r="O11" s="77"/>
      <c r="P11" s="77"/>
      <c r="Q11" s="77"/>
      <c r="R11" s="68"/>
      <c r="S11" s="68"/>
      <c r="T11" s="69"/>
      <c r="U11" s="68"/>
      <c r="V11" s="68"/>
      <c r="W11" s="11">
        <v>3</v>
      </c>
      <c r="X11" s="11" t="s">
        <v>108</v>
      </c>
      <c r="Y11" s="12" t="s">
        <v>64</v>
      </c>
      <c r="Z11" s="11" t="s">
        <v>71</v>
      </c>
      <c r="AA11" s="11" t="s">
        <v>72</v>
      </c>
      <c r="AB11" s="11">
        <v>0</v>
      </c>
      <c r="AC11" s="11">
        <v>0</v>
      </c>
      <c r="AD11" s="11">
        <v>0</v>
      </c>
      <c r="AE11" s="23">
        <v>4</v>
      </c>
    </row>
    <row r="12" spans="2:31" ht="28">
      <c r="B12" s="84"/>
      <c r="C12" s="89"/>
      <c r="D12" s="84"/>
      <c r="E12" s="84"/>
      <c r="F12" s="84"/>
      <c r="G12" s="84"/>
      <c r="H12" s="84"/>
      <c r="I12" s="87"/>
      <c r="J12" s="74"/>
      <c r="K12" s="71"/>
      <c r="L12" s="71"/>
      <c r="M12" s="71"/>
      <c r="N12" s="78"/>
      <c r="O12" s="78"/>
      <c r="P12" s="78"/>
      <c r="Q12" s="78"/>
      <c r="R12" s="60"/>
      <c r="S12" s="60"/>
      <c r="T12" s="62"/>
      <c r="U12" s="60"/>
      <c r="V12" s="60"/>
      <c r="W12" s="11">
        <v>4</v>
      </c>
      <c r="X12" s="11" t="s">
        <v>109</v>
      </c>
      <c r="Y12" s="12" t="s">
        <v>65</v>
      </c>
      <c r="Z12" s="11" t="s">
        <v>71</v>
      </c>
      <c r="AA12" s="11" t="s">
        <v>72</v>
      </c>
      <c r="AB12" s="11">
        <v>0</v>
      </c>
      <c r="AC12" s="11">
        <v>0</v>
      </c>
      <c r="AD12" s="11">
        <v>0</v>
      </c>
      <c r="AE12" s="23">
        <v>7</v>
      </c>
    </row>
    <row r="13" spans="2:31">
      <c r="B13" s="84"/>
      <c r="C13" s="89"/>
      <c r="D13" s="84"/>
      <c r="E13" s="84"/>
      <c r="F13" s="84"/>
      <c r="G13" s="84"/>
      <c r="H13" s="84"/>
      <c r="I13" s="87"/>
      <c r="J13" s="74"/>
      <c r="K13" s="71"/>
      <c r="L13" s="71"/>
      <c r="M13" s="71"/>
      <c r="N13" s="79">
        <v>2</v>
      </c>
      <c r="O13" s="79" t="s">
        <v>101</v>
      </c>
      <c r="P13" s="79" t="s">
        <v>84</v>
      </c>
      <c r="Q13" s="79">
        <f>SUMIF(AA13:AA14, AA6,AE13:AE14)</f>
        <v>5</v>
      </c>
      <c r="R13" s="59">
        <v>1</v>
      </c>
      <c r="S13" s="59" t="s">
        <v>103</v>
      </c>
      <c r="T13" s="61" t="s">
        <v>89</v>
      </c>
      <c r="U13" s="59" t="s">
        <v>96</v>
      </c>
      <c r="V13" s="59">
        <f>SUMIF(AA13:AA14, AA6,AE13:AE14)</f>
        <v>5</v>
      </c>
      <c r="W13" s="11">
        <v>1</v>
      </c>
      <c r="X13" s="11" t="s">
        <v>106</v>
      </c>
      <c r="Y13" s="12" t="s">
        <v>66</v>
      </c>
      <c r="Z13" s="11" t="s">
        <v>58</v>
      </c>
      <c r="AA13" s="11" t="s">
        <v>73</v>
      </c>
      <c r="AB13" s="11">
        <v>0</v>
      </c>
      <c r="AC13" s="11">
        <v>0</v>
      </c>
      <c r="AD13" s="11">
        <v>0</v>
      </c>
      <c r="AE13" s="23">
        <v>5</v>
      </c>
    </row>
    <row r="14" spans="2:31">
      <c r="B14" s="84"/>
      <c r="C14" s="89"/>
      <c r="D14" s="84"/>
      <c r="E14" s="84"/>
      <c r="F14" s="84"/>
      <c r="G14" s="84"/>
      <c r="H14" s="84"/>
      <c r="I14" s="87"/>
      <c r="J14" s="74"/>
      <c r="K14" s="71"/>
      <c r="L14" s="71"/>
      <c r="M14" s="71"/>
      <c r="N14" s="78"/>
      <c r="O14" s="78"/>
      <c r="P14" s="78"/>
      <c r="Q14" s="78"/>
      <c r="R14" s="60"/>
      <c r="S14" s="60"/>
      <c r="T14" s="62"/>
      <c r="U14" s="60"/>
      <c r="V14" s="60"/>
      <c r="W14" s="11">
        <v>2</v>
      </c>
      <c r="X14" s="11" t="s">
        <v>107</v>
      </c>
      <c r="Y14" s="12" t="s">
        <v>67</v>
      </c>
      <c r="Z14" s="11" t="s">
        <v>58</v>
      </c>
      <c r="AA14" s="11" t="s">
        <v>72</v>
      </c>
      <c r="AB14" s="11">
        <v>0</v>
      </c>
      <c r="AC14" s="11">
        <v>0</v>
      </c>
      <c r="AD14" s="11">
        <v>0</v>
      </c>
      <c r="AE14" s="23">
        <v>2</v>
      </c>
    </row>
    <row r="15" spans="2:31">
      <c r="B15" s="84"/>
      <c r="C15" s="89"/>
      <c r="D15" s="84"/>
      <c r="E15" s="84"/>
      <c r="F15" s="84"/>
      <c r="G15" s="84"/>
      <c r="H15" s="84"/>
      <c r="I15" s="87"/>
      <c r="J15" s="74"/>
      <c r="K15" s="71"/>
      <c r="L15" s="71"/>
      <c r="M15" s="71"/>
      <c r="N15" s="79">
        <v>3</v>
      </c>
      <c r="O15" s="79" t="s">
        <v>102</v>
      </c>
      <c r="P15" s="79" t="s">
        <v>85</v>
      </c>
      <c r="Q15" s="79">
        <f>SUMIF(AA15:AA16, AA6,AE15:AE16)</f>
        <v>5</v>
      </c>
      <c r="R15" s="59">
        <v>1</v>
      </c>
      <c r="S15" s="59" t="s">
        <v>103</v>
      </c>
      <c r="T15" s="61" t="s">
        <v>90</v>
      </c>
      <c r="U15" s="59" t="s">
        <v>96</v>
      </c>
      <c r="V15" s="59">
        <f>SUMIF(AA15:AA16, AA6,AE15:AE16)</f>
        <v>5</v>
      </c>
      <c r="W15" s="11">
        <v>1</v>
      </c>
      <c r="X15" s="11" t="s">
        <v>106</v>
      </c>
      <c r="Y15" s="12" t="s">
        <v>68</v>
      </c>
      <c r="Z15" s="11" t="s">
        <v>58</v>
      </c>
      <c r="AA15" s="11" t="s">
        <v>73</v>
      </c>
      <c r="AB15" s="11">
        <v>0</v>
      </c>
      <c r="AC15" s="11">
        <v>0</v>
      </c>
      <c r="AD15" s="11">
        <v>0</v>
      </c>
      <c r="AE15" s="23">
        <v>5</v>
      </c>
    </row>
    <row r="16" spans="2:31">
      <c r="B16" s="84"/>
      <c r="C16" s="89"/>
      <c r="D16" s="84"/>
      <c r="E16" s="84"/>
      <c r="F16" s="84"/>
      <c r="G16" s="84"/>
      <c r="H16" s="84"/>
      <c r="I16" s="87"/>
      <c r="J16" s="74"/>
      <c r="K16" s="71"/>
      <c r="L16" s="71"/>
      <c r="M16" s="71"/>
      <c r="N16" s="78"/>
      <c r="O16" s="78"/>
      <c r="P16" s="78"/>
      <c r="Q16" s="78"/>
      <c r="R16" s="60"/>
      <c r="S16" s="60"/>
      <c r="T16" s="62"/>
      <c r="U16" s="60"/>
      <c r="V16" s="60"/>
      <c r="W16" s="11">
        <v>2</v>
      </c>
      <c r="X16" s="11" t="s">
        <v>107</v>
      </c>
      <c r="Y16" s="12" t="s">
        <v>69</v>
      </c>
      <c r="Z16" s="11" t="s">
        <v>58</v>
      </c>
      <c r="AA16" s="11" t="s">
        <v>72</v>
      </c>
      <c r="AB16" s="11">
        <v>0</v>
      </c>
      <c r="AC16" s="11">
        <v>0</v>
      </c>
      <c r="AD16" s="11">
        <v>0</v>
      </c>
      <c r="AE16" s="23">
        <v>2</v>
      </c>
    </row>
    <row r="17" spans="2:31" ht="17" thickBot="1">
      <c r="B17" s="84"/>
      <c r="C17" s="89"/>
      <c r="D17" s="84"/>
      <c r="E17" s="84"/>
      <c r="F17" s="84"/>
      <c r="G17" s="84"/>
      <c r="H17" s="84"/>
      <c r="I17" s="87"/>
      <c r="J17" s="75"/>
      <c r="K17" s="72"/>
      <c r="L17" s="72"/>
      <c r="M17" s="72"/>
      <c r="N17" s="80" t="s">
        <v>91</v>
      </c>
      <c r="O17" s="81"/>
      <c r="P17" s="81"/>
      <c r="Q17" s="81"/>
      <c r="R17" s="81"/>
      <c r="S17" s="81"/>
      <c r="T17" s="81"/>
      <c r="U17" s="81"/>
      <c r="V17" s="82"/>
      <c r="W17" s="24">
        <v>1</v>
      </c>
      <c r="X17" s="24" t="s">
        <v>106</v>
      </c>
      <c r="Y17" s="25" t="s">
        <v>93</v>
      </c>
      <c r="Z17" s="24" t="s">
        <v>95</v>
      </c>
      <c r="AA17" s="24" t="s">
        <v>73</v>
      </c>
      <c r="AB17" s="24">
        <v>0</v>
      </c>
      <c r="AC17" s="24">
        <v>3</v>
      </c>
      <c r="AD17" s="24">
        <v>0</v>
      </c>
      <c r="AE17" s="26">
        <v>5</v>
      </c>
    </row>
    <row r="18" spans="2:31" ht="16" customHeight="1">
      <c r="B18" s="84"/>
      <c r="C18" s="89"/>
      <c r="D18" s="84"/>
      <c r="E18" s="84"/>
      <c r="F18" s="84"/>
      <c r="G18" s="84"/>
      <c r="H18" s="84"/>
      <c r="I18" s="87"/>
      <c r="J18" s="73">
        <v>2</v>
      </c>
      <c r="K18" s="70" t="s">
        <v>99</v>
      </c>
      <c r="L18" s="70" t="s">
        <v>158</v>
      </c>
      <c r="M18" s="70">
        <f>SUMIF(AA18:AA29, AA6,AE18:AE29)</f>
        <v>47</v>
      </c>
      <c r="N18" s="76">
        <v>1</v>
      </c>
      <c r="O18" s="76" t="s">
        <v>100</v>
      </c>
      <c r="P18" s="76" t="s">
        <v>83</v>
      </c>
      <c r="Q18" s="76">
        <f>SUMIF(AA18:AA24, AA6,AE18:AE24)</f>
        <v>31</v>
      </c>
      <c r="R18" s="18">
        <v>1</v>
      </c>
      <c r="S18" s="18" t="s">
        <v>103</v>
      </c>
      <c r="T18" s="19" t="s">
        <v>86</v>
      </c>
      <c r="U18" s="18" t="s">
        <v>96</v>
      </c>
      <c r="V18" s="18">
        <f>SUMIF(AA18:AA18, AA6,AE18:AE18)</f>
        <v>5</v>
      </c>
      <c r="W18" s="20">
        <v>1</v>
      </c>
      <c r="X18" s="20" t="s">
        <v>106</v>
      </c>
      <c r="Y18" s="21" t="s">
        <v>59</v>
      </c>
      <c r="Z18" s="20" t="s">
        <v>58</v>
      </c>
      <c r="AA18" s="20" t="s">
        <v>73</v>
      </c>
      <c r="AB18" s="20">
        <v>0</v>
      </c>
      <c r="AC18" s="20">
        <v>0</v>
      </c>
      <c r="AD18" s="20">
        <v>0</v>
      </c>
      <c r="AE18" s="22">
        <v>5</v>
      </c>
    </row>
    <row r="19" spans="2:31">
      <c r="B19" s="84"/>
      <c r="C19" s="89"/>
      <c r="D19" s="84"/>
      <c r="E19" s="84"/>
      <c r="F19" s="84"/>
      <c r="G19" s="84"/>
      <c r="H19" s="84"/>
      <c r="I19" s="87"/>
      <c r="J19" s="74"/>
      <c r="K19" s="71"/>
      <c r="L19" s="71"/>
      <c r="M19" s="71"/>
      <c r="N19" s="77"/>
      <c r="O19" s="77"/>
      <c r="P19" s="77"/>
      <c r="Q19" s="77"/>
      <c r="R19" s="59">
        <v>2</v>
      </c>
      <c r="S19" s="59" t="s">
        <v>104</v>
      </c>
      <c r="T19" s="61" t="s">
        <v>87</v>
      </c>
      <c r="U19" s="59" t="s">
        <v>97</v>
      </c>
      <c r="V19" s="59">
        <f>SUMIF(AA19:AA20, AA6,AE19:AE20)</f>
        <v>12</v>
      </c>
      <c r="W19" s="11">
        <v>1</v>
      </c>
      <c r="X19" s="11" t="s">
        <v>106</v>
      </c>
      <c r="Y19" s="10" t="s">
        <v>159</v>
      </c>
      <c r="Z19" s="11" t="s">
        <v>58</v>
      </c>
      <c r="AA19" s="11" t="s">
        <v>73</v>
      </c>
      <c r="AB19" s="11">
        <v>0</v>
      </c>
      <c r="AC19" s="11">
        <v>6</v>
      </c>
      <c r="AD19" s="11">
        <v>2</v>
      </c>
      <c r="AE19" s="23">
        <v>12</v>
      </c>
    </row>
    <row r="20" spans="2:31">
      <c r="B20" s="84"/>
      <c r="C20" s="89"/>
      <c r="D20" s="84"/>
      <c r="E20" s="84"/>
      <c r="F20" s="84"/>
      <c r="G20" s="84"/>
      <c r="H20" s="84"/>
      <c r="I20" s="87"/>
      <c r="J20" s="74"/>
      <c r="K20" s="71"/>
      <c r="L20" s="71"/>
      <c r="M20" s="71"/>
      <c r="N20" s="77"/>
      <c r="O20" s="77"/>
      <c r="P20" s="77"/>
      <c r="Q20" s="77"/>
      <c r="R20" s="60"/>
      <c r="S20" s="60"/>
      <c r="T20" s="62"/>
      <c r="U20" s="60"/>
      <c r="V20" s="60"/>
      <c r="W20" s="11">
        <v>2</v>
      </c>
      <c r="X20" s="11" t="s">
        <v>107</v>
      </c>
      <c r="Y20" s="10" t="s">
        <v>61</v>
      </c>
      <c r="Z20" s="11" t="s">
        <v>58</v>
      </c>
      <c r="AA20" s="11" t="s">
        <v>72</v>
      </c>
      <c r="AB20" s="11">
        <v>0</v>
      </c>
      <c r="AC20" s="11">
        <v>0</v>
      </c>
      <c r="AD20" s="11">
        <v>1</v>
      </c>
      <c r="AE20" s="23">
        <v>1</v>
      </c>
    </row>
    <row r="21" spans="2:31">
      <c r="B21" s="84"/>
      <c r="C21" s="89"/>
      <c r="D21" s="84"/>
      <c r="E21" s="84"/>
      <c r="F21" s="84"/>
      <c r="G21" s="84"/>
      <c r="H21" s="84"/>
      <c r="I21" s="87"/>
      <c r="J21" s="74"/>
      <c r="K21" s="71"/>
      <c r="L21" s="71"/>
      <c r="M21" s="71"/>
      <c r="N21" s="77"/>
      <c r="O21" s="77"/>
      <c r="P21" s="77"/>
      <c r="Q21" s="77"/>
      <c r="R21" s="59">
        <v>3</v>
      </c>
      <c r="S21" s="59" t="s">
        <v>105</v>
      </c>
      <c r="T21" s="61" t="s">
        <v>88</v>
      </c>
      <c r="U21" s="59" t="s">
        <v>96</v>
      </c>
      <c r="V21" s="59">
        <f>SUMIF(AA21:AA24, AA6,AE21:AE24)</f>
        <v>14</v>
      </c>
      <c r="W21" s="11">
        <v>1</v>
      </c>
      <c r="X21" s="11" t="s">
        <v>106</v>
      </c>
      <c r="Y21" s="10" t="s">
        <v>110</v>
      </c>
      <c r="Z21" s="11" t="s">
        <v>58</v>
      </c>
      <c r="AA21" s="11" t="s">
        <v>73</v>
      </c>
      <c r="AB21" s="11">
        <v>0</v>
      </c>
      <c r="AC21" s="11">
        <v>7</v>
      </c>
      <c r="AD21" s="11">
        <v>2</v>
      </c>
      <c r="AE21" s="23">
        <v>14</v>
      </c>
    </row>
    <row r="22" spans="2:31" ht="56">
      <c r="B22" s="84"/>
      <c r="C22" s="89"/>
      <c r="D22" s="84"/>
      <c r="E22" s="84"/>
      <c r="F22" s="84"/>
      <c r="G22" s="84"/>
      <c r="H22" s="84"/>
      <c r="I22" s="87"/>
      <c r="J22" s="74"/>
      <c r="K22" s="71"/>
      <c r="L22" s="71"/>
      <c r="M22" s="71"/>
      <c r="N22" s="77"/>
      <c r="O22" s="77"/>
      <c r="P22" s="77"/>
      <c r="Q22" s="77"/>
      <c r="R22" s="68"/>
      <c r="S22" s="68"/>
      <c r="T22" s="69"/>
      <c r="U22" s="68"/>
      <c r="V22" s="68"/>
      <c r="W22" s="11">
        <v>2</v>
      </c>
      <c r="X22" s="11" t="s">
        <v>107</v>
      </c>
      <c r="Y22" s="12" t="s">
        <v>63</v>
      </c>
      <c r="Z22" s="11" t="s">
        <v>70</v>
      </c>
      <c r="AA22" s="11" t="s">
        <v>72</v>
      </c>
      <c r="AB22" s="11">
        <v>0</v>
      </c>
      <c r="AC22" s="11">
        <v>0</v>
      </c>
      <c r="AD22" s="11">
        <v>1</v>
      </c>
      <c r="AE22" s="23">
        <v>2</v>
      </c>
    </row>
    <row r="23" spans="2:31" ht="28">
      <c r="B23" s="84"/>
      <c r="C23" s="89"/>
      <c r="D23" s="84"/>
      <c r="E23" s="84"/>
      <c r="F23" s="84"/>
      <c r="G23" s="84"/>
      <c r="H23" s="84"/>
      <c r="I23" s="87"/>
      <c r="J23" s="74"/>
      <c r="K23" s="71"/>
      <c r="L23" s="71"/>
      <c r="M23" s="71"/>
      <c r="N23" s="77"/>
      <c r="O23" s="77"/>
      <c r="P23" s="77"/>
      <c r="Q23" s="77"/>
      <c r="R23" s="68"/>
      <c r="S23" s="68"/>
      <c r="T23" s="69"/>
      <c r="U23" s="68"/>
      <c r="V23" s="68"/>
      <c r="W23" s="11">
        <v>3</v>
      </c>
      <c r="X23" s="11" t="s">
        <v>108</v>
      </c>
      <c r="Y23" s="12" t="s">
        <v>64</v>
      </c>
      <c r="Z23" s="11" t="s">
        <v>71</v>
      </c>
      <c r="AA23" s="11" t="s">
        <v>72</v>
      </c>
      <c r="AB23" s="11">
        <v>0</v>
      </c>
      <c r="AC23" s="11">
        <v>0</v>
      </c>
      <c r="AD23" s="11">
        <v>0</v>
      </c>
      <c r="AE23" s="23">
        <v>4</v>
      </c>
    </row>
    <row r="24" spans="2:31" ht="28">
      <c r="B24" s="84"/>
      <c r="C24" s="89"/>
      <c r="D24" s="84"/>
      <c r="E24" s="84"/>
      <c r="F24" s="84"/>
      <c r="G24" s="84"/>
      <c r="H24" s="84"/>
      <c r="I24" s="87"/>
      <c r="J24" s="74"/>
      <c r="K24" s="71"/>
      <c r="L24" s="71"/>
      <c r="M24" s="71"/>
      <c r="N24" s="78"/>
      <c r="O24" s="78"/>
      <c r="P24" s="78"/>
      <c r="Q24" s="78"/>
      <c r="R24" s="60"/>
      <c r="S24" s="60"/>
      <c r="T24" s="62"/>
      <c r="U24" s="60"/>
      <c r="V24" s="60"/>
      <c r="W24" s="11">
        <v>4</v>
      </c>
      <c r="X24" s="11" t="s">
        <v>109</v>
      </c>
      <c r="Y24" s="12" t="s">
        <v>65</v>
      </c>
      <c r="Z24" s="11" t="s">
        <v>71</v>
      </c>
      <c r="AA24" s="11" t="s">
        <v>72</v>
      </c>
      <c r="AB24" s="11">
        <v>0</v>
      </c>
      <c r="AC24" s="11">
        <v>0</v>
      </c>
      <c r="AD24" s="11">
        <v>0</v>
      </c>
      <c r="AE24" s="23">
        <v>7</v>
      </c>
    </row>
    <row r="25" spans="2:31" ht="28">
      <c r="B25" s="84"/>
      <c r="C25" s="89"/>
      <c r="D25" s="84"/>
      <c r="E25" s="84"/>
      <c r="F25" s="84"/>
      <c r="G25" s="84"/>
      <c r="H25" s="84"/>
      <c r="I25" s="87"/>
      <c r="J25" s="74"/>
      <c r="K25" s="71"/>
      <c r="L25" s="71"/>
      <c r="M25" s="71"/>
      <c r="N25" s="79">
        <v>2</v>
      </c>
      <c r="O25" s="79" t="s">
        <v>101</v>
      </c>
      <c r="P25" s="79" t="s">
        <v>84</v>
      </c>
      <c r="Q25" s="79">
        <f>SUMIF(AA25:AA26, AA6,AE25:AE26)</f>
        <v>6</v>
      </c>
      <c r="R25" s="59">
        <v>1</v>
      </c>
      <c r="S25" s="59" t="s">
        <v>103</v>
      </c>
      <c r="T25" s="61" t="s">
        <v>89</v>
      </c>
      <c r="U25" s="59" t="s">
        <v>96</v>
      </c>
      <c r="V25" s="59">
        <f>SUMIF(AA25:AA26, AA6,AE25:AE26)</f>
        <v>6</v>
      </c>
      <c r="W25" s="11">
        <v>1</v>
      </c>
      <c r="X25" s="11" t="s">
        <v>106</v>
      </c>
      <c r="Y25" s="12" t="s">
        <v>111</v>
      </c>
      <c r="Z25" s="11" t="s">
        <v>58</v>
      </c>
      <c r="AA25" s="11" t="s">
        <v>73</v>
      </c>
      <c r="AB25" s="11">
        <v>0</v>
      </c>
      <c r="AC25" s="11">
        <v>3</v>
      </c>
      <c r="AD25" s="11">
        <v>2</v>
      </c>
      <c r="AE25" s="23">
        <v>6</v>
      </c>
    </row>
    <row r="26" spans="2:31" ht="28">
      <c r="B26" s="84"/>
      <c r="C26" s="89"/>
      <c r="D26" s="84"/>
      <c r="E26" s="84"/>
      <c r="F26" s="84"/>
      <c r="G26" s="84"/>
      <c r="H26" s="84"/>
      <c r="I26" s="87"/>
      <c r="J26" s="74"/>
      <c r="K26" s="71"/>
      <c r="L26" s="71"/>
      <c r="M26" s="71"/>
      <c r="N26" s="78"/>
      <c r="O26" s="78"/>
      <c r="P26" s="78"/>
      <c r="Q26" s="78"/>
      <c r="R26" s="60"/>
      <c r="S26" s="60"/>
      <c r="T26" s="62"/>
      <c r="U26" s="60"/>
      <c r="V26" s="60"/>
      <c r="W26" s="11">
        <v>2</v>
      </c>
      <c r="X26" s="11" t="s">
        <v>107</v>
      </c>
      <c r="Y26" s="12" t="s">
        <v>112</v>
      </c>
      <c r="Z26" s="11" t="s">
        <v>58</v>
      </c>
      <c r="AA26" s="11" t="s">
        <v>72</v>
      </c>
      <c r="AB26" s="11">
        <v>0</v>
      </c>
      <c r="AC26" s="11">
        <v>3</v>
      </c>
      <c r="AD26" s="11">
        <v>1</v>
      </c>
      <c r="AE26" s="23">
        <v>3</v>
      </c>
    </row>
    <row r="27" spans="2:31">
      <c r="B27" s="84"/>
      <c r="C27" s="89"/>
      <c r="D27" s="84"/>
      <c r="E27" s="84"/>
      <c r="F27" s="84"/>
      <c r="G27" s="84"/>
      <c r="H27" s="84"/>
      <c r="I27" s="87"/>
      <c r="J27" s="74"/>
      <c r="K27" s="71"/>
      <c r="L27" s="71"/>
      <c r="M27" s="71"/>
      <c r="N27" s="79">
        <v>3</v>
      </c>
      <c r="O27" s="79" t="s">
        <v>102</v>
      </c>
      <c r="P27" s="79" t="s">
        <v>85</v>
      </c>
      <c r="Q27" s="79">
        <f>SUMIF(AA27:AA28, AA6,AE27:AE28)</f>
        <v>5</v>
      </c>
      <c r="R27" s="59">
        <v>1</v>
      </c>
      <c r="S27" s="59" t="s">
        <v>103</v>
      </c>
      <c r="T27" s="61" t="s">
        <v>90</v>
      </c>
      <c r="U27" s="59" t="s">
        <v>96</v>
      </c>
      <c r="V27" s="59">
        <f>SUMIF(AA27:AA28, AA6,AE27:AE28)</f>
        <v>5</v>
      </c>
      <c r="W27" s="11">
        <v>1</v>
      </c>
      <c r="X27" s="11" t="s">
        <v>106</v>
      </c>
      <c r="Y27" s="12" t="s">
        <v>68</v>
      </c>
      <c r="Z27" s="11" t="s">
        <v>58</v>
      </c>
      <c r="AA27" s="11" t="s">
        <v>73</v>
      </c>
      <c r="AB27" s="11">
        <v>0</v>
      </c>
      <c r="AC27" s="11">
        <v>0</v>
      </c>
      <c r="AD27" s="11">
        <v>0</v>
      </c>
      <c r="AE27" s="23">
        <v>5</v>
      </c>
    </row>
    <row r="28" spans="2:31">
      <c r="B28" s="84"/>
      <c r="C28" s="89"/>
      <c r="D28" s="84"/>
      <c r="E28" s="84"/>
      <c r="F28" s="84"/>
      <c r="G28" s="84"/>
      <c r="H28" s="84"/>
      <c r="I28" s="87"/>
      <c r="J28" s="74"/>
      <c r="K28" s="71"/>
      <c r="L28" s="71"/>
      <c r="M28" s="71"/>
      <c r="N28" s="78"/>
      <c r="O28" s="78"/>
      <c r="P28" s="78"/>
      <c r="Q28" s="78"/>
      <c r="R28" s="60"/>
      <c r="S28" s="60"/>
      <c r="T28" s="62"/>
      <c r="U28" s="60"/>
      <c r="V28" s="60"/>
      <c r="W28" s="11">
        <v>2</v>
      </c>
      <c r="X28" s="11" t="s">
        <v>107</v>
      </c>
      <c r="Y28" s="12" t="s">
        <v>69</v>
      </c>
      <c r="Z28" s="11" t="s">
        <v>58</v>
      </c>
      <c r="AA28" s="11" t="s">
        <v>72</v>
      </c>
      <c r="AB28" s="11">
        <v>0</v>
      </c>
      <c r="AC28" s="11">
        <v>0</v>
      </c>
      <c r="AD28" s="11">
        <v>0</v>
      </c>
      <c r="AE28" s="23">
        <v>2</v>
      </c>
    </row>
    <row r="29" spans="2:31" ht="17" thickBot="1">
      <c r="B29" s="84"/>
      <c r="C29" s="89"/>
      <c r="D29" s="84"/>
      <c r="E29" s="84"/>
      <c r="F29" s="84"/>
      <c r="G29" s="84"/>
      <c r="H29" s="84"/>
      <c r="I29" s="87"/>
      <c r="J29" s="75"/>
      <c r="K29" s="72"/>
      <c r="L29" s="72"/>
      <c r="M29" s="72"/>
      <c r="N29" s="80" t="s">
        <v>91</v>
      </c>
      <c r="O29" s="81"/>
      <c r="P29" s="81"/>
      <c r="Q29" s="81"/>
      <c r="R29" s="81"/>
      <c r="S29" s="81"/>
      <c r="T29" s="81"/>
      <c r="U29" s="81"/>
      <c r="V29" s="82"/>
      <c r="W29" s="24">
        <v>1</v>
      </c>
      <c r="X29" s="24" t="s">
        <v>106</v>
      </c>
      <c r="Y29" s="25" t="s">
        <v>93</v>
      </c>
      <c r="Z29" s="24" t="s">
        <v>95</v>
      </c>
      <c r="AA29" s="24" t="s">
        <v>73</v>
      </c>
      <c r="AB29" s="24">
        <v>0</v>
      </c>
      <c r="AC29" s="24">
        <v>3</v>
      </c>
      <c r="AD29" s="24">
        <v>0</v>
      </c>
      <c r="AE29" s="26">
        <v>5</v>
      </c>
    </row>
    <row r="30" spans="2:31">
      <c r="B30" s="85"/>
      <c r="C30" s="90"/>
      <c r="D30" s="85"/>
      <c r="E30" s="85"/>
      <c r="F30" s="85"/>
      <c r="G30" s="85"/>
      <c r="H30" s="85"/>
      <c r="I30" s="85"/>
      <c r="J30" s="91" t="s">
        <v>92</v>
      </c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3"/>
      <c r="W30" s="17">
        <v>1</v>
      </c>
      <c r="X30" s="17" t="s">
        <v>106</v>
      </c>
      <c r="Y30" s="27" t="s">
        <v>94</v>
      </c>
      <c r="Z30" s="17" t="s">
        <v>58</v>
      </c>
      <c r="AA30" s="17" t="s">
        <v>73</v>
      </c>
      <c r="AB30" s="17">
        <v>0</v>
      </c>
      <c r="AC30" s="17">
        <v>0</v>
      </c>
      <c r="AD30" s="17">
        <v>0</v>
      </c>
      <c r="AE30" s="17">
        <v>5</v>
      </c>
    </row>
    <row r="31" spans="2:31">
      <c r="AD31" s="32"/>
      <c r="AE31" s="31"/>
    </row>
  </sheetData>
  <mergeCells count="88">
    <mergeCell ref="V21:V24"/>
    <mergeCell ref="S19:S20"/>
    <mergeCell ref="T19:T20"/>
    <mergeCell ref="U19:U20"/>
    <mergeCell ref="J30:V30"/>
    <mergeCell ref="S27:S28"/>
    <mergeCell ref="T27:T28"/>
    <mergeCell ref="N29:V29"/>
    <mergeCell ref="S25:S26"/>
    <mergeCell ref="T25:T26"/>
    <mergeCell ref="U25:U26"/>
    <mergeCell ref="V25:V26"/>
    <mergeCell ref="P25:P26"/>
    <mergeCell ref="Q25:Q26"/>
    <mergeCell ref="R25:R26"/>
    <mergeCell ref="U27:U28"/>
    <mergeCell ref="B6:B30"/>
    <mergeCell ref="C6:C30"/>
    <mergeCell ref="D6:D30"/>
    <mergeCell ref="E6:E30"/>
    <mergeCell ref="F6:F30"/>
    <mergeCell ref="G6:G30"/>
    <mergeCell ref="H6:H30"/>
    <mergeCell ref="I6:I30"/>
    <mergeCell ref="Q27:Q28"/>
    <mergeCell ref="R27:R28"/>
    <mergeCell ref="J18:J29"/>
    <mergeCell ref="K18:K29"/>
    <mergeCell ref="M18:M29"/>
    <mergeCell ref="N18:N24"/>
    <mergeCell ref="O18:O24"/>
    <mergeCell ref="L18:L29"/>
    <mergeCell ref="N27:N28"/>
    <mergeCell ref="O27:O28"/>
    <mergeCell ref="N25:N26"/>
    <mergeCell ref="O25:O26"/>
    <mergeCell ref="P27:P28"/>
    <mergeCell ref="V27:V28"/>
    <mergeCell ref="V19:V20"/>
    <mergeCell ref="R21:R24"/>
    <mergeCell ref="P15:P16"/>
    <mergeCell ref="Q15:Q16"/>
    <mergeCell ref="N17:V17"/>
    <mergeCell ref="R15:R16"/>
    <mergeCell ref="S15:S16"/>
    <mergeCell ref="T15:T16"/>
    <mergeCell ref="U15:U16"/>
    <mergeCell ref="V15:V16"/>
    <mergeCell ref="S21:S24"/>
    <mergeCell ref="T21:T24"/>
    <mergeCell ref="U21:U24"/>
    <mergeCell ref="P18:P24"/>
    <mergeCell ref="Q18:Q24"/>
    <mergeCell ref="R19:R20"/>
    <mergeCell ref="M6:M17"/>
    <mergeCell ref="J6:J17"/>
    <mergeCell ref="K6:K17"/>
    <mergeCell ref="N6:N12"/>
    <mergeCell ref="O6:O12"/>
    <mergeCell ref="L6:L17"/>
    <mergeCell ref="N15:N16"/>
    <mergeCell ref="O15:O16"/>
    <mergeCell ref="P6:P12"/>
    <mergeCell ref="Q13:Q14"/>
    <mergeCell ref="P13:P14"/>
    <mergeCell ref="O13:O14"/>
    <mergeCell ref="N13:N14"/>
    <mergeCell ref="Q6:Q12"/>
    <mergeCell ref="V9:V12"/>
    <mergeCell ref="U9:U12"/>
    <mergeCell ref="T9:T12"/>
    <mergeCell ref="S9:S12"/>
    <mergeCell ref="R9:R12"/>
    <mergeCell ref="V13:V14"/>
    <mergeCell ref="U13:U14"/>
    <mergeCell ref="T13:T14"/>
    <mergeCell ref="S13:S14"/>
    <mergeCell ref="R13:R14"/>
    <mergeCell ref="B3:I3"/>
    <mergeCell ref="J3:M3"/>
    <mergeCell ref="N3:Q3"/>
    <mergeCell ref="R3:V3"/>
    <mergeCell ref="W3:AE3"/>
    <mergeCell ref="V7:V8"/>
    <mergeCell ref="U7:U8"/>
    <mergeCell ref="T7:T8"/>
    <mergeCell ref="S7:S8"/>
    <mergeCell ref="R7:R8"/>
  </mergeCells>
  <phoneticPr fontId="1" type="noConversion"/>
  <dataValidations count="7">
    <dataValidation type="list" allowBlank="1" showInputMessage="1" showErrorMessage="1" sqref="U6:U7 U9 U13 U15 U18:U19 U21 U25 U27" xr:uid="{87179765-6B99-DD4E-94A1-775DF3ABF049}">
      <formula1>"操作类,选材类,读数类,结论类"</formula1>
    </dataValidation>
    <dataValidation type="list" allowBlank="1" showInputMessage="1" showErrorMessage="1" sqref="E6" xr:uid="{5AB0A69F-DFF8-F147-9607-10562C98BBB7}">
      <formula1>"物理,化学,生物"</formula1>
    </dataValidation>
    <dataValidation type="list" allowBlank="1" showInputMessage="1" showErrorMessage="1" sqref="F6" xr:uid="{821BEC45-A6A9-534D-9943-EE66B32F555C}">
      <formula1>"电学,力学,光学,热学,其它"</formula1>
    </dataValidation>
    <dataValidation type="list" allowBlank="1" showInputMessage="1" showErrorMessage="1" sqref="G6" xr:uid="{0D86B527-475A-594F-817F-6A7B087A051A}">
      <formula1>"容易,一般,较难,困难"</formula1>
    </dataValidation>
    <dataValidation type="list" allowBlank="1" showInputMessage="1" showErrorMessage="1" sqref="H6" xr:uid="{0E59C2D1-D574-7042-926A-25843DD4A154}">
      <formula1>"非百分制,百分制"</formula1>
    </dataValidation>
    <dataValidation type="list" allowBlank="1" showInputMessage="1" showErrorMessage="1" sqref="Z6:Z30" xr:uid="{EDC6D53A-3ACE-BF46-ABFC-EB94CE14182B}">
      <formula1>"扣分,计次扣分,分数上限,难度调整"</formula1>
    </dataValidation>
    <dataValidation type="list" allowBlank="1" showInputMessage="1" showErrorMessage="1" sqref="AA6:AA30" xr:uid="{4F2FCE95-9CCA-2447-AF4F-F371C3062C60}">
      <formula1>"正常,计分,核分"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2749-1C3F-4BDE-9C99-F5E5E280865C}">
  <dimension ref="B1:AE16"/>
  <sheetViews>
    <sheetView showGridLines="0" topLeftCell="R1" zoomScale="120" zoomScaleNormal="120" workbookViewId="0">
      <selection activeCell="AA14" sqref="AA14"/>
    </sheetView>
  </sheetViews>
  <sheetFormatPr baseColWidth="10" defaultColWidth="8.83203125" defaultRowHeight="16"/>
  <cols>
    <col min="1" max="1" width="1.5" customWidth="1"/>
    <col min="2" max="2" width="12.83203125" bestFit="1" customWidth="1"/>
    <col min="3" max="3" width="16.5" bestFit="1" customWidth="1"/>
    <col min="4" max="4" width="20.83203125" bestFit="1" customWidth="1"/>
    <col min="5" max="5" width="12.83203125" bestFit="1" customWidth="1"/>
    <col min="6" max="6" width="12.6640625" bestFit="1" customWidth="1"/>
    <col min="7" max="7" width="12.83203125" bestFit="1" customWidth="1"/>
    <col min="8" max="8" width="10.6640625" bestFit="1" customWidth="1"/>
    <col min="9" max="9" width="11.33203125" bestFit="1" customWidth="1"/>
    <col min="10" max="10" width="15.83203125" bestFit="1" customWidth="1"/>
    <col min="11" max="11" width="15" bestFit="1" customWidth="1"/>
    <col min="12" max="12" width="17.83203125" bestFit="1" customWidth="1"/>
    <col min="13" max="13" width="17.5" bestFit="1" customWidth="1"/>
    <col min="14" max="15" width="10" bestFit="1" customWidth="1"/>
    <col min="16" max="16" width="11.33203125" bestFit="1" customWidth="1"/>
    <col min="17" max="17" width="11" bestFit="1" customWidth="1"/>
    <col min="18" max="19" width="10" bestFit="1" customWidth="1"/>
    <col min="20" max="20" width="21.33203125" customWidth="1"/>
    <col min="21" max="22" width="11.1640625" bestFit="1" customWidth="1"/>
    <col min="23" max="24" width="10" bestFit="1" customWidth="1"/>
    <col min="25" max="25" width="29.6640625" customWidth="1"/>
    <col min="26" max="26" width="14.6640625" bestFit="1" customWidth="1"/>
    <col min="27" max="27" width="14.83203125" bestFit="1" customWidth="1"/>
    <col min="28" max="28" width="13" bestFit="1" customWidth="1"/>
    <col min="29" max="29" width="11" bestFit="1" customWidth="1"/>
    <col min="30" max="30" width="10.6640625" bestFit="1" customWidth="1"/>
    <col min="31" max="31" width="10.5" bestFit="1" customWidth="1"/>
  </cols>
  <sheetData>
    <row r="1" spans="2:31" ht="8" customHeight="1"/>
    <row r="2" spans="2:31" ht="21" customHeight="1">
      <c r="B2" s="8" t="s">
        <v>165</v>
      </c>
      <c r="C2" s="9" t="s">
        <v>164</v>
      </c>
    </row>
    <row r="3" spans="2:31" s="57" customFormat="1">
      <c r="B3" s="63" t="s">
        <v>75</v>
      </c>
      <c r="C3" s="63"/>
      <c r="D3" s="63"/>
      <c r="E3" s="63"/>
      <c r="F3" s="63"/>
      <c r="G3" s="63"/>
      <c r="H3" s="63"/>
      <c r="I3" s="63"/>
      <c r="J3" s="64" t="s">
        <v>1</v>
      </c>
      <c r="K3" s="64"/>
      <c r="L3" s="64"/>
      <c r="M3" s="64"/>
      <c r="N3" s="65" t="s">
        <v>74</v>
      </c>
      <c r="O3" s="65"/>
      <c r="P3" s="65"/>
      <c r="Q3" s="65"/>
      <c r="R3" s="66" t="s">
        <v>76</v>
      </c>
      <c r="S3" s="66"/>
      <c r="T3" s="66"/>
      <c r="U3" s="66"/>
      <c r="V3" s="66"/>
      <c r="W3" s="67" t="s">
        <v>77</v>
      </c>
      <c r="X3" s="67"/>
      <c r="Y3" s="67"/>
      <c r="Z3" s="67"/>
      <c r="AA3" s="67"/>
      <c r="AB3" s="67"/>
      <c r="AC3" s="67"/>
      <c r="AD3" s="67"/>
      <c r="AE3" s="67"/>
    </row>
    <row r="4" spans="2:31" s="57" customFormat="1">
      <c r="B4" s="2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80</v>
      </c>
      <c r="H4" s="2" t="s">
        <v>6</v>
      </c>
      <c r="I4" s="2" t="s">
        <v>7</v>
      </c>
      <c r="J4" s="3" t="s">
        <v>8</v>
      </c>
      <c r="K4" s="3" t="s">
        <v>9</v>
      </c>
      <c r="L4" s="3" t="s">
        <v>155</v>
      </c>
      <c r="M4" s="3" t="s">
        <v>10</v>
      </c>
      <c r="N4" s="4" t="s">
        <v>11</v>
      </c>
      <c r="O4" s="4" t="s">
        <v>16</v>
      </c>
      <c r="P4" s="4" t="s">
        <v>12</v>
      </c>
      <c r="Q4" s="4" t="s">
        <v>13</v>
      </c>
      <c r="R4" s="5" t="s">
        <v>14</v>
      </c>
      <c r="S4" s="5" t="s">
        <v>15</v>
      </c>
      <c r="T4" s="5" t="s">
        <v>17</v>
      </c>
      <c r="U4" s="5" t="s">
        <v>18</v>
      </c>
      <c r="V4" s="5" t="s">
        <v>19</v>
      </c>
      <c r="W4" s="6" t="s">
        <v>20</v>
      </c>
      <c r="X4" s="6" t="s">
        <v>21</v>
      </c>
      <c r="Y4" s="6" t="s">
        <v>22</v>
      </c>
      <c r="Z4" s="6" t="s">
        <v>23</v>
      </c>
      <c r="AA4" s="6" t="s">
        <v>24</v>
      </c>
      <c r="AB4" s="6" t="s">
        <v>161</v>
      </c>
      <c r="AC4" s="6" t="s">
        <v>25</v>
      </c>
      <c r="AD4" s="6" t="s">
        <v>160</v>
      </c>
      <c r="AE4" s="6" t="s">
        <v>26</v>
      </c>
    </row>
    <row r="5" spans="2:31" s="57" customFormat="1">
      <c r="B5" s="2" t="s">
        <v>28</v>
      </c>
      <c r="C5" s="2" t="s">
        <v>29</v>
      </c>
      <c r="D5" s="2" t="s">
        <v>27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3" t="s">
        <v>35</v>
      </c>
      <c r="K5" s="3" t="s">
        <v>36</v>
      </c>
      <c r="L5" s="3" t="s">
        <v>156</v>
      </c>
      <c r="M5" s="3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5" t="s">
        <v>42</v>
      </c>
      <c r="S5" s="5" t="s">
        <v>43</v>
      </c>
      <c r="T5" s="5" t="s">
        <v>44</v>
      </c>
      <c r="U5" s="5" t="s">
        <v>45</v>
      </c>
      <c r="V5" s="5" t="s">
        <v>46</v>
      </c>
      <c r="W5" s="6" t="s">
        <v>47</v>
      </c>
      <c r="X5" s="6" t="s">
        <v>48</v>
      </c>
      <c r="Y5" s="6" t="s">
        <v>49</v>
      </c>
      <c r="Z5" s="6" t="s">
        <v>50</v>
      </c>
      <c r="AA5" s="6" t="s">
        <v>51</v>
      </c>
      <c r="AB5" s="6" t="s">
        <v>52</v>
      </c>
      <c r="AC5" s="6" t="s">
        <v>53</v>
      </c>
      <c r="AD5" s="6" t="s">
        <v>54</v>
      </c>
      <c r="AE5" s="6" t="s">
        <v>55</v>
      </c>
    </row>
    <row r="6" spans="2:31" s="57" customFormat="1">
      <c r="B6" s="95" t="s">
        <v>165</v>
      </c>
      <c r="C6" s="96" t="s">
        <v>164</v>
      </c>
      <c r="D6" s="95">
        <v>15</v>
      </c>
      <c r="E6" s="95" t="s">
        <v>78</v>
      </c>
      <c r="F6" s="95" t="s">
        <v>127</v>
      </c>
      <c r="G6" s="95" t="s">
        <v>81</v>
      </c>
      <c r="H6" s="95" t="s">
        <v>82</v>
      </c>
      <c r="I6" s="95">
        <f>SUM(M6)</f>
        <v>30</v>
      </c>
      <c r="J6" s="94">
        <v>1</v>
      </c>
      <c r="K6" s="94" t="s">
        <v>98</v>
      </c>
      <c r="L6" s="94" t="s">
        <v>164</v>
      </c>
      <c r="M6" s="94">
        <f>SUM(Q6:Q16)</f>
        <v>30</v>
      </c>
      <c r="N6" s="98">
        <v>1</v>
      </c>
      <c r="O6" s="98" t="s">
        <v>100</v>
      </c>
      <c r="P6" s="98" t="s">
        <v>83</v>
      </c>
      <c r="Q6" s="98">
        <f>SUM(V6:V7)</f>
        <v>7</v>
      </c>
      <c r="R6" s="35">
        <v>1</v>
      </c>
      <c r="S6" s="35" t="s">
        <v>103</v>
      </c>
      <c r="T6" s="33" t="s">
        <v>166</v>
      </c>
      <c r="U6" s="35" t="s">
        <v>96</v>
      </c>
      <c r="V6" s="35">
        <f>SUMIF(AA6:AA6, AA6,AE6:AE6)</f>
        <v>5</v>
      </c>
      <c r="W6" s="11">
        <v>1</v>
      </c>
      <c r="X6" s="11" t="s">
        <v>106</v>
      </c>
      <c r="Y6" s="10" t="s">
        <v>168</v>
      </c>
      <c r="Z6" s="11" t="s">
        <v>58</v>
      </c>
      <c r="AA6" s="11" t="s">
        <v>73</v>
      </c>
      <c r="AB6" s="11">
        <v>0</v>
      </c>
      <c r="AC6" s="11">
        <v>0</v>
      </c>
      <c r="AD6" s="11">
        <v>0</v>
      </c>
      <c r="AE6" s="11">
        <v>5</v>
      </c>
    </row>
    <row r="7" spans="2:31" s="57" customFormat="1">
      <c r="B7" s="95"/>
      <c r="C7" s="96"/>
      <c r="D7" s="95"/>
      <c r="E7" s="95"/>
      <c r="F7" s="95"/>
      <c r="G7" s="95"/>
      <c r="H7" s="95"/>
      <c r="I7" s="95"/>
      <c r="J7" s="94"/>
      <c r="K7" s="94"/>
      <c r="L7" s="94"/>
      <c r="M7" s="94"/>
      <c r="N7" s="98"/>
      <c r="O7" s="98"/>
      <c r="P7" s="98"/>
      <c r="Q7" s="98"/>
      <c r="R7" s="35">
        <v>2</v>
      </c>
      <c r="S7" s="35" t="s">
        <v>104</v>
      </c>
      <c r="T7" s="33" t="s">
        <v>167</v>
      </c>
      <c r="U7" s="35" t="s">
        <v>96</v>
      </c>
      <c r="V7" s="35">
        <v>2</v>
      </c>
      <c r="W7" s="11">
        <v>1</v>
      </c>
      <c r="X7" s="11" t="s">
        <v>106</v>
      </c>
      <c r="Y7" s="10" t="s">
        <v>169</v>
      </c>
      <c r="Z7" s="11" t="s">
        <v>58</v>
      </c>
      <c r="AA7" s="11" t="s">
        <v>73</v>
      </c>
      <c r="AB7" s="11">
        <v>0</v>
      </c>
      <c r="AC7" s="11">
        <v>0</v>
      </c>
      <c r="AD7" s="11">
        <v>0</v>
      </c>
      <c r="AE7" s="11">
        <v>2</v>
      </c>
    </row>
    <row r="8" spans="2:31" s="57" customFormat="1">
      <c r="B8" s="95"/>
      <c r="C8" s="96"/>
      <c r="D8" s="95"/>
      <c r="E8" s="95"/>
      <c r="F8" s="95"/>
      <c r="G8" s="95"/>
      <c r="H8" s="95"/>
      <c r="I8" s="95"/>
      <c r="J8" s="94"/>
      <c r="K8" s="94"/>
      <c r="L8" s="94"/>
      <c r="M8" s="94"/>
      <c r="N8" s="98">
        <v>2</v>
      </c>
      <c r="O8" s="98" t="s">
        <v>101</v>
      </c>
      <c r="P8" s="98" t="s">
        <v>84</v>
      </c>
      <c r="Q8" s="98">
        <f>SUM(V8:V14)</f>
        <v>19</v>
      </c>
      <c r="R8" s="35">
        <v>1</v>
      </c>
      <c r="S8" s="35" t="s">
        <v>103</v>
      </c>
      <c r="T8" s="33" t="s">
        <v>172</v>
      </c>
      <c r="U8" s="35" t="s">
        <v>137</v>
      </c>
      <c r="V8" s="35">
        <f>SUMIF(AA8:AA8, AA6,AE8:AE8)</f>
        <v>5</v>
      </c>
      <c r="W8" s="11">
        <v>1</v>
      </c>
      <c r="X8" s="11" t="s">
        <v>106</v>
      </c>
      <c r="Y8" s="12" t="s">
        <v>178</v>
      </c>
      <c r="Z8" s="11" t="s">
        <v>58</v>
      </c>
      <c r="AA8" s="11" t="s">
        <v>73</v>
      </c>
      <c r="AB8" s="11">
        <v>0</v>
      </c>
      <c r="AC8" s="11">
        <v>0</v>
      </c>
      <c r="AD8" s="11">
        <v>0</v>
      </c>
      <c r="AE8" s="11">
        <v>5</v>
      </c>
    </row>
    <row r="9" spans="2:31" s="57" customFormat="1">
      <c r="B9" s="95"/>
      <c r="C9" s="96"/>
      <c r="D9" s="95"/>
      <c r="E9" s="95"/>
      <c r="F9" s="95"/>
      <c r="G9" s="95"/>
      <c r="H9" s="95"/>
      <c r="I9" s="95"/>
      <c r="J9" s="94"/>
      <c r="K9" s="94"/>
      <c r="L9" s="94"/>
      <c r="M9" s="94"/>
      <c r="N9" s="98"/>
      <c r="O9" s="98"/>
      <c r="P9" s="98"/>
      <c r="Q9" s="98"/>
      <c r="R9" s="35">
        <v>2</v>
      </c>
      <c r="S9" s="35" t="s">
        <v>104</v>
      </c>
      <c r="T9" s="33" t="s">
        <v>166</v>
      </c>
      <c r="U9" s="35" t="s">
        <v>96</v>
      </c>
      <c r="V9" s="35">
        <v>5</v>
      </c>
      <c r="W9" s="11">
        <v>1</v>
      </c>
      <c r="X9" s="11" t="s">
        <v>106</v>
      </c>
      <c r="Y9" s="12" t="s">
        <v>168</v>
      </c>
      <c r="Z9" s="11" t="s">
        <v>58</v>
      </c>
      <c r="AA9" s="11" t="s">
        <v>73</v>
      </c>
      <c r="AB9" s="11">
        <v>0</v>
      </c>
      <c r="AC9" s="11">
        <v>0</v>
      </c>
      <c r="AD9" s="11">
        <v>0</v>
      </c>
      <c r="AE9" s="11">
        <v>5</v>
      </c>
    </row>
    <row r="10" spans="2:31" s="57" customFormat="1">
      <c r="B10" s="95"/>
      <c r="C10" s="96"/>
      <c r="D10" s="95"/>
      <c r="E10" s="95"/>
      <c r="F10" s="95"/>
      <c r="G10" s="95"/>
      <c r="H10" s="95"/>
      <c r="I10" s="95"/>
      <c r="J10" s="94"/>
      <c r="K10" s="94"/>
      <c r="L10" s="94"/>
      <c r="M10" s="94"/>
      <c r="N10" s="98"/>
      <c r="O10" s="98"/>
      <c r="P10" s="98"/>
      <c r="Q10" s="98"/>
      <c r="R10" s="35">
        <v>3</v>
      </c>
      <c r="S10" s="35" t="s">
        <v>105</v>
      </c>
      <c r="T10" s="33" t="s">
        <v>173</v>
      </c>
      <c r="U10" s="35" t="s">
        <v>96</v>
      </c>
      <c r="V10" s="35">
        <v>2</v>
      </c>
      <c r="W10" s="11">
        <v>1</v>
      </c>
      <c r="X10" s="11" t="s">
        <v>106</v>
      </c>
      <c r="Y10" s="12" t="s">
        <v>179</v>
      </c>
      <c r="Z10" s="11" t="s">
        <v>58</v>
      </c>
      <c r="AA10" s="11" t="s">
        <v>73</v>
      </c>
      <c r="AB10" s="11">
        <v>0</v>
      </c>
      <c r="AC10" s="11">
        <v>0</v>
      </c>
      <c r="AD10" s="11">
        <v>0</v>
      </c>
      <c r="AE10" s="11">
        <v>2</v>
      </c>
    </row>
    <row r="11" spans="2:31" s="57" customFormat="1">
      <c r="B11" s="95"/>
      <c r="C11" s="96"/>
      <c r="D11" s="95"/>
      <c r="E11" s="95"/>
      <c r="F11" s="95"/>
      <c r="G11" s="95"/>
      <c r="H11" s="95"/>
      <c r="I11" s="95"/>
      <c r="J11" s="94"/>
      <c r="K11" s="94"/>
      <c r="L11" s="94"/>
      <c r="M11" s="94"/>
      <c r="N11" s="98"/>
      <c r="O11" s="98"/>
      <c r="P11" s="98"/>
      <c r="Q11" s="98"/>
      <c r="R11" s="35">
        <v>4</v>
      </c>
      <c r="S11" s="35" t="s">
        <v>170</v>
      </c>
      <c r="T11" s="33" t="s">
        <v>174</v>
      </c>
      <c r="U11" s="35" t="s">
        <v>96</v>
      </c>
      <c r="V11" s="35">
        <v>2</v>
      </c>
      <c r="W11" s="11">
        <v>1</v>
      </c>
      <c r="X11" s="11" t="s">
        <v>106</v>
      </c>
      <c r="Y11" s="12" t="s">
        <v>180</v>
      </c>
      <c r="Z11" s="11" t="s">
        <v>58</v>
      </c>
      <c r="AA11" s="11" t="s">
        <v>73</v>
      </c>
      <c r="AB11" s="11">
        <v>0</v>
      </c>
      <c r="AC11" s="11">
        <v>0</v>
      </c>
      <c r="AD11" s="11">
        <v>0</v>
      </c>
      <c r="AE11" s="11">
        <v>2</v>
      </c>
    </row>
    <row r="12" spans="2:31" s="57" customFormat="1">
      <c r="B12" s="95"/>
      <c r="C12" s="96"/>
      <c r="D12" s="95"/>
      <c r="E12" s="95"/>
      <c r="F12" s="95"/>
      <c r="G12" s="95"/>
      <c r="H12" s="95"/>
      <c r="I12" s="95"/>
      <c r="J12" s="94"/>
      <c r="K12" s="94"/>
      <c r="L12" s="94"/>
      <c r="M12" s="94"/>
      <c r="N12" s="98"/>
      <c r="O12" s="98"/>
      <c r="P12" s="98"/>
      <c r="Q12" s="98"/>
      <c r="R12" s="97">
        <v>5</v>
      </c>
      <c r="S12" s="97" t="s">
        <v>171</v>
      </c>
      <c r="T12" s="99" t="s">
        <v>175</v>
      </c>
      <c r="U12" s="97" t="s">
        <v>139</v>
      </c>
      <c r="V12" s="97">
        <v>5</v>
      </c>
      <c r="W12" s="11">
        <v>1</v>
      </c>
      <c r="X12" s="11" t="s">
        <v>106</v>
      </c>
      <c r="Y12" s="12" t="s">
        <v>181</v>
      </c>
      <c r="Z12" s="11" t="s">
        <v>58</v>
      </c>
      <c r="AA12" s="11" t="s">
        <v>73</v>
      </c>
      <c r="AB12" s="11">
        <v>0</v>
      </c>
      <c r="AC12" s="11">
        <v>0</v>
      </c>
      <c r="AD12" s="11">
        <v>0</v>
      </c>
      <c r="AE12" s="11">
        <v>5</v>
      </c>
    </row>
    <row r="13" spans="2:31" s="57" customFormat="1">
      <c r="B13" s="95"/>
      <c r="C13" s="96"/>
      <c r="D13" s="95"/>
      <c r="E13" s="95"/>
      <c r="F13" s="95"/>
      <c r="G13" s="95"/>
      <c r="H13" s="95"/>
      <c r="I13" s="95"/>
      <c r="J13" s="94"/>
      <c r="K13" s="94"/>
      <c r="L13" s="94"/>
      <c r="M13" s="94"/>
      <c r="N13" s="98"/>
      <c r="O13" s="98"/>
      <c r="P13" s="98"/>
      <c r="Q13" s="98"/>
      <c r="R13" s="97"/>
      <c r="S13" s="97"/>
      <c r="T13" s="99"/>
      <c r="U13" s="97"/>
      <c r="V13" s="97"/>
      <c r="W13" s="11">
        <v>2</v>
      </c>
      <c r="X13" s="11" t="s">
        <v>107</v>
      </c>
      <c r="Y13" s="12" t="s">
        <v>182</v>
      </c>
      <c r="Z13" s="11" t="s">
        <v>58</v>
      </c>
      <c r="AA13" s="11" t="s">
        <v>214</v>
      </c>
      <c r="AB13" s="11">
        <v>0</v>
      </c>
      <c r="AC13" s="11">
        <v>0</v>
      </c>
      <c r="AD13" s="11">
        <v>0</v>
      </c>
      <c r="AE13" s="11">
        <v>3</v>
      </c>
    </row>
    <row r="14" spans="2:31" s="57" customFormat="1">
      <c r="B14" s="95"/>
      <c r="C14" s="96"/>
      <c r="D14" s="95"/>
      <c r="E14" s="95"/>
      <c r="F14" s="95"/>
      <c r="G14" s="95"/>
      <c r="H14" s="95"/>
      <c r="I14" s="95"/>
      <c r="J14" s="94"/>
      <c r="K14" s="94"/>
      <c r="L14" s="94"/>
      <c r="M14" s="94"/>
      <c r="N14" s="98"/>
      <c r="O14" s="98"/>
      <c r="P14" s="98"/>
      <c r="Q14" s="98"/>
      <c r="R14" s="97"/>
      <c r="S14" s="97"/>
      <c r="T14" s="99"/>
      <c r="U14" s="97"/>
      <c r="V14" s="97"/>
      <c r="W14" s="11">
        <v>3</v>
      </c>
      <c r="X14" s="11" t="s">
        <v>108</v>
      </c>
      <c r="Y14" s="34" t="s">
        <v>183</v>
      </c>
      <c r="Z14" s="11" t="s">
        <v>58</v>
      </c>
      <c r="AA14" s="11" t="s">
        <v>214</v>
      </c>
      <c r="AB14" s="11">
        <v>0</v>
      </c>
      <c r="AC14" s="11">
        <v>0</v>
      </c>
      <c r="AD14" s="11">
        <v>0</v>
      </c>
      <c r="AE14" s="11">
        <v>2</v>
      </c>
    </row>
    <row r="15" spans="2:31" s="57" customFormat="1">
      <c r="B15" s="95"/>
      <c r="C15" s="96"/>
      <c r="D15" s="95"/>
      <c r="E15" s="95"/>
      <c r="F15" s="95"/>
      <c r="G15" s="95"/>
      <c r="H15" s="95"/>
      <c r="I15" s="95"/>
      <c r="J15" s="94"/>
      <c r="K15" s="94"/>
      <c r="L15" s="94"/>
      <c r="M15" s="94"/>
      <c r="N15" s="98">
        <v>3</v>
      </c>
      <c r="O15" s="98" t="s">
        <v>102</v>
      </c>
      <c r="P15" s="98" t="s">
        <v>85</v>
      </c>
      <c r="Q15" s="98">
        <f>SUM(V15,V16)</f>
        <v>4</v>
      </c>
      <c r="R15" s="35">
        <v>1</v>
      </c>
      <c r="S15" s="35" t="s">
        <v>103</v>
      </c>
      <c r="T15" s="33" t="s">
        <v>176</v>
      </c>
      <c r="U15" s="35" t="s">
        <v>96</v>
      </c>
      <c r="V15" s="35">
        <v>2</v>
      </c>
      <c r="W15" s="11">
        <v>1</v>
      </c>
      <c r="X15" s="11" t="s">
        <v>106</v>
      </c>
      <c r="Y15" s="34" t="s">
        <v>184</v>
      </c>
      <c r="Z15" s="11" t="s">
        <v>58</v>
      </c>
      <c r="AA15" s="11" t="s">
        <v>73</v>
      </c>
      <c r="AB15" s="11">
        <v>0</v>
      </c>
      <c r="AC15" s="11">
        <v>0</v>
      </c>
      <c r="AD15" s="11">
        <v>0</v>
      </c>
      <c r="AE15" s="11">
        <v>2</v>
      </c>
    </row>
    <row r="16" spans="2:31" s="57" customFormat="1">
      <c r="B16" s="95"/>
      <c r="C16" s="96"/>
      <c r="D16" s="95"/>
      <c r="E16" s="95"/>
      <c r="F16" s="95"/>
      <c r="G16" s="95"/>
      <c r="H16" s="95"/>
      <c r="I16" s="95"/>
      <c r="J16" s="94"/>
      <c r="K16" s="94"/>
      <c r="L16" s="94"/>
      <c r="M16" s="94"/>
      <c r="N16" s="98"/>
      <c r="O16" s="98"/>
      <c r="P16" s="98"/>
      <c r="Q16" s="98"/>
      <c r="R16" s="35">
        <v>2</v>
      </c>
      <c r="S16" s="35" t="s">
        <v>104</v>
      </c>
      <c r="T16" s="33" t="s">
        <v>177</v>
      </c>
      <c r="U16" s="35" t="s">
        <v>96</v>
      </c>
      <c r="V16" s="35">
        <v>2</v>
      </c>
      <c r="W16" s="11">
        <v>1</v>
      </c>
      <c r="X16" s="11" t="s">
        <v>106</v>
      </c>
      <c r="Y16" s="34" t="s">
        <v>185</v>
      </c>
      <c r="Z16" s="11" t="s">
        <v>58</v>
      </c>
      <c r="AA16" s="11" t="s">
        <v>73</v>
      </c>
      <c r="AB16" s="11">
        <v>0</v>
      </c>
      <c r="AC16" s="11">
        <v>0</v>
      </c>
      <c r="AD16" s="11">
        <v>0</v>
      </c>
      <c r="AE16" s="11">
        <v>2</v>
      </c>
    </row>
  </sheetData>
  <mergeCells count="34">
    <mergeCell ref="B3:I3"/>
    <mergeCell ref="J3:M3"/>
    <mergeCell ref="N3:Q3"/>
    <mergeCell ref="R3:V3"/>
    <mergeCell ref="W3:AE3"/>
    <mergeCell ref="M6:M16"/>
    <mergeCell ref="N8:N14"/>
    <mergeCell ref="O8:O14"/>
    <mergeCell ref="P8:P14"/>
    <mergeCell ref="Q8:Q14"/>
    <mergeCell ref="N6:N7"/>
    <mergeCell ref="O6:O7"/>
    <mergeCell ref="P6:P7"/>
    <mergeCell ref="Q6:Q7"/>
    <mergeCell ref="V12:V14"/>
    <mergeCell ref="N15:N16"/>
    <mergeCell ref="O15:O16"/>
    <mergeCell ref="P15:P16"/>
    <mergeCell ref="Q15:Q16"/>
    <mergeCell ref="R12:R14"/>
    <mergeCell ref="S12:S14"/>
    <mergeCell ref="T12:T14"/>
    <mergeCell ref="U12:U14"/>
    <mergeCell ref="J6:J16"/>
    <mergeCell ref="K6:K16"/>
    <mergeCell ref="L6:L16"/>
    <mergeCell ref="B6:B16"/>
    <mergeCell ref="C6:C16"/>
    <mergeCell ref="D6:D16"/>
    <mergeCell ref="E6:E16"/>
    <mergeCell ref="F6:F16"/>
    <mergeCell ref="G6:G16"/>
    <mergeCell ref="H6:H16"/>
    <mergeCell ref="I6:I16"/>
  </mergeCells>
  <phoneticPr fontId="1" type="noConversion"/>
  <dataValidations count="7">
    <dataValidation type="list" allowBlank="1" showInputMessage="1" showErrorMessage="1" sqref="H6" xr:uid="{12CAC0F4-DE7C-4379-A273-1D558FD6D7EC}">
      <formula1>"非百分制,百分制"</formula1>
    </dataValidation>
    <dataValidation type="list" allowBlank="1" showInputMessage="1" showErrorMessage="1" sqref="G6" xr:uid="{EBE0A206-5567-4F34-AE64-661B318B1611}">
      <formula1>"容易,一般,较难,困难"</formula1>
    </dataValidation>
    <dataValidation type="list" allowBlank="1" showInputMessage="1" showErrorMessage="1" sqref="F6" xr:uid="{BD892B00-33B7-44E3-86A0-C4A02C38A90D}">
      <formula1>"电学,力学,光学,热学,其它"</formula1>
    </dataValidation>
    <dataValidation type="list" allowBlank="1" showInputMessage="1" showErrorMessage="1" sqref="E6" xr:uid="{10F177E8-39F4-4784-A342-AEAAD38D9625}">
      <formula1>"物理,化学,生物"</formula1>
    </dataValidation>
    <dataValidation type="list" allowBlank="1" showInputMessage="1" showErrorMessage="1" sqref="U6:U8 U15:U16" xr:uid="{B7A9DFB7-BDC4-4916-8745-D16D20DA4C29}">
      <formula1>"操作类,选材类,读数类,结论类"</formula1>
    </dataValidation>
    <dataValidation type="list" allowBlank="1" showInputMessage="1" showErrorMessage="1" sqref="AA6:AA16" xr:uid="{F0825272-17D7-46C2-8CB3-FF3ED4DD2CAB}">
      <formula1>"正常,计分,核分"</formula1>
    </dataValidation>
    <dataValidation type="list" allowBlank="1" showInputMessage="1" showErrorMessage="1" sqref="Z6:Z16" xr:uid="{55934B2B-A2EC-45FE-98BB-F554F62658B8}">
      <formula1>"扣分,计次扣分,分数上限,难度调整"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71D2-7D1F-4C2C-A66B-0400571F5265}">
  <dimension ref="A1:AE35"/>
  <sheetViews>
    <sheetView showGridLines="0" tabSelected="1" topLeftCell="R1" zoomScale="120" zoomScaleNormal="120" workbookViewId="0">
      <selection activeCell="AA21" sqref="AA21"/>
    </sheetView>
  </sheetViews>
  <sheetFormatPr baseColWidth="10" defaultColWidth="8.83203125" defaultRowHeight="16"/>
  <cols>
    <col min="1" max="1" width="1.5" customWidth="1"/>
    <col min="2" max="2" width="11" bestFit="1" customWidth="1"/>
    <col min="3" max="3" width="15.6640625" bestFit="1" customWidth="1"/>
    <col min="4" max="4" width="17.1640625" bestFit="1" customWidth="1"/>
    <col min="5" max="7" width="11" bestFit="1" customWidth="1"/>
    <col min="8" max="8" width="9.1640625" bestFit="1" customWidth="1"/>
    <col min="9" max="9" width="9.6640625" bestFit="1" customWidth="1"/>
    <col min="10" max="10" width="13.1640625" bestFit="1" customWidth="1"/>
    <col min="11" max="11" width="12.5" bestFit="1" customWidth="1"/>
    <col min="12" max="12" width="14.83203125" bestFit="1" customWidth="1"/>
    <col min="13" max="13" width="14.5" bestFit="1" customWidth="1"/>
    <col min="14" max="15" width="8.6640625" bestFit="1" customWidth="1"/>
    <col min="16" max="16" width="9.6640625" bestFit="1" customWidth="1"/>
    <col min="17" max="17" width="9.5" bestFit="1" customWidth="1"/>
    <col min="18" max="19" width="10" bestFit="1" customWidth="1"/>
    <col min="20" max="20" width="20" style="1" customWidth="1"/>
    <col min="21" max="21" width="9.6640625" bestFit="1" customWidth="1"/>
    <col min="22" max="22" width="9.5" bestFit="1" customWidth="1"/>
    <col min="23" max="24" width="10" bestFit="1" customWidth="1"/>
    <col min="25" max="25" width="26.5" customWidth="1"/>
    <col min="26" max="26" width="12.1640625" bestFit="1" customWidth="1"/>
    <col min="27" max="27" width="12.33203125" bestFit="1" customWidth="1"/>
    <col min="28" max="28" width="11.1640625" bestFit="1" customWidth="1"/>
    <col min="29" max="29" width="11" bestFit="1" customWidth="1"/>
    <col min="30" max="30" width="10.6640625" bestFit="1" customWidth="1"/>
    <col min="31" max="31" width="10.5" bestFit="1" customWidth="1"/>
  </cols>
  <sheetData>
    <row r="1" spans="1:31" ht="8" customHeight="1"/>
    <row r="2" spans="1:31" ht="21" customHeight="1">
      <c r="B2" s="36" t="s">
        <v>186</v>
      </c>
      <c r="C2" s="37" t="s">
        <v>187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</row>
    <row r="3" spans="1:31">
      <c r="A3" s="7"/>
      <c r="B3" s="104" t="s">
        <v>75</v>
      </c>
      <c r="C3" s="104"/>
      <c r="D3" s="104"/>
      <c r="E3" s="104"/>
      <c r="F3" s="104"/>
      <c r="G3" s="104"/>
      <c r="H3" s="104"/>
      <c r="I3" s="104"/>
      <c r="J3" s="105" t="s">
        <v>1</v>
      </c>
      <c r="K3" s="105"/>
      <c r="L3" s="105"/>
      <c r="M3" s="105"/>
      <c r="N3" s="106" t="s">
        <v>74</v>
      </c>
      <c r="O3" s="106"/>
      <c r="P3" s="106"/>
      <c r="Q3" s="106"/>
      <c r="R3" s="107" t="s">
        <v>76</v>
      </c>
      <c r="S3" s="107"/>
      <c r="T3" s="107"/>
      <c r="U3" s="107"/>
      <c r="V3" s="107"/>
      <c r="W3" s="112" t="s">
        <v>77</v>
      </c>
      <c r="X3" s="112"/>
      <c r="Y3" s="112"/>
      <c r="Z3" s="112"/>
      <c r="AA3" s="112"/>
      <c r="AB3" s="112"/>
      <c r="AC3" s="112"/>
      <c r="AD3" s="112"/>
      <c r="AE3" s="112"/>
    </row>
    <row r="4" spans="1:31">
      <c r="A4" s="1"/>
      <c r="B4" s="40" t="s">
        <v>0</v>
      </c>
      <c r="C4" s="40" t="s">
        <v>2</v>
      </c>
      <c r="D4" s="40" t="s">
        <v>3</v>
      </c>
      <c r="E4" s="40" t="s">
        <v>4</v>
      </c>
      <c r="F4" s="40" t="s">
        <v>5</v>
      </c>
      <c r="G4" s="40" t="s">
        <v>80</v>
      </c>
      <c r="H4" s="40" t="s">
        <v>6</v>
      </c>
      <c r="I4" s="40" t="s">
        <v>7</v>
      </c>
      <c r="J4" s="41" t="s">
        <v>8</v>
      </c>
      <c r="K4" s="41" t="s">
        <v>9</v>
      </c>
      <c r="L4" s="41" t="s">
        <v>155</v>
      </c>
      <c r="M4" s="41" t="s">
        <v>10</v>
      </c>
      <c r="N4" s="42" t="s">
        <v>11</v>
      </c>
      <c r="O4" s="42" t="s">
        <v>16</v>
      </c>
      <c r="P4" s="42" t="s">
        <v>12</v>
      </c>
      <c r="Q4" s="42" t="s">
        <v>13</v>
      </c>
      <c r="R4" s="43" t="s">
        <v>14</v>
      </c>
      <c r="S4" s="43" t="s">
        <v>15</v>
      </c>
      <c r="T4" s="43" t="s">
        <v>17</v>
      </c>
      <c r="U4" s="43" t="s">
        <v>18</v>
      </c>
      <c r="V4" s="43" t="s">
        <v>19</v>
      </c>
      <c r="W4" s="44" t="s">
        <v>20</v>
      </c>
      <c r="X4" s="44" t="s">
        <v>21</v>
      </c>
      <c r="Y4" s="44" t="s">
        <v>22</v>
      </c>
      <c r="Z4" s="44" t="s">
        <v>23</v>
      </c>
      <c r="AA4" s="44" t="s">
        <v>24</v>
      </c>
      <c r="AB4" s="44" t="s">
        <v>161</v>
      </c>
      <c r="AC4" s="44" t="s">
        <v>25</v>
      </c>
      <c r="AD4" s="44" t="s">
        <v>160</v>
      </c>
      <c r="AE4" s="44" t="s">
        <v>26</v>
      </c>
    </row>
    <row r="5" spans="1:31" ht="17" thickBot="1">
      <c r="A5" s="1"/>
      <c r="B5" s="56" t="s">
        <v>28</v>
      </c>
      <c r="C5" s="56" t="s">
        <v>29</v>
      </c>
      <c r="D5" s="56" t="s">
        <v>27</v>
      </c>
      <c r="E5" s="56" t="s">
        <v>30</v>
      </c>
      <c r="F5" s="56" t="s">
        <v>31</v>
      </c>
      <c r="G5" s="56" t="s">
        <v>32</v>
      </c>
      <c r="H5" s="56" t="s">
        <v>33</v>
      </c>
      <c r="I5" s="56" t="s">
        <v>34</v>
      </c>
      <c r="J5" s="45" t="s">
        <v>35</v>
      </c>
      <c r="K5" s="45" t="s">
        <v>36</v>
      </c>
      <c r="L5" s="45" t="s">
        <v>156</v>
      </c>
      <c r="M5" s="45" t="s">
        <v>37</v>
      </c>
      <c r="N5" s="46" t="s">
        <v>38</v>
      </c>
      <c r="O5" s="46" t="s">
        <v>39</v>
      </c>
      <c r="P5" s="46" t="s">
        <v>40</v>
      </c>
      <c r="Q5" s="46" t="s">
        <v>41</v>
      </c>
      <c r="R5" s="47" t="s">
        <v>42</v>
      </c>
      <c r="S5" s="47" t="s">
        <v>43</v>
      </c>
      <c r="T5" s="47" t="s">
        <v>44</v>
      </c>
      <c r="U5" s="47" t="s">
        <v>45</v>
      </c>
      <c r="V5" s="47" t="s">
        <v>46</v>
      </c>
      <c r="W5" s="48" t="s">
        <v>47</v>
      </c>
      <c r="X5" s="48" t="s">
        <v>48</v>
      </c>
      <c r="Y5" s="48" t="s">
        <v>49</v>
      </c>
      <c r="Z5" s="48" t="s">
        <v>50</v>
      </c>
      <c r="AA5" s="48" t="s">
        <v>51</v>
      </c>
      <c r="AB5" s="48" t="s">
        <v>52</v>
      </c>
      <c r="AC5" s="48" t="s">
        <v>53</v>
      </c>
      <c r="AD5" s="48" t="s">
        <v>54</v>
      </c>
      <c r="AE5" s="48" t="s">
        <v>55</v>
      </c>
    </row>
    <row r="6" spans="1:31">
      <c r="B6" s="103" t="s">
        <v>186</v>
      </c>
      <c r="C6" s="113" t="s">
        <v>187</v>
      </c>
      <c r="D6" s="103">
        <v>15</v>
      </c>
      <c r="E6" s="103" t="s">
        <v>78</v>
      </c>
      <c r="F6" s="103" t="s">
        <v>188</v>
      </c>
      <c r="G6" s="103" t="s">
        <v>81</v>
      </c>
      <c r="H6" s="103" t="s">
        <v>82</v>
      </c>
      <c r="I6" s="103">
        <f>SUM(M6)</f>
        <v>79</v>
      </c>
      <c r="J6" s="111">
        <v>1</v>
      </c>
      <c r="K6" s="111" t="s">
        <v>98</v>
      </c>
      <c r="L6" s="111" t="s">
        <v>157</v>
      </c>
      <c r="M6" s="111">
        <f>SUM(Q6:Q35)</f>
        <v>79</v>
      </c>
      <c r="N6" s="102">
        <v>1</v>
      </c>
      <c r="O6" s="102" t="s">
        <v>100</v>
      </c>
      <c r="P6" s="102" t="s">
        <v>83</v>
      </c>
      <c r="Q6" s="102">
        <f>SUM(V6:V8)</f>
        <v>15</v>
      </c>
      <c r="R6" s="43">
        <v>1</v>
      </c>
      <c r="S6" s="43" t="s">
        <v>103</v>
      </c>
      <c r="T6" s="58" t="s">
        <v>86</v>
      </c>
      <c r="U6" s="43" t="s">
        <v>96</v>
      </c>
      <c r="V6" s="43">
        <f>SUMIF(AA6:AA6, AA6,AE6:AE6)</f>
        <v>5</v>
      </c>
      <c r="W6" s="44">
        <v>1</v>
      </c>
      <c r="X6" s="44" t="s">
        <v>106</v>
      </c>
      <c r="Y6" s="51" t="s">
        <v>198</v>
      </c>
      <c r="Z6" s="44" t="s">
        <v>58</v>
      </c>
      <c r="AA6" s="44" t="s">
        <v>73</v>
      </c>
      <c r="AB6" s="44">
        <v>0</v>
      </c>
      <c r="AC6" s="49">
        <v>0</v>
      </c>
      <c r="AD6" s="49">
        <v>0</v>
      </c>
      <c r="AE6" s="50">
        <v>5</v>
      </c>
    </row>
    <row r="7" spans="1:31">
      <c r="B7" s="103"/>
      <c r="C7" s="113"/>
      <c r="D7" s="103"/>
      <c r="E7" s="103"/>
      <c r="F7" s="103"/>
      <c r="G7" s="103"/>
      <c r="H7" s="103"/>
      <c r="I7" s="103"/>
      <c r="J7" s="111"/>
      <c r="K7" s="111"/>
      <c r="L7" s="111"/>
      <c r="M7" s="111"/>
      <c r="N7" s="102"/>
      <c r="O7" s="102"/>
      <c r="P7" s="102"/>
      <c r="Q7" s="102"/>
      <c r="R7" s="43">
        <v>2</v>
      </c>
      <c r="S7" s="43" t="s">
        <v>104</v>
      </c>
      <c r="T7" s="58" t="s">
        <v>189</v>
      </c>
      <c r="U7" s="43" t="s">
        <v>96</v>
      </c>
      <c r="V7" s="43">
        <v>5</v>
      </c>
      <c r="W7" s="44">
        <v>1</v>
      </c>
      <c r="X7" s="44" t="s">
        <v>106</v>
      </c>
      <c r="Y7" s="51" t="s">
        <v>199</v>
      </c>
      <c r="Z7" s="44" t="s">
        <v>58</v>
      </c>
      <c r="AA7" s="44" t="s">
        <v>73</v>
      </c>
      <c r="AB7" s="44">
        <v>0</v>
      </c>
      <c r="AC7" s="44">
        <v>4</v>
      </c>
      <c r="AD7" s="44">
        <v>2</v>
      </c>
      <c r="AE7" s="52">
        <v>5</v>
      </c>
    </row>
    <row r="8" spans="1:31">
      <c r="B8" s="103"/>
      <c r="C8" s="113"/>
      <c r="D8" s="103"/>
      <c r="E8" s="103"/>
      <c r="F8" s="103"/>
      <c r="G8" s="103"/>
      <c r="H8" s="103"/>
      <c r="I8" s="103"/>
      <c r="J8" s="111"/>
      <c r="K8" s="111"/>
      <c r="L8" s="111"/>
      <c r="M8" s="111"/>
      <c r="N8" s="102"/>
      <c r="O8" s="102"/>
      <c r="P8" s="102"/>
      <c r="Q8" s="102"/>
      <c r="R8" s="43">
        <v>3</v>
      </c>
      <c r="S8" s="43" t="s">
        <v>105</v>
      </c>
      <c r="T8" s="58" t="s">
        <v>190</v>
      </c>
      <c r="U8" s="43" t="s">
        <v>96</v>
      </c>
      <c r="V8" s="43">
        <v>5</v>
      </c>
      <c r="W8" s="44">
        <v>1</v>
      </c>
      <c r="X8" s="44" t="s">
        <v>106</v>
      </c>
      <c r="Y8" s="51" t="s">
        <v>200</v>
      </c>
      <c r="Z8" s="44" t="s">
        <v>58</v>
      </c>
      <c r="AA8" s="44" t="s">
        <v>73</v>
      </c>
      <c r="AB8" s="44">
        <v>0</v>
      </c>
      <c r="AC8" s="44">
        <v>4</v>
      </c>
      <c r="AD8" s="44">
        <v>2</v>
      </c>
      <c r="AE8" s="52">
        <v>5</v>
      </c>
    </row>
    <row r="9" spans="1:31">
      <c r="B9" s="103"/>
      <c r="C9" s="113"/>
      <c r="D9" s="103"/>
      <c r="E9" s="103"/>
      <c r="F9" s="103"/>
      <c r="G9" s="103"/>
      <c r="H9" s="103"/>
      <c r="I9" s="103"/>
      <c r="J9" s="111"/>
      <c r="K9" s="111"/>
      <c r="L9" s="111"/>
      <c r="M9" s="111"/>
      <c r="N9" s="108">
        <v>2</v>
      </c>
      <c r="O9" s="108" t="s">
        <v>101</v>
      </c>
      <c r="P9" s="108" t="s">
        <v>84</v>
      </c>
      <c r="Q9" s="108">
        <f>SUM(V9:V16)</f>
        <v>16</v>
      </c>
      <c r="R9" s="43">
        <v>1</v>
      </c>
      <c r="S9" s="43" t="s">
        <v>103</v>
      </c>
      <c r="T9" s="58" t="s">
        <v>191</v>
      </c>
      <c r="U9" s="43" t="s">
        <v>96</v>
      </c>
      <c r="V9" s="43">
        <v>3</v>
      </c>
      <c r="W9" s="44">
        <v>1</v>
      </c>
      <c r="X9" s="44" t="s">
        <v>106</v>
      </c>
      <c r="Y9" s="53" t="s">
        <v>201</v>
      </c>
      <c r="Z9" s="44" t="s">
        <v>58</v>
      </c>
      <c r="AA9" s="44" t="s">
        <v>73</v>
      </c>
      <c r="AB9" s="44">
        <v>0</v>
      </c>
      <c r="AC9" s="44">
        <v>0</v>
      </c>
      <c r="AD9" s="44">
        <v>0</v>
      </c>
      <c r="AE9" s="52">
        <v>3</v>
      </c>
    </row>
    <row r="10" spans="1:31">
      <c r="B10" s="103"/>
      <c r="C10" s="113"/>
      <c r="D10" s="103"/>
      <c r="E10" s="103"/>
      <c r="F10" s="103"/>
      <c r="G10" s="103"/>
      <c r="H10" s="103"/>
      <c r="I10" s="103"/>
      <c r="J10" s="111"/>
      <c r="K10" s="111"/>
      <c r="L10" s="111"/>
      <c r="M10" s="111"/>
      <c r="N10" s="109"/>
      <c r="O10" s="109"/>
      <c r="P10" s="109"/>
      <c r="Q10" s="109"/>
      <c r="R10" s="43">
        <v>2</v>
      </c>
      <c r="S10" s="43" t="s">
        <v>104</v>
      </c>
      <c r="T10" s="58" t="s">
        <v>192</v>
      </c>
      <c r="U10" s="43" t="s">
        <v>96</v>
      </c>
      <c r="V10" s="43">
        <v>3</v>
      </c>
      <c r="W10" s="44">
        <v>1</v>
      </c>
      <c r="X10" s="44" t="s">
        <v>106</v>
      </c>
      <c r="Y10" s="53" t="s">
        <v>202</v>
      </c>
      <c r="Z10" s="44" t="s">
        <v>58</v>
      </c>
      <c r="AA10" s="44" t="s">
        <v>73</v>
      </c>
      <c r="AB10" s="44">
        <v>0</v>
      </c>
      <c r="AC10" s="44">
        <v>0</v>
      </c>
      <c r="AD10" s="44">
        <v>0</v>
      </c>
      <c r="AE10" s="52">
        <v>3</v>
      </c>
    </row>
    <row r="11" spans="1:31">
      <c r="B11" s="103"/>
      <c r="C11" s="113"/>
      <c r="D11" s="103"/>
      <c r="E11" s="103"/>
      <c r="F11" s="103"/>
      <c r="G11" s="103"/>
      <c r="H11" s="103"/>
      <c r="I11" s="103"/>
      <c r="J11" s="111"/>
      <c r="K11" s="111"/>
      <c r="L11" s="111"/>
      <c r="M11" s="111"/>
      <c r="N11" s="109"/>
      <c r="O11" s="109"/>
      <c r="P11" s="109"/>
      <c r="Q11" s="109"/>
      <c r="R11" s="101">
        <v>3</v>
      </c>
      <c r="S11" s="101" t="s">
        <v>105</v>
      </c>
      <c r="T11" s="100" t="s">
        <v>193</v>
      </c>
      <c r="U11" s="101" t="s">
        <v>197</v>
      </c>
      <c r="V11" s="101">
        <v>5</v>
      </c>
      <c r="W11" s="44">
        <v>1</v>
      </c>
      <c r="X11" s="44" t="s">
        <v>106</v>
      </c>
      <c r="Y11" s="53" t="s">
        <v>181</v>
      </c>
      <c r="Z11" s="44" t="s">
        <v>58</v>
      </c>
      <c r="AA11" s="44" t="s">
        <v>73</v>
      </c>
      <c r="AB11" s="44">
        <v>0</v>
      </c>
      <c r="AC11" s="44">
        <v>0</v>
      </c>
      <c r="AD11" s="44">
        <v>0</v>
      </c>
      <c r="AE11" s="44">
        <v>5</v>
      </c>
    </row>
    <row r="12" spans="1:31">
      <c r="B12" s="103"/>
      <c r="C12" s="113"/>
      <c r="D12" s="103"/>
      <c r="E12" s="103"/>
      <c r="F12" s="103"/>
      <c r="G12" s="103"/>
      <c r="H12" s="103"/>
      <c r="I12" s="103"/>
      <c r="J12" s="111"/>
      <c r="K12" s="111"/>
      <c r="L12" s="111"/>
      <c r="M12" s="111"/>
      <c r="N12" s="109"/>
      <c r="O12" s="109"/>
      <c r="P12" s="109"/>
      <c r="Q12" s="109"/>
      <c r="R12" s="101"/>
      <c r="S12" s="101"/>
      <c r="T12" s="100"/>
      <c r="U12" s="101"/>
      <c r="V12" s="101"/>
      <c r="W12" s="44">
        <v>2</v>
      </c>
      <c r="X12" s="44" t="s">
        <v>107</v>
      </c>
      <c r="Y12" s="53" t="s">
        <v>182</v>
      </c>
      <c r="Z12" s="44" t="s">
        <v>58</v>
      </c>
      <c r="AA12" s="44" t="s">
        <v>214</v>
      </c>
      <c r="AB12" s="44">
        <v>0</v>
      </c>
      <c r="AC12" s="44">
        <v>0</v>
      </c>
      <c r="AD12" s="44">
        <v>0</v>
      </c>
      <c r="AE12" s="44">
        <v>3</v>
      </c>
    </row>
    <row r="13" spans="1:31">
      <c r="B13" s="103"/>
      <c r="C13" s="113"/>
      <c r="D13" s="103"/>
      <c r="E13" s="103"/>
      <c r="F13" s="103"/>
      <c r="G13" s="103"/>
      <c r="H13" s="103"/>
      <c r="I13" s="103"/>
      <c r="J13" s="111"/>
      <c r="K13" s="111"/>
      <c r="L13" s="111"/>
      <c r="M13" s="111"/>
      <c r="N13" s="109"/>
      <c r="O13" s="109"/>
      <c r="P13" s="109"/>
      <c r="Q13" s="109"/>
      <c r="R13" s="101"/>
      <c r="S13" s="101"/>
      <c r="T13" s="100"/>
      <c r="U13" s="101"/>
      <c r="V13" s="101"/>
      <c r="W13" s="44">
        <v>3</v>
      </c>
      <c r="X13" s="44" t="s">
        <v>108</v>
      </c>
      <c r="Y13" s="54" t="s">
        <v>183</v>
      </c>
      <c r="Z13" s="44" t="s">
        <v>58</v>
      </c>
      <c r="AA13" s="44" t="s">
        <v>214</v>
      </c>
      <c r="AB13" s="44">
        <v>0</v>
      </c>
      <c r="AC13" s="44">
        <v>0</v>
      </c>
      <c r="AD13" s="44">
        <v>0</v>
      </c>
      <c r="AE13" s="44">
        <v>2</v>
      </c>
    </row>
    <row r="14" spans="1:31">
      <c r="B14" s="103"/>
      <c r="C14" s="113"/>
      <c r="D14" s="103"/>
      <c r="E14" s="103"/>
      <c r="F14" s="103"/>
      <c r="G14" s="103"/>
      <c r="H14" s="103"/>
      <c r="I14" s="103"/>
      <c r="J14" s="111"/>
      <c r="K14" s="111"/>
      <c r="L14" s="111"/>
      <c r="M14" s="111"/>
      <c r="N14" s="109"/>
      <c r="O14" s="109"/>
      <c r="P14" s="109"/>
      <c r="Q14" s="109"/>
      <c r="R14" s="101">
        <v>4</v>
      </c>
      <c r="S14" s="101" t="s">
        <v>195</v>
      </c>
      <c r="T14" s="100" t="s">
        <v>194</v>
      </c>
      <c r="U14" s="101" t="s">
        <v>196</v>
      </c>
      <c r="V14" s="101">
        <v>5</v>
      </c>
      <c r="W14" s="44">
        <v>1</v>
      </c>
      <c r="X14" s="44" t="s">
        <v>106</v>
      </c>
      <c r="Y14" s="53" t="s">
        <v>181</v>
      </c>
      <c r="Z14" s="44" t="s">
        <v>58</v>
      </c>
      <c r="AA14" s="44" t="s">
        <v>73</v>
      </c>
      <c r="AB14" s="44">
        <v>0</v>
      </c>
      <c r="AC14" s="44">
        <v>0</v>
      </c>
      <c r="AD14" s="44">
        <v>0</v>
      </c>
      <c r="AE14" s="44">
        <v>5</v>
      </c>
    </row>
    <row r="15" spans="1:31">
      <c r="B15" s="103"/>
      <c r="C15" s="113"/>
      <c r="D15" s="103"/>
      <c r="E15" s="103"/>
      <c r="F15" s="103"/>
      <c r="G15" s="103"/>
      <c r="H15" s="103"/>
      <c r="I15" s="103"/>
      <c r="J15" s="111"/>
      <c r="K15" s="111"/>
      <c r="L15" s="111"/>
      <c r="M15" s="111"/>
      <c r="N15" s="109"/>
      <c r="O15" s="109"/>
      <c r="P15" s="109"/>
      <c r="Q15" s="109"/>
      <c r="R15" s="101"/>
      <c r="S15" s="101"/>
      <c r="T15" s="100"/>
      <c r="U15" s="101"/>
      <c r="V15" s="101"/>
      <c r="W15" s="44">
        <v>2</v>
      </c>
      <c r="X15" s="44" t="s">
        <v>107</v>
      </c>
      <c r="Y15" s="53" t="s">
        <v>182</v>
      </c>
      <c r="Z15" s="44" t="s">
        <v>58</v>
      </c>
      <c r="AA15" s="44" t="s">
        <v>214</v>
      </c>
      <c r="AB15" s="44">
        <v>0</v>
      </c>
      <c r="AC15" s="44">
        <v>0</v>
      </c>
      <c r="AD15" s="44">
        <v>0</v>
      </c>
      <c r="AE15" s="44">
        <v>3</v>
      </c>
    </row>
    <row r="16" spans="1:31">
      <c r="B16" s="103"/>
      <c r="C16" s="113"/>
      <c r="D16" s="103"/>
      <c r="E16" s="103"/>
      <c r="F16" s="103"/>
      <c r="G16" s="103"/>
      <c r="H16" s="103"/>
      <c r="I16" s="103"/>
      <c r="J16" s="111"/>
      <c r="K16" s="111"/>
      <c r="L16" s="111"/>
      <c r="M16" s="111"/>
      <c r="N16" s="110"/>
      <c r="O16" s="110"/>
      <c r="P16" s="110"/>
      <c r="Q16" s="110"/>
      <c r="R16" s="101"/>
      <c r="S16" s="101"/>
      <c r="T16" s="100"/>
      <c r="U16" s="101"/>
      <c r="V16" s="101"/>
      <c r="W16" s="44">
        <v>3</v>
      </c>
      <c r="X16" s="44" t="s">
        <v>108</v>
      </c>
      <c r="Y16" s="54" t="s">
        <v>183</v>
      </c>
      <c r="Z16" s="44" t="s">
        <v>58</v>
      </c>
      <c r="AA16" s="44" t="s">
        <v>214</v>
      </c>
      <c r="AB16" s="44">
        <v>0</v>
      </c>
      <c r="AC16" s="44">
        <v>0</v>
      </c>
      <c r="AD16" s="44">
        <v>0</v>
      </c>
      <c r="AE16" s="44">
        <v>2</v>
      </c>
    </row>
    <row r="17" spans="2:31">
      <c r="B17" s="103"/>
      <c r="C17" s="113"/>
      <c r="D17" s="103"/>
      <c r="E17" s="103"/>
      <c r="F17" s="103"/>
      <c r="G17" s="103"/>
      <c r="H17" s="103"/>
      <c r="I17" s="103"/>
      <c r="J17" s="111"/>
      <c r="K17" s="111"/>
      <c r="L17" s="111"/>
      <c r="M17" s="111"/>
      <c r="N17" s="102">
        <v>3</v>
      </c>
      <c r="O17" s="102" t="s">
        <v>102</v>
      </c>
      <c r="P17" s="102" t="s">
        <v>85</v>
      </c>
      <c r="Q17" s="102">
        <f>SUM(V17:V24)</f>
        <v>16</v>
      </c>
      <c r="R17" s="43">
        <v>1</v>
      </c>
      <c r="S17" s="43" t="s">
        <v>103</v>
      </c>
      <c r="T17" s="58" t="s">
        <v>191</v>
      </c>
      <c r="U17" s="43" t="s">
        <v>96</v>
      </c>
      <c r="V17" s="43">
        <v>3</v>
      </c>
      <c r="W17" s="44">
        <v>1</v>
      </c>
      <c r="X17" s="44" t="s">
        <v>106</v>
      </c>
      <c r="Y17" s="53" t="s">
        <v>201</v>
      </c>
      <c r="Z17" s="44" t="s">
        <v>58</v>
      </c>
      <c r="AA17" s="44" t="s">
        <v>73</v>
      </c>
      <c r="AB17" s="44">
        <v>0</v>
      </c>
      <c r="AC17" s="44">
        <v>0</v>
      </c>
      <c r="AD17" s="44">
        <v>0</v>
      </c>
      <c r="AE17" s="44">
        <v>3</v>
      </c>
    </row>
    <row r="18" spans="2:31">
      <c r="B18" s="103"/>
      <c r="C18" s="113"/>
      <c r="D18" s="103"/>
      <c r="E18" s="103"/>
      <c r="F18" s="103"/>
      <c r="G18" s="103"/>
      <c r="H18" s="103"/>
      <c r="I18" s="103"/>
      <c r="J18" s="111"/>
      <c r="K18" s="111"/>
      <c r="L18" s="111"/>
      <c r="M18" s="111"/>
      <c r="N18" s="102"/>
      <c r="O18" s="102"/>
      <c r="P18" s="102"/>
      <c r="Q18" s="102"/>
      <c r="R18" s="43">
        <v>2</v>
      </c>
      <c r="S18" s="43" t="s">
        <v>104</v>
      </c>
      <c r="T18" s="58" t="s">
        <v>192</v>
      </c>
      <c r="U18" s="43" t="s">
        <v>96</v>
      </c>
      <c r="V18" s="43">
        <v>3</v>
      </c>
      <c r="W18" s="44">
        <v>1</v>
      </c>
      <c r="X18" s="44" t="s">
        <v>106</v>
      </c>
      <c r="Y18" s="53" t="s">
        <v>202</v>
      </c>
      <c r="Z18" s="44" t="s">
        <v>58</v>
      </c>
      <c r="AA18" s="44" t="s">
        <v>73</v>
      </c>
      <c r="AB18" s="44">
        <v>0</v>
      </c>
      <c r="AC18" s="44">
        <v>0</v>
      </c>
      <c r="AD18" s="44">
        <v>0</v>
      </c>
      <c r="AE18" s="44">
        <v>3</v>
      </c>
    </row>
    <row r="19" spans="2:31">
      <c r="B19" s="103"/>
      <c r="C19" s="113"/>
      <c r="D19" s="103"/>
      <c r="E19" s="103"/>
      <c r="F19" s="103"/>
      <c r="G19" s="103"/>
      <c r="H19" s="103"/>
      <c r="I19" s="103"/>
      <c r="J19" s="111"/>
      <c r="K19" s="111"/>
      <c r="L19" s="111"/>
      <c r="M19" s="111"/>
      <c r="N19" s="102"/>
      <c r="O19" s="102"/>
      <c r="P19" s="102"/>
      <c r="Q19" s="102"/>
      <c r="R19" s="101">
        <v>3</v>
      </c>
      <c r="S19" s="101" t="s">
        <v>105</v>
      </c>
      <c r="T19" s="100" t="s">
        <v>193</v>
      </c>
      <c r="U19" s="101" t="s">
        <v>197</v>
      </c>
      <c r="V19" s="101">
        <v>5</v>
      </c>
      <c r="W19" s="44">
        <v>1</v>
      </c>
      <c r="X19" s="44" t="s">
        <v>106</v>
      </c>
      <c r="Y19" s="53" t="s">
        <v>181</v>
      </c>
      <c r="Z19" s="44" t="s">
        <v>58</v>
      </c>
      <c r="AA19" s="44" t="s">
        <v>73</v>
      </c>
      <c r="AB19" s="44">
        <v>0</v>
      </c>
      <c r="AC19" s="44">
        <v>0</v>
      </c>
      <c r="AD19" s="44">
        <v>0</v>
      </c>
      <c r="AE19" s="44">
        <v>5</v>
      </c>
    </row>
    <row r="20" spans="2:31">
      <c r="B20" s="103"/>
      <c r="C20" s="113"/>
      <c r="D20" s="103"/>
      <c r="E20" s="103"/>
      <c r="F20" s="103"/>
      <c r="G20" s="103"/>
      <c r="H20" s="103"/>
      <c r="I20" s="103"/>
      <c r="J20" s="111"/>
      <c r="K20" s="111"/>
      <c r="L20" s="111"/>
      <c r="M20" s="111"/>
      <c r="N20" s="102"/>
      <c r="O20" s="102"/>
      <c r="P20" s="102"/>
      <c r="Q20" s="102"/>
      <c r="R20" s="101"/>
      <c r="S20" s="101"/>
      <c r="T20" s="100"/>
      <c r="U20" s="101"/>
      <c r="V20" s="101"/>
      <c r="W20" s="44">
        <v>2</v>
      </c>
      <c r="X20" s="44" t="s">
        <v>107</v>
      </c>
      <c r="Y20" s="53" t="s">
        <v>182</v>
      </c>
      <c r="Z20" s="44" t="s">
        <v>58</v>
      </c>
      <c r="AA20" s="44" t="s">
        <v>214</v>
      </c>
      <c r="AB20" s="44">
        <v>0</v>
      </c>
      <c r="AC20" s="44">
        <v>0</v>
      </c>
      <c r="AD20" s="44">
        <v>0</v>
      </c>
      <c r="AE20" s="44">
        <v>3</v>
      </c>
    </row>
    <row r="21" spans="2:31">
      <c r="B21" s="103"/>
      <c r="C21" s="113"/>
      <c r="D21" s="103"/>
      <c r="E21" s="103"/>
      <c r="F21" s="103"/>
      <c r="G21" s="103"/>
      <c r="H21" s="103"/>
      <c r="I21" s="103"/>
      <c r="J21" s="111"/>
      <c r="K21" s="111"/>
      <c r="L21" s="111"/>
      <c r="M21" s="111"/>
      <c r="N21" s="102"/>
      <c r="O21" s="102"/>
      <c r="P21" s="102"/>
      <c r="Q21" s="102"/>
      <c r="R21" s="101"/>
      <c r="S21" s="101"/>
      <c r="T21" s="100"/>
      <c r="U21" s="101"/>
      <c r="V21" s="101"/>
      <c r="W21" s="44">
        <v>3</v>
      </c>
      <c r="X21" s="44" t="s">
        <v>108</v>
      </c>
      <c r="Y21" s="54" t="s">
        <v>183</v>
      </c>
      <c r="Z21" s="44" t="s">
        <v>58</v>
      </c>
      <c r="AA21" s="44" t="s">
        <v>214</v>
      </c>
      <c r="AB21" s="44">
        <v>0</v>
      </c>
      <c r="AC21" s="44">
        <v>0</v>
      </c>
      <c r="AD21" s="44">
        <v>0</v>
      </c>
      <c r="AE21" s="44">
        <v>2</v>
      </c>
    </row>
    <row r="22" spans="2:31">
      <c r="B22" s="103"/>
      <c r="C22" s="113"/>
      <c r="D22" s="103"/>
      <c r="E22" s="103"/>
      <c r="F22" s="103"/>
      <c r="G22" s="103"/>
      <c r="H22" s="103"/>
      <c r="I22" s="103"/>
      <c r="J22" s="111"/>
      <c r="K22" s="111"/>
      <c r="L22" s="111"/>
      <c r="M22" s="111"/>
      <c r="N22" s="102"/>
      <c r="O22" s="102"/>
      <c r="P22" s="102"/>
      <c r="Q22" s="102"/>
      <c r="R22" s="101">
        <v>4</v>
      </c>
      <c r="S22" s="101" t="s">
        <v>195</v>
      </c>
      <c r="T22" s="100" t="s">
        <v>194</v>
      </c>
      <c r="U22" s="101" t="s">
        <v>196</v>
      </c>
      <c r="V22" s="101">
        <v>5</v>
      </c>
      <c r="W22" s="44">
        <v>1</v>
      </c>
      <c r="X22" s="44" t="s">
        <v>106</v>
      </c>
      <c r="Y22" s="53" t="s">
        <v>181</v>
      </c>
      <c r="Z22" s="44" t="s">
        <v>58</v>
      </c>
      <c r="AA22" s="44" t="s">
        <v>73</v>
      </c>
      <c r="AB22" s="44">
        <v>0</v>
      </c>
      <c r="AC22" s="44">
        <v>0</v>
      </c>
      <c r="AD22" s="44">
        <v>0</v>
      </c>
      <c r="AE22" s="44">
        <v>5</v>
      </c>
    </row>
    <row r="23" spans="2:31">
      <c r="B23" s="103"/>
      <c r="C23" s="113"/>
      <c r="D23" s="103"/>
      <c r="E23" s="103"/>
      <c r="F23" s="103"/>
      <c r="G23" s="103"/>
      <c r="H23" s="103"/>
      <c r="I23" s="103"/>
      <c r="J23" s="111"/>
      <c r="K23" s="111"/>
      <c r="L23" s="111"/>
      <c r="M23" s="111"/>
      <c r="N23" s="102"/>
      <c r="O23" s="102"/>
      <c r="P23" s="102"/>
      <c r="Q23" s="102"/>
      <c r="R23" s="101"/>
      <c r="S23" s="101"/>
      <c r="T23" s="100"/>
      <c r="U23" s="101"/>
      <c r="V23" s="101"/>
      <c r="W23" s="44">
        <v>2</v>
      </c>
      <c r="X23" s="44" t="s">
        <v>107</v>
      </c>
      <c r="Y23" s="53" t="s">
        <v>182</v>
      </c>
      <c r="Z23" s="44" t="s">
        <v>58</v>
      </c>
      <c r="AA23" s="44" t="s">
        <v>214</v>
      </c>
      <c r="AB23" s="44">
        <v>0</v>
      </c>
      <c r="AC23" s="44">
        <v>0</v>
      </c>
      <c r="AD23" s="44">
        <v>0</v>
      </c>
      <c r="AE23" s="44">
        <v>3</v>
      </c>
    </row>
    <row r="24" spans="2:31">
      <c r="B24" s="103"/>
      <c r="C24" s="113"/>
      <c r="D24" s="103"/>
      <c r="E24" s="103"/>
      <c r="F24" s="103"/>
      <c r="G24" s="103"/>
      <c r="H24" s="103"/>
      <c r="I24" s="103"/>
      <c r="J24" s="111"/>
      <c r="K24" s="111"/>
      <c r="L24" s="111"/>
      <c r="M24" s="111"/>
      <c r="N24" s="102"/>
      <c r="O24" s="102"/>
      <c r="P24" s="102"/>
      <c r="Q24" s="102"/>
      <c r="R24" s="101"/>
      <c r="S24" s="101"/>
      <c r="T24" s="100"/>
      <c r="U24" s="101"/>
      <c r="V24" s="101"/>
      <c r="W24" s="44">
        <v>3</v>
      </c>
      <c r="X24" s="44" t="s">
        <v>108</v>
      </c>
      <c r="Y24" s="54" t="s">
        <v>183</v>
      </c>
      <c r="Z24" s="44" t="s">
        <v>58</v>
      </c>
      <c r="AA24" s="44" t="s">
        <v>214</v>
      </c>
      <c r="AB24" s="44">
        <v>0</v>
      </c>
      <c r="AC24" s="44">
        <v>0</v>
      </c>
      <c r="AD24" s="44">
        <v>0</v>
      </c>
      <c r="AE24" s="44">
        <v>2</v>
      </c>
    </row>
    <row r="25" spans="2:31">
      <c r="B25" s="103"/>
      <c r="C25" s="113"/>
      <c r="D25" s="103"/>
      <c r="E25" s="103"/>
      <c r="F25" s="103"/>
      <c r="G25" s="103"/>
      <c r="H25" s="103"/>
      <c r="I25" s="103"/>
      <c r="J25" s="111"/>
      <c r="K25" s="111"/>
      <c r="L25" s="111"/>
      <c r="M25" s="111"/>
      <c r="N25" s="102">
        <v>4</v>
      </c>
      <c r="O25" s="102" t="s">
        <v>203</v>
      </c>
      <c r="P25" s="102" t="s">
        <v>204</v>
      </c>
      <c r="Q25" s="102">
        <f>SUM(V25:V32)</f>
        <v>16</v>
      </c>
      <c r="R25" s="43">
        <v>1</v>
      </c>
      <c r="S25" s="43" t="s">
        <v>103</v>
      </c>
      <c r="T25" s="58" t="s">
        <v>191</v>
      </c>
      <c r="U25" s="43" t="s">
        <v>96</v>
      </c>
      <c r="V25" s="43">
        <v>3</v>
      </c>
      <c r="W25" s="44">
        <v>1</v>
      </c>
      <c r="X25" s="44" t="s">
        <v>106</v>
      </c>
      <c r="Y25" s="53" t="s">
        <v>201</v>
      </c>
      <c r="Z25" s="44" t="s">
        <v>58</v>
      </c>
      <c r="AA25" s="44" t="s">
        <v>73</v>
      </c>
      <c r="AB25" s="44">
        <v>0</v>
      </c>
      <c r="AC25" s="44">
        <v>0</v>
      </c>
      <c r="AD25" s="44">
        <v>0</v>
      </c>
      <c r="AE25" s="44">
        <v>3</v>
      </c>
    </row>
    <row r="26" spans="2:31">
      <c r="B26" s="103"/>
      <c r="C26" s="113"/>
      <c r="D26" s="103"/>
      <c r="E26" s="103"/>
      <c r="F26" s="103"/>
      <c r="G26" s="103"/>
      <c r="H26" s="103"/>
      <c r="I26" s="103"/>
      <c r="J26" s="111"/>
      <c r="K26" s="111"/>
      <c r="L26" s="111"/>
      <c r="M26" s="111"/>
      <c r="N26" s="102"/>
      <c r="O26" s="102"/>
      <c r="P26" s="102"/>
      <c r="Q26" s="102"/>
      <c r="R26" s="43">
        <v>2</v>
      </c>
      <c r="S26" s="43" t="s">
        <v>104</v>
      </c>
      <c r="T26" s="58" t="s">
        <v>192</v>
      </c>
      <c r="U26" s="43" t="s">
        <v>96</v>
      </c>
      <c r="V26" s="43">
        <v>3</v>
      </c>
      <c r="W26" s="44">
        <v>1</v>
      </c>
      <c r="X26" s="44" t="s">
        <v>106</v>
      </c>
      <c r="Y26" s="53" t="s">
        <v>202</v>
      </c>
      <c r="Z26" s="44" t="s">
        <v>58</v>
      </c>
      <c r="AA26" s="44" t="s">
        <v>73</v>
      </c>
      <c r="AB26" s="44">
        <v>0</v>
      </c>
      <c r="AC26" s="44">
        <v>0</v>
      </c>
      <c r="AD26" s="44">
        <v>0</v>
      </c>
      <c r="AE26" s="44">
        <v>3</v>
      </c>
    </row>
    <row r="27" spans="2:31">
      <c r="B27" s="103"/>
      <c r="C27" s="113"/>
      <c r="D27" s="103"/>
      <c r="E27" s="103"/>
      <c r="F27" s="103"/>
      <c r="G27" s="103"/>
      <c r="H27" s="103"/>
      <c r="I27" s="103"/>
      <c r="J27" s="111"/>
      <c r="K27" s="111"/>
      <c r="L27" s="111"/>
      <c r="M27" s="111"/>
      <c r="N27" s="102"/>
      <c r="O27" s="102"/>
      <c r="P27" s="102"/>
      <c r="Q27" s="102"/>
      <c r="R27" s="101">
        <v>3</v>
      </c>
      <c r="S27" s="101" t="s">
        <v>105</v>
      </c>
      <c r="T27" s="100" t="s">
        <v>193</v>
      </c>
      <c r="U27" s="101" t="s">
        <v>197</v>
      </c>
      <c r="V27" s="101">
        <v>5</v>
      </c>
      <c r="W27" s="44">
        <v>1</v>
      </c>
      <c r="X27" s="44" t="s">
        <v>106</v>
      </c>
      <c r="Y27" s="53" t="s">
        <v>181</v>
      </c>
      <c r="Z27" s="44" t="s">
        <v>58</v>
      </c>
      <c r="AA27" s="44" t="s">
        <v>73</v>
      </c>
      <c r="AB27" s="44">
        <v>0</v>
      </c>
      <c r="AC27" s="44">
        <v>0</v>
      </c>
      <c r="AD27" s="44">
        <v>0</v>
      </c>
      <c r="AE27" s="44">
        <v>5</v>
      </c>
    </row>
    <row r="28" spans="2:31">
      <c r="B28" s="103"/>
      <c r="C28" s="113"/>
      <c r="D28" s="103"/>
      <c r="E28" s="103"/>
      <c r="F28" s="103"/>
      <c r="G28" s="103"/>
      <c r="H28" s="103"/>
      <c r="I28" s="103"/>
      <c r="J28" s="111"/>
      <c r="K28" s="111"/>
      <c r="L28" s="111"/>
      <c r="M28" s="111"/>
      <c r="N28" s="102"/>
      <c r="O28" s="102"/>
      <c r="P28" s="102"/>
      <c r="Q28" s="102"/>
      <c r="R28" s="101"/>
      <c r="S28" s="101"/>
      <c r="T28" s="100"/>
      <c r="U28" s="101"/>
      <c r="V28" s="101"/>
      <c r="W28" s="44">
        <v>2</v>
      </c>
      <c r="X28" s="44" t="s">
        <v>107</v>
      </c>
      <c r="Y28" s="53" t="s">
        <v>182</v>
      </c>
      <c r="Z28" s="44" t="s">
        <v>58</v>
      </c>
      <c r="AA28" s="44" t="s">
        <v>214</v>
      </c>
      <c r="AB28" s="44">
        <v>0</v>
      </c>
      <c r="AC28" s="44">
        <v>0</v>
      </c>
      <c r="AD28" s="44">
        <v>0</v>
      </c>
      <c r="AE28" s="44">
        <v>3</v>
      </c>
    </row>
    <row r="29" spans="2:31">
      <c r="B29" s="103"/>
      <c r="C29" s="113"/>
      <c r="D29" s="103"/>
      <c r="E29" s="103"/>
      <c r="F29" s="103"/>
      <c r="G29" s="103"/>
      <c r="H29" s="103"/>
      <c r="I29" s="103"/>
      <c r="J29" s="111"/>
      <c r="K29" s="111"/>
      <c r="L29" s="111"/>
      <c r="M29" s="111"/>
      <c r="N29" s="102"/>
      <c r="O29" s="102"/>
      <c r="P29" s="102"/>
      <c r="Q29" s="102"/>
      <c r="R29" s="101"/>
      <c r="S29" s="101"/>
      <c r="T29" s="100"/>
      <c r="U29" s="101"/>
      <c r="V29" s="101"/>
      <c r="W29" s="44">
        <v>3</v>
      </c>
      <c r="X29" s="44" t="s">
        <v>108</v>
      </c>
      <c r="Y29" s="54" t="s">
        <v>183</v>
      </c>
      <c r="Z29" s="44" t="s">
        <v>58</v>
      </c>
      <c r="AA29" s="44" t="s">
        <v>214</v>
      </c>
      <c r="AB29" s="44">
        <v>0</v>
      </c>
      <c r="AC29" s="44">
        <v>0</v>
      </c>
      <c r="AD29" s="44">
        <v>0</v>
      </c>
      <c r="AE29" s="44">
        <v>2</v>
      </c>
    </row>
    <row r="30" spans="2:31">
      <c r="B30" s="103"/>
      <c r="C30" s="113"/>
      <c r="D30" s="103"/>
      <c r="E30" s="103"/>
      <c r="F30" s="103"/>
      <c r="G30" s="103"/>
      <c r="H30" s="103"/>
      <c r="I30" s="103"/>
      <c r="J30" s="111"/>
      <c r="K30" s="111"/>
      <c r="L30" s="111"/>
      <c r="M30" s="111"/>
      <c r="N30" s="102"/>
      <c r="O30" s="102"/>
      <c r="P30" s="102"/>
      <c r="Q30" s="102"/>
      <c r="R30" s="101">
        <v>4</v>
      </c>
      <c r="S30" s="101" t="s">
        <v>195</v>
      </c>
      <c r="T30" s="100" t="s">
        <v>194</v>
      </c>
      <c r="U30" s="101" t="s">
        <v>196</v>
      </c>
      <c r="V30" s="101">
        <v>5</v>
      </c>
      <c r="W30" s="44">
        <v>1</v>
      </c>
      <c r="X30" s="44" t="s">
        <v>106</v>
      </c>
      <c r="Y30" s="53" t="s">
        <v>181</v>
      </c>
      <c r="Z30" s="44" t="s">
        <v>58</v>
      </c>
      <c r="AA30" s="44" t="s">
        <v>73</v>
      </c>
      <c r="AB30" s="44">
        <v>0</v>
      </c>
      <c r="AC30" s="44">
        <v>0</v>
      </c>
      <c r="AD30" s="44">
        <v>0</v>
      </c>
      <c r="AE30" s="44">
        <v>5</v>
      </c>
    </row>
    <row r="31" spans="2:31">
      <c r="B31" s="103"/>
      <c r="C31" s="113"/>
      <c r="D31" s="103"/>
      <c r="E31" s="103"/>
      <c r="F31" s="103"/>
      <c r="G31" s="103"/>
      <c r="H31" s="103"/>
      <c r="I31" s="103"/>
      <c r="J31" s="111"/>
      <c r="K31" s="111"/>
      <c r="L31" s="111"/>
      <c r="M31" s="111"/>
      <c r="N31" s="102"/>
      <c r="O31" s="102"/>
      <c r="P31" s="102"/>
      <c r="Q31" s="102"/>
      <c r="R31" s="101"/>
      <c r="S31" s="101"/>
      <c r="T31" s="100"/>
      <c r="U31" s="101"/>
      <c r="V31" s="101"/>
      <c r="W31" s="44">
        <v>2</v>
      </c>
      <c r="X31" s="44" t="s">
        <v>107</v>
      </c>
      <c r="Y31" s="53" t="s">
        <v>182</v>
      </c>
      <c r="Z31" s="44" t="s">
        <v>58</v>
      </c>
      <c r="AA31" s="44" t="s">
        <v>214</v>
      </c>
      <c r="AB31" s="44">
        <v>0</v>
      </c>
      <c r="AC31" s="44">
        <v>0</v>
      </c>
      <c r="AD31" s="44">
        <v>0</v>
      </c>
      <c r="AE31" s="44">
        <v>3</v>
      </c>
    </row>
    <row r="32" spans="2:31">
      <c r="B32" s="103"/>
      <c r="C32" s="113"/>
      <c r="D32" s="103"/>
      <c r="E32" s="103"/>
      <c r="F32" s="103"/>
      <c r="G32" s="103"/>
      <c r="H32" s="103"/>
      <c r="I32" s="103"/>
      <c r="J32" s="111"/>
      <c r="K32" s="111"/>
      <c r="L32" s="111"/>
      <c r="M32" s="111"/>
      <c r="N32" s="102"/>
      <c r="O32" s="102"/>
      <c r="P32" s="102"/>
      <c r="Q32" s="102"/>
      <c r="R32" s="101"/>
      <c r="S32" s="101"/>
      <c r="T32" s="100"/>
      <c r="U32" s="101"/>
      <c r="V32" s="101"/>
      <c r="W32" s="44">
        <v>3</v>
      </c>
      <c r="X32" s="44" t="s">
        <v>108</v>
      </c>
      <c r="Y32" s="54" t="s">
        <v>183</v>
      </c>
      <c r="Z32" s="44" t="s">
        <v>58</v>
      </c>
      <c r="AA32" s="44" t="s">
        <v>214</v>
      </c>
      <c r="AB32" s="44">
        <v>0</v>
      </c>
      <c r="AC32" s="44">
        <v>0</v>
      </c>
      <c r="AD32" s="44">
        <v>0</v>
      </c>
      <c r="AE32" s="44">
        <v>2</v>
      </c>
    </row>
    <row r="33" spans="2:31" ht="70">
      <c r="B33" s="103"/>
      <c r="C33" s="113"/>
      <c r="D33" s="103"/>
      <c r="E33" s="103"/>
      <c r="F33" s="103"/>
      <c r="G33" s="103"/>
      <c r="H33" s="103"/>
      <c r="I33" s="103"/>
      <c r="J33" s="111"/>
      <c r="K33" s="111"/>
      <c r="L33" s="111"/>
      <c r="M33" s="111"/>
      <c r="N33" s="42">
        <v>5</v>
      </c>
      <c r="O33" s="42" t="s">
        <v>205</v>
      </c>
      <c r="P33" s="42" t="s">
        <v>206</v>
      </c>
      <c r="Q33" s="42">
        <f>SUM(V33)</f>
        <v>6</v>
      </c>
      <c r="R33" s="43">
        <v>1</v>
      </c>
      <c r="S33" s="43" t="s">
        <v>103</v>
      </c>
      <c r="T33" s="58" t="s">
        <v>212</v>
      </c>
      <c r="U33" s="43" t="s">
        <v>211</v>
      </c>
      <c r="V33" s="43">
        <v>6</v>
      </c>
      <c r="W33" s="44">
        <v>1</v>
      </c>
      <c r="X33" s="44" t="s">
        <v>106</v>
      </c>
      <c r="Y33" s="55" t="s">
        <v>213</v>
      </c>
      <c r="Z33" s="44" t="s">
        <v>58</v>
      </c>
      <c r="AA33" s="44" t="s">
        <v>73</v>
      </c>
      <c r="AB33" s="44">
        <v>0</v>
      </c>
      <c r="AC33" s="44">
        <v>0</v>
      </c>
      <c r="AD33" s="44">
        <v>0</v>
      </c>
      <c r="AE33" s="44">
        <v>6</v>
      </c>
    </row>
    <row r="34" spans="2:31">
      <c r="B34" s="103"/>
      <c r="C34" s="113"/>
      <c r="D34" s="103"/>
      <c r="E34" s="103"/>
      <c r="F34" s="103"/>
      <c r="G34" s="103"/>
      <c r="H34" s="103"/>
      <c r="I34" s="103"/>
      <c r="J34" s="111"/>
      <c r="K34" s="111"/>
      <c r="L34" s="111"/>
      <c r="M34" s="111"/>
      <c r="N34" s="102">
        <v>6</v>
      </c>
      <c r="O34" s="102" t="s">
        <v>207</v>
      </c>
      <c r="P34" s="102" t="s">
        <v>208</v>
      </c>
      <c r="Q34" s="102">
        <f>SUM(V34)</f>
        <v>10</v>
      </c>
      <c r="R34" s="101">
        <v>1</v>
      </c>
      <c r="S34" s="101" t="s">
        <v>103</v>
      </c>
      <c r="T34" s="100" t="s">
        <v>209</v>
      </c>
      <c r="U34" s="101" t="s">
        <v>96</v>
      </c>
      <c r="V34" s="101">
        <v>10</v>
      </c>
      <c r="W34" s="44">
        <v>1</v>
      </c>
      <c r="X34" s="44" t="s">
        <v>106</v>
      </c>
      <c r="Y34" s="54" t="s">
        <v>184</v>
      </c>
      <c r="Z34" s="44" t="s">
        <v>58</v>
      </c>
      <c r="AA34" s="44" t="s">
        <v>73</v>
      </c>
      <c r="AB34" s="44">
        <v>0</v>
      </c>
      <c r="AC34" s="44">
        <v>0</v>
      </c>
      <c r="AD34" s="44">
        <v>0</v>
      </c>
      <c r="AE34" s="44">
        <v>5</v>
      </c>
    </row>
    <row r="35" spans="2:31">
      <c r="B35" s="103"/>
      <c r="C35" s="113"/>
      <c r="D35" s="103"/>
      <c r="E35" s="103"/>
      <c r="F35" s="103"/>
      <c r="G35" s="103"/>
      <c r="H35" s="103"/>
      <c r="I35" s="103"/>
      <c r="J35" s="111"/>
      <c r="K35" s="111"/>
      <c r="L35" s="111"/>
      <c r="M35" s="111"/>
      <c r="N35" s="102"/>
      <c r="O35" s="102"/>
      <c r="P35" s="102"/>
      <c r="Q35" s="102"/>
      <c r="R35" s="101"/>
      <c r="S35" s="101"/>
      <c r="T35" s="100"/>
      <c r="U35" s="101"/>
      <c r="V35" s="101"/>
      <c r="W35" s="44">
        <v>2</v>
      </c>
      <c r="X35" s="44" t="s">
        <v>107</v>
      </c>
      <c r="Y35" s="54" t="s">
        <v>210</v>
      </c>
      <c r="Z35" s="44" t="s">
        <v>58</v>
      </c>
      <c r="AA35" s="44" t="s">
        <v>73</v>
      </c>
      <c r="AB35" s="44">
        <v>0</v>
      </c>
      <c r="AC35" s="44">
        <v>0</v>
      </c>
      <c r="AD35" s="44">
        <v>0</v>
      </c>
      <c r="AE35" s="44">
        <v>5</v>
      </c>
    </row>
  </sheetData>
  <mergeCells count="72">
    <mergeCell ref="F6:F35"/>
    <mergeCell ref="E6:E35"/>
    <mergeCell ref="D6:D35"/>
    <mergeCell ref="C6:C35"/>
    <mergeCell ref="B6:B35"/>
    <mergeCell ref="Q34:Q35"/>
    <mergeCell ref="P34:P35"/>
    <mergeCell ref="O34:O35"/>
    <mergeCell ref="N34:N35"/>
    <mergeCell ref="Q25:Q32"/>
    <mergeCell ref="P25:P32"/>
    <mergeCell ref="O25:O32"/>
    <mergeCell ref="N25:N32"/>
    <mergeCell ref="V34:V35"/>
    <mergeCell ref="U34:U35"/>
    <mergeCell ref="T34:T35"/>
    <mergeCell ref="S34:S35"/>
    <mergeCell ref="R34:R35"/>
    <mergeCell ref="R30:R32"/>
    <mergeCell ref="S30:S32"/>
    <mergeCell ref="T30:T32"/>
    <mergeCell ref="U30:U32"/>
    <mergeCell ref="V30:V32"/>
    <mergeCell ref="R27:R29"/>
    <mergeCell ref="S27:S29"/>
    <mergeCell ref="T27:T29"/>
    <mergeCell ref="U27:U29"/>
    <mergeCell ref="V27:V29"/>
    <mergeCell ref="W3:AE3"/>
    <mergeCell ref="R11:R13"/>
    <mergeCell ref="S11:S13"/>
    <mergeCell ref="T11:T13"/>
    <mergeCell ref="U11:U13"/>
    <mergeCell ref="V11:V13"/>
    <mergeCell ref="V14:V16"/>
    <mergeCell ref="U14:U16"/>
    <mergeCell ref="T14:T16"/>
    <mergeCell ref="S14:S16"/>
    <mergeCell ref="R14:R16"/>
    <mergeCell ref="B3:I3"/>
    <mergeCell ref="J3:M3"/>
    <mergeCell ref="N3:Q3"/>
    <mergeCell ref="R3:V3"/>
    <mergeCell ref="N17:N24"/>
    <mergeCell ref="O17:O24"/>
    <mergeCell ref="P17:P24"/>
    <mergeCell ref="Q17:Q24"/>
    <mergeCell ref="Q9:Q16"/>
    <mergeCell ref="P9:P16"/>
    <mergeCell ref="O9:O16"/>
    <mergeCell ref="N9:N16"/>
    <mergeCell ref="M6:M35"/>
    <mergeCell ref="L6:L35"/>
    <mergeCell ref="K6:K35"/>
    <mergeCell ref="J6:J35"/>
    <mergeCell ref="I6:I35"/>
    <mergeCell ref="H6:H35"/>
    <mergeCell ref="G6:G35"/>
    <mergeCell ref="N6:N8"/>
    <mergeCell ref="O6:O8"/>
    <mergeCell ref="P6:P8"/>
    <mergeCell ref="Q6:Q8"/>
    <mergeCell ref="R19:R21"/>
    <mergeCell ref="S19:S21"/>
    <mergeCell ref="R22:R24"/>
    <mergeCell ref="S22:S24"/>
    <mergeCell ref="T19:T21"/>
    <mergeCell ref="U19:U21"/>
    <mergeCell ref="V19:V21"/>
    <mergeCell ref="T22:T24"/>
    <mergeCell ref="U22:U24"/>
    <mergeCell ref="V22:V24"/>
  </mergeCells>
  <phoneticPr fontId="1" type="noConversion"/>
  <dataValidations count="7">
    <dataValidation type="list" allowBlank="1" showInputMessage="1" showErrorMessage="1" sqref="H6" xr:uid="{2202C308-D855-42D9-B715-7D0FFEE92A78}">
      <formula1>"非百分制,百分制"</formula1>
    </dataValidation>
    <dataValidation type="list" allowBlank="1" showInputMessage="1" showErrorMessage="1" sqref="G6" xr:uid="{8F045DC4-6DAF-4B9D-B22B-182F5F101415}">
      <formula1>"容易,一般,较难,困难"</formula1>
    </dataValidation>
    <dataValidation type="list" allowBlank="1" showInputMessage="1" showErrorMessage="1" sqref="F6" xr:uid="{F8714BD0-1834-4A67-8788-9D19E6F98941}">
      <formula1>"电学,力学,光学,热学,其它"</formula1>
    </dataValidation>
    <dataValidation type="list" allowBlank="1" showInputMessage="1" showErrorMessage="1" sqref="E6" xr:uid="{24B8EF0B-8F77-4E37-AB32-294C39187204}">
      <formula1>"物理,化学,生物"</formula1>
    </dataValidation>
    <dataValidation type="list" allowBlank="1" showInputMessage="1" showErrorMessage="1" sqref="U6:U10 U17:U18 U25:U26 U34" xr:uid="{80696F3E-2D6C-4A03-AF1D-78ED1B4CCCC0}">
      <formula1>"操作类,选材类,读数类,结论类"</formula1>
    </dataValidation>
    <dataValidation type="list" allowBlank="1" showInputMessage="1" showErrorMessage="1" sqref="AA6:AA35" xr:uid="{837ADC4C-5D34-4335-BB48-E76B8F7BD8B2}">
      <formula1>"正常,计分,核分"</formula1>
    </dataValidation>
    <dataValidation type="list" allowBlank="1" showInputMessage="1" showErrorMessage="1" sqref="Z6:Z35" xr:uid="{0790062C-521C-4E29-9ECA-779B0F8A7FD2}">
      <formula1>"扣分,计次扣分,分数上限,难度调整"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SN1</vt:lpstr>
      <vt:lpstr>SN9</vt:lpstr>
      <vt:lpstr>SN11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2020-04-03T08:28:22Z</dcterms:created>
  <dcterms:modified xsi:type="dcterms:W3CDTF">2020-04-24T03:49:29Z</dcterms:modified>
</cp:coreProperties>
</file>