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3\Desktop\"/>
    </mc:Choice>
  </mc:AlternateContent>
  <xr:revisionPtr revIDLastSave="0" documentId="8_{2286C660-30D7-45DC-8CFA-3FD3BB57DD27}" xr6:coauthVersionLast="47" xr6:coauthVersionMax="47" xr10:uidLastSave="{00000000-0000-0000-0000-000000000000}"/>
  <bookViews>
    <workbookView xWindow="-120" yWindow="-120" windowWidth="20730" windowHeight="11160" activeTab="1" xr2:uid="{69D04927-1479-4B07-9783-4E14E092E148}"/>
  </bookViews>
  <sheets>
    <sheet name="REF MIXTA" sheetId="1" r:id="rId1"/>
    <sheet name="Zapa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E2" i="1"/>
  <c r="E3" i="1"/>
  <c r="E4" i="1"/>
  <c r="J8" i="2"/>
  <c r="H22" i="2"/>
  <c r="L22" i="2" s="1"/>
  <c r="H23" i="2"/>
  <c r="L23" i="2" s="1"/>
  <c r="H24" i="2"/>
  <c r="L24" i="2" s="1"/>
  <c r="H25" i="2"/>
  <c r="L25" i="2" s="1"/>
  <c r="H26" i="2"/>
  <c r="L26" i="2" s="1"/>
  <c r="H21" i="2"/>
  <c r="G22" i="2"/>
  <c r="K22" i="2" s="1"/>
  <c r="G23" i="2"/>
  <c r="K23" i="2" s="1"/>
  <c r="G24" i="2"/>
  <c r="K24" i="2" s="1"/>
  <c r="G25" i="2"/>
  <c r="K25" i="2" s="1"/>
  <c r="G26" i="2"/>
  <c r="K26" i="2" s="1"/>
  <c r="G21" i="2"/>
  <c r="F22" i="2"/>
  <c r="J22" i="2" s="1"/>
  <c r="F23" i="2"/>
  <c r="J23" i="2" s="1"/>
  <c r="F24" i="2"/>
  <c r="J24" i="2" s="1"/>
  <c r="F25" i="2"/>
  <c r="J25" i="2" s="1"/>
  <c r="F26" i="2"/>
  <c r="J26" i="2" s="1"/>
  <c r="F21" i="2"/>
  <c r="L5" i="2"/>
  <c r="L6" i="2"/>
  <c r="L7" i="2"/>
  <c r="L8" i="2"/>
  <c r="L9" i="2"/>
  <c r="D10" i="1"/>
  <c r="D11" i="1"/>
  <c r="D9" i="1"/>
  <c r="C10" i="1"/>
  <c r="C11" i="1"/>
  <c r="C9" i="1"/>
  <c r="B10" i="1"/>
  <c r="B11" i="1"/>
  <c r="B9" i="1"/>
  <c r="K5" i="2"/>
  <c r="K6" i="2"/>
  <c r="K7" i="2"/>
  <c r="K8" i="2"/>
  <c r="K9" i="2"/>
  <c r="J6" i="2"/>
  <c r="J7" i="2"/>
  <c r="J9" i="2"/>
  <c r="G7" i="1"/>
  <c r="G8" i="1"/>
  <c r="G6" i="1"/>
  <c r="F7" i="1"/>
  <c r="F8" i="1"/>
  <c r="F6" i="1"/>
  <c r="E7" i="1"/>
  <c r="E8" i="1"/>
  <c r="E6" i="1"/>
  <c r="G3" i="1"/>
  <c r="G4" i="1"/>
  <c r="F3" i="1"/>
  <c r="F4" i="1"/>
  <c r="G2" i="1"/>
  <c r="F2" i="1"/>
  <c r="H10" i="2" l="1"/>
  <c r="G10" i="2"/>
  <c r="F10" i="2"/>
  <c r="J4" i="2"/>
  <c r="F27" i="2"/>
  <c r="J21" i="2"/>
  <c r="J27" i="2" s="1"/>
  <c r="G27" i="2"/>
  <c r="K21" i="2"/>
  <c r="K27" i="2" s="1"/>
  <c r="H27" i="2"/>
  <c r="L21" i="2"/>
  <c r="L27" i="2" s="1"/>
  <c r="J5" i="2"/>
  <c r="K4" i="2"/>
  <c r="K10" i="2" s="1"/>
  <c r="L4" i="2"/>
  <c r="L10" i="2" s="1"/>
  <c r="J10" i="2" l="1"/>
  <c r="L28" i="2"/>
  <c r="L11" i="2"/>
</calcChain>
</file>

<file path=xl/sharedStrings.xml><?xml version="1.0" encoding="utf-8"?>
<sst xmlns="http://schemas.openxmlformats.org/spreadsheetml/2006/main" count="98" uniqueCount="42">
  <si>
    <t>Enero</t>
  </si>
  <si>
    <t>Producto 1</t>
  </si>
  <si>
    <t>Pruducto 2</t>
  </si>
  <si>
    <t>Producto 3</t>
  </si>
  <si>
    <t>Febrero</t>
  </si>
  <si>
    <t>Marzo</t>
  </si>
  <si>
    <t>IVA aplicable</t>
  </si>
  <si>
    <t>IVA repercutido</t>
  </si>
  <si>
    <t>IVA Producto 1</t>
  </si>
  <si>
    <t>IVA Producto 2</t>
  </si>
  <si>
    <t>Meses</t>
  </si>
  <si>
    <t>IVA Producto 3</t>
  </si>
  <si>
    <t>Talla 41</t>
  </si>
  <si>
    <t>Talla 42</t>
  </si>
  <si>
    <t>Talla 43</t>
  </si>
  <si>
    <t>Lunes</t>
  </si>
  <si>
    <t>Martes</t>
  </si>
  <si>
    <t>Miércoles</t>
  </si>
  <si>
    <t>Jueves</t>
  </si>
  <si>
    <t>Viernes</t>
  </si>
  <si>
    <t>Sábado</t>
  </si>
  <si>
    <t>Precios Unitarios:</t>
  </si>
  <si>
    <t>Talla 41:</t>
  </si>
  <si>
    <t>Talla 43:</t>
  </si>
  <si>
    <t>Talla 42:</t>
  </si>
  <si>
    <t>Calcetines</t>
  </si>
  <si>
    <t>Precio Unitario</t>
  </si>
  <si>
    <t xml:space="preserve">IVA Aplicable </t>
  </si>
  <si>
    <t>Total</t>
  </si>
  <si>
    <t>Total:</t>
  </si>
  <si>
    <t>Talla  43</t>
  </si>
  <si>
    <t>Total de venta por talla</t>
  </si>
  <si>
    <t>Total de todas las tallas</t>
  </si>
  <si>
    <t>Total por Talla</t>
  </si>
  <si>
    <t>Total de todas las talla</t>
  </si>
  <si>
    <t>Total de la Venta sin Iva</t>
  </si>
  <si>
    <t>Dias</t>
  </si>
  <si>
    <t xml:space="preserve"> Total de venta sin Iva</t>
  </si>
  <si>
    <t>Total de Venta con IVA</t>
  </si>
  <si>
    <t>Zapatos</t>
  </si>
  <si>
    <t>Cantidad Vendidos</t>
  </si>
  <si>
    <t>Cantidad de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</si>
</sst>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70C0"/>
      <name val="Calibri"/>
      <family val="2"/>
      <scheme val="minor"/>
    </font>
    <font>
      <sz val="20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44" fontId="0" fillId="3" borderId="1" xfId="1" applyFont="1" applyFill="1" applyBorder="1"/>
    <xf numFmtId="0" fontId="0" fillId="4" borderId="1" xfId="0" applyFill="1" applyBorder="1"/>
    <xf numFmtId="9" fontId="0" fillId="4" borderId="1" xfId="2" applyFont="1" applyFill="1" applyBorder="1"/>
    <xf numFmtId="0" fontId="0" fillId="3" borderId="1" xfId="0" applyFill="1" applyBorder="1" applyAlignment="1">
      <alignment wrapText="1"/>
    </xf>
    <xf numFmtId="9" fontId="0" fillId="3" borderId="1" xfId="2" applyFont="1" applyFill="1" applyBorder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5" borderId="0" xfId="0" applyFill="1" applyBorder="1" applyAlignment="1"/>
    <xf numFmtId="0" fontId="0" fillId="6" borderId="1" xfId="0" applyFill="1" applyBorder="1"/>
    <xf numFmtId="4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44" fontId="0" fillId="6" borderId="1" xfId="1" applyFont="1" applyFill="1" applyBorder="1"/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44" fontId="0" fillId="9" borderId="1" xfId="0" applyNumberFormat="1" applyFill="1" applyBorder="1"/>
    <xf numFmtId="0" fontId="0" fillId="8" borderId="1" xfId="0" applyFill="1" applyBorder="1"/>
    <xf numFmtId="44" fontId="0" fillId="8" borderId="1" xfId="1" applyFont="1" applyFill="1" applyBorder="1"/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/>
    </xf>
    <xf numFmtId="44" fontId="0" fillId="9" borderId="4" xfId="0" applyNumberForma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2268-EFB0-4676-A33C-0235F16EF21F}">
  <dimension ref="A1:G11"/>
  <sheetViews>
    <sheetView workbookViewId="0">
      <selection activeCell="C15" sqref="C15"/>
    </sheetView>
  </sheetViews>
  <sheetFormatPr baseColWidth="10" defaultRowHeight="15" x14ac:dyDescent="0.25"/>
  <cols>
    <col min="1" max="1" width="15.85546875" customWidth="1"/>
    <col min="5" max="5" width="13.85546875" customWidth="1"/>
    <col min="6" max="6" width="12.85546875" customWidth="1"/>
    <col min="7" max="7" width="13.5703125" customWidth="1"/>
  </cols>
  <sheetData>
    <row r="1" spans="1:7" s="1" customFormat="1" ht="30" x14ac:dyDescent="0.25">
      <c r="A1" s="10" t="s">
        <v>10</v>
      </c>
      <c r="B1" s="10" t="s">
        <v>1</v>
      </c>
      <c r="C1" s="10" t="s">
        <v>2</v>
      </c>
      <c r="D1" s="10" t="s">
        <v>3</v>
      </c>
      <c r="E1" s="10" t="s">
        <v>8</v>
      </c>
      <c r="F1" s="10" t="s">
        <v>9</v>
      </c>
      <c r="G1" s="10" t="s">
        <v>11</v>
      </c>
    </row>
    <row r="2" spans="1:7" x14ac:dyDescent="0.25">
      <c r="A2" s="5" t="s">
        <v>0</v>
      </c>
      <c r="B2" s="7">
        <v>1200</v>
      </c>
      <c r="C2" s="7">
        <v>2400</v>
      </c>
      <c r="D2" s="7">
        <v>6000</v>
      </c>
      <c r="E2" s="6">
        <f>B2*$B$5</f>
        <v>192</v>
      </c>
      <c r="F2" s="6">
        <f>C2*$C$5</f>
        <v>168.00000000000003</v>
      </c>
      <c r="G2" s="6">
        <f>D2*$D$5</f>
        <v>240</v>
      </c>
    </row>
    <row r="3" spans="1:7" x14ac:dyDescent="0.25">
      <c r="A3" s="5" t="s">
        <v>4</v>
      </c>
      <c r="B3" s="7">
        <v>1500</v>
      </c>
      <c r="C3" s="7">
        <v>2100</v>
      </c>
      <c r="D3" s="7">
        <v>6600</v>
      </c>
      <c r="E3" s="6">
        <f t="shared" ref="E3:E4" si="0">B3*$B$5</f>
        <v>240</v>
      </c>
      <c r="F3" s="6">
        <f t="shared" ref="F3:F4" si="1">C3*$C$5</f>
        <v>147</v>
      </c>
      <c r="G3" s="6">
        <f t="shared" ref="G3:G4" si="2">D3*$D$5</f>
        <v>264</v>
      </c>
    </row>
    <row r="4" spans="1:7" x14ac:dyDescent="0.25">
      <c r="A4" s="5" t="s">
        <v>5</v>
      </c>
      <c r="B4" s="7">
        <v>1660</v>
      </c>
      <c r="C4" s="7">
        <v>2550</v>
      </c>
      <c r="D4" s="7">
        <v>5680</v>
      </c>
      <c r="E4" s="6">
        <f t="shared" si="0"/>
        <v>265.60000000000002</v>
      </c>
      <c r="F4" s="6">
        <f t="shared" si="1"/>
        <v>178.50000000000003</v>
      </c>
      <c r="G4" s="6">
        <f t="shared" si="2"/>
        <v>227.20000000000002</v>
      </c>
    </row>
    <row r="5" spans="1:7" x14ac:dyDescent="0.25">
      <c r="A5" s="5" t="s">
        <v>6</v>
      </c>
      <c r="B5" s="11">
        <v>0.16</v>
      </c>
      <c r="C5" s="11">
        <v>7.0000000000000007E-2</v>
      </c>
      <c r="D5" s="11">
        <v>0.04</v>
      </c>
      <c r="E5" s="6"/>
      <c r="F5" s="5"/>
      <c r="G5" s="5"/>
    </row>
    <row r="6" spans="1:7" x14ac:dyDescent="0.25">
      <c r="A6" s="5" t="s">
        <v>7</v>
      </c>
      <c r="B6" s="11">
        <v>0.21</v>
      </c>
      <c r="C6" s="11">
        <v>0.21</v>
      </c>
      <c r="D6" s="11">
        <v>0.21</v>
      </c>
      <c r="E6" s="6">
        <f>B2*$B$6</f>
        <v>252</v>
      </c>
      <c r="F6" s="6">
        <f>C2*$C$6</f>
        <v>504</v>
      </c>
      <c r="G6" s="6">
        <f>D2*$D$6</f>
        <v>1260</v>
      </c>
    </row>
    <row r="7" spans="1:7" x14ac:dyDescent="0.25">
      <c r="A7" s="5"/>
      <c r="B7" s="5"/>
      <c r="C7" s="5"/>
      <c r="D7" s="5"/>
      <c r="E7" s="6">
        <f t="shared" ref="E7:E8" si="3">B3*$B$6</f>
        <v>315</v>
      </c>
      <c r="F7" s="6">
        <f t="shared" ref="F7:F8" si="4">C3*$C$6</f>
        <v>441</v>
      </c>
      <c r="G7" s="6">
        <f t="shared" ref="G7:G8" si="5">D3*$D$6</f>
        <v>1386</v>
      </c>
    </row>
    <row r="8" spans="1:7" x14ac:dyDescent="0.25">
      <c r="A8" s="5" t="s">
        <v>28</v>
      </c>
      <c r="B8" s="5"/>
      <c r="C8" s="5"/>
      <c r="D8" s="5"/>
      <c r="E8" s="6">
        <f t="shared" si="3"/>
        <v>348.59999999999997</v>
      </c>
      <c r="F8" s="6">
        <f t="shared" si="4"/>
        <v>535.5</v>
      </c>
      <c r="G8" s="6">
        <f t="shared" si="5"/>
        <v>1192.8</v>
      </c>
    </row>
    <row r="9" spans="1:7" x14ac:dyDescent="0.25">
      <c r="A9" s="5" t="s">
        <v>0</v>
      </c>
      <c r="B9" s="6">
        <f t="shared" ref="B9:D10" si="6">SUM(B2,E2,E6)</f>
        <v>1644</v>
      </c>
      <c r="C9" s="6">
        <f t="shared" si="6"/>
        <v>3072</v>
      </c>
      <c r="D9" s="6">
        <f t="shared" si="6"/>
        <v>7500</v>
      </c>
      <c r="E9" s="5"/>
      <c r="F9" s="5"/>
      <c r="G9" s="5"/>
    </row>
    <row r="10" spans="1:7" x14ac:dyDescent="0.25">
      <c r="A10" s="5" t="s">
        <v>4</v>
      </c>
      <c r="B10" s="6">
        <f t="shared" si="6"/>
        <v>2055</v>
      </c>
      <c r="C10" s="6">
        <f t="shared" si="6"/>
        <v>2688</v>
      </c>
      <c r="D10" s="6">
        <f t="shared" si="6"/>
        <v>8250</v>
      </c>
      <c r="E10" s="5"/>
      <c r="F10" s="5"/>
      <c r="G10" s="5"/>
    </row>
    <row r="11" spans="1:7" x14ac:dyDescent="0.25">
      <c r="A11" s="5" t="s">
        <v>5</v>
      </c>
      <c r="B11" s="6">
        <f t="shared" ref="B11" si="7">SUM(B4,E4,E8)</f>
        <v>2274.1999999999998</v>
      </c>
      <c r="C11" s="6">
        <f t="shared" ref="C11" si="8">SUM(C4,F4,F8)</f>
        <v>3264</v>
      </c>
      <c r="D11" s="6">
        <f>SUM(D4,G4,G8)</f>
        <v>7100</v>
      </c>
      <c r="E11" s="5"/>
      <c r="F11" s="5"/>
      <c r="G11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5B90-38FB-4F55-A1F6-19F29D48300D}">
  <dimension ref="A1:L38"/>
  <sheetViews>
    <sheetView tabSelected="1" workbookViewId="0">
      <selection activeCell="C14" sqref="C14"/>
    </sheetView>
  </sheetViews>
  <sheetFormatPr baseColWidth="10" defaultRowHeight="15" x14ac:dyDescent="0.25"/>
  <cols>
    <col min="1" max="1" width="14.140625" customWidth="1"/>
    <col min="3" max="3" width="11.7109375" bestFit="1" customWidth="1"/>
    <col min="6" max="8" width="14.5703125" bestFit="1" customWidth="1"/>
    <col min="9" max="9" width="22.42578125" customWidth="1"/>
    <col min="10" max="10" width="16.5703125" customWidth="1"/>
    <col min="11" max="11" width="22.42578125" customWidth="1"/>
    <col min="12" max="13" width="14.5703125" bestFit="1" customWidth="1"/>
    <col min="14" max="14" width="13" bestFit="1" customWidth="1"/>
  </cols>
  <sheetData>
    <row r="1" spans="1:12" ht="40.5" customHeight="1" x14ac:dyDescent="0.25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2" t="s">
        <v>40</v>
      </c>
      <c r="B2" s="3"/>
      <c r="C2" s="3"/>
      <c r="D2" s="4"/>
      <c r="E2" s="2" t="s">
        <v>37</v>
      </c>
      <c r="F2" s="3"/>
      <c r="G2" s="3"/>
      <c r="H2" s="4"/>
      <c r="I2" s="2" t="s">
        <v>38</v>
      </c>
      <c r="J2" s="3"/>
      <c r="K2" s="3"/>
      <c r="L2" s="4"/>
    </row>
    <row r="3" spans="1:12" x14ac:dyDescent="0.25">
      <c r="A3" s="15" t="s">
        <v>36</v>
      </c>
      <c r="B3" s="15" t="s">
        <v>12</v>
      </c>
      <c r="C3" s="15" t="s">
        <v>13</v>
      </c>
      <c r="D3" s="15" t="s">
        <v>14</v>
      </c>
      <c r="E3" s="15" t="s">
        <v>36</v>
      </c>
      <c r="F3" s="16" t="s">
        <v>12</v>
      </c>
      <c r="G3" s="16" t="s">
        <v>13</v>
      </c>
      <c r="H3" s="16" t="s">
        <v>14</v>
      </c>
      <c r="I3" s="15" t="s">
        <v>36</v>
      </c>
      <c r="J3" s="16" t="s">
        <v>12</v>
      </c>
      <c r="K3" s="15" t="s">
        <v>13</v>
      </c>
      <c r="L3" s="15" t="s">
        <v>30</v>
      </c>
    </row>
    <row r="4" spans="1:12" x14ac:dyDescent="0.25">
      <c r="A4" s="15" t="s">
        <v>15</v>
      </c>
      <c r="B4" s="15">
        <v>8</v>
      </c>
      <c r="C4" s="15">
        <v>2</v>
      </c>
      <c r="D4" s="15">
        <v>2</v>
      </c>
      <c r="E4" s="15" t="s">
        <v>15</v>
      </c>
      <c r="F4" s="16">
        <f>$I$14*B4</f>
        <v>520000</v>
      </c>
      <c r="G4" s="16">
        <f>$I$15*C4</f>
        <v>153000</v>
      </c>
      <c r="H4" s="16">
        <f>$I$16*D4</f>
        <v>150000</v>
      </c>
      <c r="I4" s="15" t="s">
        <v>15</v>
      </c>
      <c r="J4" s="16">
        <f>F4*$B$38+F4</f>
        <v>603200</v>
      </c>
      <c r="K4" s="16">
        <f>G4*$B$38+G4</f>
        <v>177480</v>
      </c>
      <c r="L4" s="16">
        <f>H4*$B$38+H4</f>
        <v>174000</v>
      </c>
    </row>
    <row r="5" spans="1:12" x14ac:dyDescent="0.25">
      <c r="A5" s="15" t="s">
        <v>16</v>
      </c>
      <c r="B5" s="15">
        <v>10</v>
      </c>
      <c r="C5" s="15">
        <v>5</v>
      </c>
      <c r="D5" s="15">
        <v>1</v>
      </c>
      <c r="E5" s="15" t="s">
        <v>16</v>
      </c>
      <c r="F5" s="16">
        <f>$I$14*B5</f>
        <v>650000</v>
      </c>
      <c r="G5" s="16">
        <f>$I$15*C5</f>
        <v>382500</v>
      </c>
      <c r="H5" s="16">
        <f>$I$16*D5</f>
        <v>75000</v>
      </c>
      <c r="I5" s="15" t="s">
        <v>16</v>
      </c>
      <c r="J5" s="16">
        <f>F5*$B$38+F5</f>
        <v>754000</v>
      </c>
      <c r="K5" s="16">
        <f>G5*$B$38+G5</f>
        <v>443700</v>
      </c>
      <c r="L5" s="16">
        <f>H5*$B$38+H5</f>
        <v>87000</v>
      </c>
    </row>
    <row r="6" spans="1:12" x14ac:dyDescent="0.25">
      <c r="A6" s="15" t="s">
        <v>17</v>
      </c>
      <c r="B6" s="15">
        <v>4</v>
      </c>
      <c r="C6" s="15">
        <v>4</v>
      </c>
      <c r="D6" s="15">
        <v>3</v>
      </c>
      <c r="E6" s="15" t="s">
        <v>17</v>
      </c>
      <c r="F6" s="16">
        <f>$I$14*B6</f>
        <v>260000</v>
      </c>
      <c r="G6" s="16">
        <f>$I$15*C6</f>
        <v>306000</v>
      </c>
      <c r="H6" s="16">
        <f>$I$16*D6</f>
        <v>225000</v>
      </c>
      <c r="I6" s="15" t="s">
        <v>17</v>
      </c>
      <c r="J6" s="16">
        <f>F6*$B$38+F6</f>
        <v>301600</v>
      </c>
      <c r="K6" s="16">
        <f>G6*$B$38+G6</f>
        <v>354960</v>
      </c>
      <c r="L6" s="16">
        <f>H6*$B$38+H6</f>
        <v>261000</v>
      </c>
    </row>
    <row r="7" spans="1:12" x14ac:dyDescent="0.25">
      <c r="A7" s="15" t="s">
        <v>18</v>
      </c>
      <c r="B7" s="15">
        <v>6</v>
      </c>
      <c r="C7" s="15">
        <v>3</v>
      </c>
      <c r="D7" s="15">
        <v>1</v>
      </c>
      <c r="E7" s="15" t="s">
        <v>18</v>
      </c>
      <c r="F7" s="16">
        <f>$I$14*B7</f>
        <v>390000</v>
      </c>
      <c r="G7" s="16">
        <f>$I$15*C7</f>
        <v>229500</v>
      </c>
      <c r="H7" s="16">
        <f>$I$16*D7</f>
        <v>75000</v>
      </c>
      <c r="I7" s="15" t="s">
        <v>18</v>
      </c>
      <c r="J7" s="16">
        <f>F7*$B$38+F7</f>
        <v>452400</v>
      </c>
      <c r="K7" s="16">
        <f>G7*$B$38+G7</f>
        <v>266220</v>
      </c>
      <c r="L7" s="16">
        <f>H7*$B$38+H7</f>
        <v>87000</v>
      </c>
    </row>
    <row r="8" spans="1:12" x14ac:dyDescent="0.25">
      <c r="A8" s="15" t="s">
        <v>19</v>
      </c>
      <c r="B8" s="15">
        <v>1</v>
      </c>
      <c r="C8" s="15">
        <v>4</v>
      </c>
      <c r="D8" s="15">
        <v>2</v>
      </c>
      <c r="E8" s="15" t="s">
        <v>19</v>
      </c>
      <c r="F8" s="16">
        <f>$I$14*B8</f>
        <v>65000</v>
      </c>
      <c r="G8" s="16">
        <f>$I$15*C8</f>
        <v>306000</v>
      </c>
      <c r="H8" s="16">
        <f>$I$16*D8</f>
        <v>150000</v>
      </c>
      <c r="I8" s="15" t="s">
        <v>19</v>
      </c>
      <c r="J8" s="16">
        <f>F8*$B$38+F8</f>
        <v>75400</v>
      </c>
      <c r="K8" s="16">
        <f>G8*$B$38+G8</f>
        <v>354960</v>
      </c>
      <c r="L8" s="16">
        <f>H8*$B$38+H8</f>
        <v>174000</v>
      </c>
    </row>
    <row r="9" spans="1:12" x14ac:dyDescent="0.25">
      <c r="A9" s="15" t="s">
        <v>20</v>
      </c>
      <c r="B9" s="15">
        <v>1</v>
      </c>
      <c r="C9" s="15">
        <v>2</v>
      </c>
      <c r="D9" s="15">
        <v>1</v>
      </c>
      <c r="E9" s="15" t="s">
        <v>20</v>
      </c>
      <c r="F9" s="16">
        <f>$I$14*B9</f>
        <v>65000</v>
      </c>
      <c r="G9" s="16">
        <f>$I$15*C9</f>
        <v>153000</v>
      </c>
      <c r="H9" s="16">
        <f>$I$16*D9</f>
        <v>75000</v>
      </c>
      <c r="I9" s="15" t="s">
        <v>20</v>
      </c>
      <c r="J9" s="16">
        <f>F9*$B$38+F9</f>
        <v>75400</v>
      </c>
      <c r="K9" s="16">
        <f>G9*$B$38+G9</f>
        <v>177480</v>
      </c>
      <c r="L9" s="16">
        <f>H9*$B$38+H9</f>
        <v>87000</v>
      </c>
    </row>
    <row r="10" spans="1:12" x14ac:dyDescent="0.25">
      <c r="A10" s="12"/>
      <c r="B10" s="12"/>
      <c r="C10" s="12"/>
      <c r="D10" s="12"/>
      <c r="E10" s="15"/>
      <c r="F10" s="16">
        <f>SUM(F4:F9)</f>
        <v>1950000</v>
      </c>
      <c r="G10" s="16">
        <f>SUM(G4:G9)</f>
        <v>1530000</v>
      </c>
      <c r="H10" s="16">
        <f>SUM(H4:H9)</f>
        <v>750000</v>
      </c>
      <c r="I10" s="15" t="s">
        <v>31</v>
      </c>
      <c r="J10" s="16">
        <f>SUM(J4:J9)</f>
        <v>2262000</v>
      </c>
      <c r="K10" s="16">
        <f>SUM(K4:K9)</f>
        <v>1774800</v>
      </c>
      <c r="L10" s="16">
        <f>SUM(L4:L9)</f>
        <v>870000</v>
      </c>
    </row>
    <row r="11" spans="1:12" x14ac:dyDescent="0.25">
      <c r="E11" s="14"/>
      <c r="F11" s="12"/>
      <c r="G11" s="12"/>
      <c r="H11" s="12"/>
      <c r="I11" s="15" t="s">
        <v>32</v>
      </c>
      <c r="J11" s="17"/>
      <c r="K11" s="17"/>
      <c r="L11" s="16">
        <f>SUM(J10:L10)</f>
        <v>4906800</v>
      </c>
    </row>
    <row r="13" spans="1:12" x14ac:dyDescent="0.25">
      <c r="G13" s="13" t="s">
        <v>21</v>
      </c>
      <c r="H13" s="13"/>
      <c r="I13" s="13"/>
    </row>
    <row r="14" spans="1:12" x14ac:dyDescent="0.25">
      <c r="G14" s="17"/>
      <c r="H14" s="15" t="s">
        <v>22</v>
      </c>
      <c r="I14" s="18">
        <v>65000</v>
      </c>
    </row>
    <row r="15" spans="1:12" ht="14.25" customHeight="1" x14ac:dyDescent="0.25">
      <c r="G15" s="15"/>
      <c r="H15" s="15" t="s">
        <v>24</v>
      </c>
      <c r="I15" s="18">
        <v>76500</v>
      </c>
    </row>
    <row r="16" spans="1:12" x14ac:dyDescent="0.25">
      <c r="G16" s="15"/>
      <c r="H16" s="15" t="s">
        <v>23</v>
      </c>
      <c r="I16" s="18">
        <v>75000</v>
      </c>
    </row>
    <row r="18" spans="1:12" ht="26.25" x14ac:dyDescent="0.25">
      <c r="A18" s="26" t="s">
        <v>25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25" t="s">
        <v>41</v>
      </c>
      <c r="B19" s="25"/>
      <c r="C19" s="25"/>
      <c r="D19" s="25"/>
      <c r="E19" s="25" t="s">
        <v>35</v>
      </c>
      <c r="F19" s="25"/>
      <c r="G19" s="25"/>
      <c r="H19" s="25"/>
      <c r="I19" s="25" t="s">
        <v>38</v>
      </c>
      <c r="J19" s="25"/>
      <c r="K19" s="25"/>
      <c r="L19" s="25"/>
    </row>
    <row r="20" spans="1:12" x14ac:dyDescent="0.25">
      <c r="A20" s="21" t="s">
        <v>36</v>
      </c>
      <c r="B20" s="21" t="s">
        <v>22</v>
      </c>
      <c r="C20" s="21" t="s">
        <v>13</v>
      </c>
      <c r="D20" s="21" t="s">
        <v>14</v>
      </c>
      <c r="E20" s="21" t="s">
        <v>36</v>
      </c>
      <c r="F20" s="21" t="s">
        <v>12</v>
      </c>
      <c r="G20" s="21" t="s">
        <v>13</v>
      </c>
      <c r="H20" s="21" t="s">
        <v>14</v>
      </c>
      <c r="I20" s="21" t="s">
        <v>36</v>
      </c>
      <c r="J20" s="21" t="s">
        <v>12</v>
      </c>
      <c r="K20" s="21" t="s">
        <v>13</v>
      </c>
      <c r="L20" s="21" t="s">
        <v>14</v>
      </c>
    </row>
    <row r="21" spans="1:12" x14ac:dyDescent="0.25">
      <c r="A21" s="21" t="s">
        <v>15</v>
      </c>
      <c r="B21" s="21">
        <v>5</v>
      </c>
      <c r="C21" s="21">
        <v>15</v>
      </c>
      <c r="D21" s="21">
        <v>6</v>
      </c>
      <c r="E21" s="21" t="s">
        <v>15</v>
      </c>
      <c r="F21" s="22">
        <f>$H$32*B21</f>
        <v>2500</v>
      </c>
      <c r="G21" s="22">
        <f>$H$33*C21</f>
        <v>9750</v>
      </c>
      <c r="H21" s="22">
        <f>$H$34*D21</f>
        <v>4500</v>
      </c>
      <c r="I21" s="21" t="s">
        <v>15</v>
      </c>
      <c r="J21" s="22">
        <f>F21*$B$38+F21</f>
        <v>2900</v>
      </c>
      <c r="K21" s="22">
        <f>G21*$B$38+G21</f>
        <v>11310</v>
      </c>
      <c r="L21" s="22">
        <f>H21*$B$38+H21</f>
        <v>5220</v>
      </c>
    </row>
    <row r="22" spans="1:12" x14ac:dyDescent="0.25">
      <c r="A22" s="21" t="s">
        <v>16</v>
      </c>
      <c r="B22" s="21">
        <v>4</v>
      </c>
      <c r="C22" s="21">
        <v>8</v>
      </c>
      <c r="D22" s="21">
        <v>4</v>
      </c>
      <c r="E22" s="21" t="s">
        <v>16</v>
      </c>
      <c r="F22" s="22">
        <f>$H$32*B22</f>
        <v>2000</v>
      </c>
      <c r="G22" s="22">
        <f>$H$33*C22</f>
        <v>5200</v>
      </c>
      <c r="H22" s="22">
        <f>$H$34*D22</f>
        <v>3000</v>
      </c>
      <c r="I22" s="21" t="s">
        <v>16</v>
      </c>
      <c r="J22" s="22">
        <f>F22*$B$38+F22</f>
        <v>2320</v>
      </c>
      <c r="K22" s="22">
        <f>G22*$B$38+G22</f>
        <v>6032</v>
      </c>
      <c r="L22" s="22">
        <f>H22*$B$38+H22</f>
        <v>3480</v>
      </c>
    </row>
    <row r="23" spans="1:12" x14ac:dyDescent="0.25">
      <c r="A23" s="21" t="s">
        <v>17</v>
      </c>
      <c r="B23" s="21">
        <v>6</v>
      </c>
      <c r="C23" s="21">
        <v>7</v>
      </c>
      <c r="D23" s="21">
        <v>9</v>
      </c>
      <c r="E23" s="21" t="s">
        <v>17</v>
      </c>
      <c r="F23" s="22">
        <f>$H$32*B23</f>
        <v>3000</v>
      </c>
      <c r="G23" s="22">
        <f>$H$33*C23</f>
        <v>4550</v>
      </c>
      <c r="H23" s="22">
        <f>$H$34*D23</f>
        <v>6750</v>
      </c>
      <c r="I23" s="21" t="s">
        <v>17</v>
      </c>
      <c r="J23" s="22">
        <f>F23*$B$38+F23</f>
        <v>3480</v>
      </c>
      <c r="K23" s="22">
        <f>G23*$B$38+G23</f>
        <v>5278</v>
      </c>
      <c r="L23" s="22">
        <f>H23*$B$38+H23</f>
        <v>7830</v>
      </c>
    </row>
    <row r="24" spans="1:12" x14ac:dyDescent="0.25">
      <c r="A24" s="21" t="s">
        <v>18</v>
      </c>
      <c r="B24" s="21">
        <v>2</v>
      </c>
      <c r="C24" s="21">
        <v>10</v>
      </c>
      <c r="D24" s="21">
        <v>8</v>
      </c>
      <c r="E24" s="21" t="s">
        <v>18</v>
      </c>
      <c r="F24" s="22">
        <f>$H$32*B24</f>
        <v>1000</v>
      </c>
      <c r="G24" s="22">
        <f>$H$33*C24</f>
        <v>6500</v>
      </c>
      <c r="H24" s="22">
        <f>$H$34*D24</f>
        <v>6000</v>
      </c>
      <c r="I24" s="21" t="s">
        <v>18</v>
      </c>
      <c r="J24" s="22">
        <f>F24*$B$38+F24</f>
        <v>1160</v>
      </c>
      <c r="K24" s="22">
        <f>G24*$B$38+G24</f>
        <v>7540</v>
      </c>
      <c r="L24" s="22">
        <f>H24*$B$38+H24</f>
        <v>6960</v>
      </c>
    </row>
    <row r="25" spans="1:12" x14ac:dyDescent="0.25">
      <c r="A25" s="21" t="s">
        <v>19</v>
      </c>
      <c r="B25" s="21">
        <v>4</v>
      </c>
      <c r="C25" s="21">
        <v>5</v>
      </c>
      <c r="D25" s="21">
        <v>2</v>
      </c>
      <c r="E25" s="21" t="s">
        <v>19</v>
      </c>
      <c r="F25" s="22">
        <f>$H$32*B25</f>
        <v>2000</v>
      </c>
      <c r="G25" s="22">
        <f>$H$33*C25</f>
        <v>3250</v>
      </c>
      <c r="H25" s="22">
        <f>$H$34*D25</f>
        <v>1500</v>
      </c>
      <c r="I25" s="21" t="s">
        <v>19</v>
      </c>
      <c r="J25" s="22">
        <f>F25*$B$38+F25</f>
        <v>2320</v>
      </c>
      <c r="K25" s="22">
        <f>G25*$B$38+G25</f>
        <v>3770</v>
      </c>
      <c r="L25" s="22">
        <f>H25*$B$38+H25</f>
        <v>1740</v>
      </c>
    </row>
    <row r="26" spans="1:12" x14ac:dyDescent="0.25">
      <c r="A26" s="21" t="s">
        <v>20</v>
      </c>
      <c r="B26" s="21">
        <v>0</v>
      </c>
      <c r="C26" s="21">
        <v>5</v>
      </c>
      <c r="D26" s="21">
        <v>1</v>
      </c>
      <c r="E26" s="21" t="s">
        <v>20</v>
      </c>
      <c r="F26" s="22">
        <f>$H$32*B26</f>
        <v>0</v>
      </c>
      <c r="G26" s="22">
        <f>$H$33*C26</f>
        <v>3250</v>
      </c>
      <c r="H26" s="22">
        <f>$H$34*D26</f>
        <v>750</v>
      </c>
      <c r="I26" s="21" t="s">
        <v>20</v>
      </c>
      <c r="J26" s="22">
        <f>F26*$B$38+F26</f>
        <v>0</v>
      </c>
      <c r="K26" s="22">
        <f>G26*$B$38+G26</f>
        <v>3770</v>
      </c>
      <c r="L26" s="22">
        <f>H26*$B$38+H26</f>
        <v>870</v>
      </c>
    </row>
    <row r="27" spans="1:12" x14ac:dyDescent="0.25">
      <c r="E27" s="21" t="s">
        <v>29</v>
      </c>
      <c r="F27" s="22">
        <f>SUM(F21:F26)</f>
        <v>10500</v>
      </c>
      <c r="G27" s="22">
        <f>SUM(G21:G26)</f>
        <v>32500</v>
      </c>
      <c r="H27" s="22">
        <f>SUM(H21:H26)</f>
        <v>22500</v>
      </c>
      <c r="I27" s="21" t="s">
        <v>33</v>
      </c>
      <c r="J27" s="22">
        <f>SUM(J21:J26)</f>
        <v>12180</v>
      </c>
      <c r="K27" s="22">
        <f t="shared" ref="K27:L27" si="0">SUM(K21:K26)</f>
        <v>37700</v>
      </c>
      <c r="L27" s="22">
        <f t="shared" si="0"/>
        <v>26100</v>
      </c>
    </row>
    <row r="28" spans="1:12" x14ac:dyDescent="0.25">
      <c r="I28" s="21" t="s">
        <v>34</v>
      </c>
      <c r="J28" s="29"/>
      <c r="K28" s="30"/>
      <c r="L28" s="22">
        <f>SUM(J27:L27)</f>
        <v>75980</v>
      </c>
    </row>
    <row r="31" spans="1:12" x14ac:dyDescent="0.25">
      <c r="G31" s="19" t="s">
        <v>26</v>
      </c>
      <c r="H31" s="20"/>
    </row>
    <row r="32" spans="1:12" x14ac:dyDescent="0.25">
      <c r="G32" s="23" t="s">
        <v>12</v>
      </c>
      <c r="H32" s="24">
        <v>500</v>
      </c>
    </row>
    <row r="33" spans="1:8" x14ac:dyDescent="0.25">
      <c r="G33" s="23" t="s">
        <v>13</v>
      </c>
      <c r="H33" s="24">
        <v>650</v>
      </c>
    </row>
    <row r="34" spans="1:8" x14ac:dyDescent="0.25">
      <c r="G34" s="23" t="s">
        <v>14</v>
      </c>
      <c r="H34" s="24">
        <v>750</v>
      </c>
    </row>
    <row r="38" spans="1:8" x14ac:dyDescent="0.25">
      <c r="A38" s="8" t="s">
        <v>27</v>
      </c>
      <c r="B38" s="9">
        <v>0.16</v>
      </c>
    </row>
  </sheetData>
  <mergeCells count="10">
    <mergeCell ref="E2:H2"/>
    <mergeCell ref="I2:L2"/>
    <mergeCell ref="E19:H19"/>
    <mergeCell ref="I19:L19"/>
    <mergeCell ref="A18:L18"/>
    <mergeCell ref="A1:L1"/>
    <mergeCell ref="G31:H31"/>
    <mergeCell ref="A2:D2"/>
    <mergeCell ref="G13:I13"/>
    <mergeCell ref="A19:D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 MIXTA</vt:lpstr>
      <vt:lpstr>Zapatos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12</dc:creator>
  <cp:lastModifiedBy>PASCALITO 13</cp:lastModifiedBy>
  <dcterms:created xsi:type="dcterms:W3CDTF">2024-06-05T00:38:07Z</dcterms:created>
  <dcterms:modified xsi:type="dcterms:W3CDTF">2024-06-06T02:37:13Z</dcterms:modified>
</cp:coreProperties>
</file>