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855" activeTab="4"/>
  </bookViews>
  <sheets>
    <sheet name="Sheet1" sheetId="1" r:id="rId1"/>
    <sheet name="Sheet2" sheetId="2" r:id="rId2"/>
    <sheet name="反向_25.1V" sheetId="3" r:id="rId3"/>
    <sheet name="正向_24.6V" sheetId="4" r:id="rId4"/>
    <sheet name="正向_23.3V" sheetId="5" r:id="rId5"/>
  </sheets>
  <calcPr calcId="144525"/>
</workbook>
</file>

<file path=xl/sharedStrings.xml><?xml version="1.0" encoding="utf-8"?>
<sst xmlns="http://schemas.openxmlformats.org/spreadsheetml/2006/main" count="22" uniqueCount="11">
  <si>
    <t>阈值</t>
  </si>
  <si>
    <t>正向双边
v1 = 24.7
v2 = 24.3</t>
  </si>
  <si>
    <t>正向双边
v1 = 24.3
v2 = 24.0</t>
  </si>
  <si>
    <t>右单边
v1 = 24.3
v2 = 24.0</t>
  </si>
  <si>
    <t>反向双边
v1 = 24.3
v2 = 24.0</t>
  </si>
  <si>
    <t>正向双边
v1 = 23.44
v2 = 23.14</t>
  </si>
  <si>
    <t>正向双边
v1 = 22.39
v2 = 22.19</t>
  </si>
  <si>
    <t>正向双边
v1 = 21.82
v2 = 21.72</t>
  </si>
  <si>
    <t>Thrust(kg)</t>
  </si>
  <si>
    <t>Thrust(N)</t>
  </si>
  <si>
    <t>Estimated (N)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</si>
</sst>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5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6" borderId="7" applyNumberFormat="0" applyFont="0" applyAlignment="0" applyProtection="0">
      <alignment vertical="center"/>
    </xf>
    <xf numFmtId="0" fontId="18" fillId="29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11771782093143"/>
          <c:y val="0.0900759676835886"/>
          <c:w val="0.924119264478433"/>
          <c:h val="0.795417822259737"/>
        </c:manualLayout>
      </c:layout>
      <c:scatterChart>
        <c:scatterStyle val="marker"/>
        <c:varyColors val="0"/>
        <c:ser>
          <c:idx val="1"/>
          <c:order val="0"/>
          <c:tx>
            <c:strRef>
              <c:f>反向_25.1V!$C$1</c:f>
              <c:strCache>
                <c:ptCount val="1"/>
                <c:pt idx="0">
                  <c:v>Thrust(N)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106977143839148"/>
                  <c:y val="0.21885927890992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反向_25.1V!$A$2:$A$18</c:f>
              <c:numCache>
                <c:formatCode>General</c:formatCode>
                <c:ptCount val="17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</c:numCache>
            </c:numRef>
          </c:xVal>
          <c:yVal>
            <c:numRef>
              <c:f>反向_25.1V!$C$2:$C$18</c:f>
              <c:numCache>
                <c:formatCode>General</c:formatCode>
                <c:ptCount val="17"/>
                <c:pt idx="0">
                  <c:v>17.1675</c:v>
                </c:pt>
                <c:pt idx="1">
                  <c:v>29.43</c:v>
                </c:pt>
                <c:pt idx="2">
                  <c:v>42.183</c:v>
                </c:pt>
                <c:pt idx="3">
                  <c:v>62.2935</c:v>
                </c:pt>
                <c:pt idx="4">
                  <c:v>70.632</c:v>
                </c:pt>
                <c:pt idx="5">
                  <c:v>93.195</c:v>
                </c:pt>
                <c:pt idx="6">
                  <c:v>110.3625</c:v>
                </c:pt>
                <c:pt idx="7">
                  <c:v>126.549</c:v>
                </c:pt>
                <c:pt idx="8">
                  <c:v>146.169</c:v>
                </c:pt>
                <c:pt idx="9">
                  <c:v>162.3555</c:v>
                </c:pt>
                <c:pt idx="10">
                  <c:v>187.371</c:v>
                </c:pt>
                <c:pt idx="11">
                  <c:v>206.991</c:v>
                </c:pt>
                <c:pt idx="12">
                  <c:v>233.478</c:v>
                </c:pt>
                <c:pt idx="13">
                  <c:v>251.6265</c:v>
                </c:pt>
                <c:pt idx="14">
                  <c:v>291.357</c:v>
                </c:pt>
                <c:pt idx="15">
                  <c:v>316.3725</c:v>
                </c:pt>
                <c:pt idx="16">
                  <c:v>333.54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反向_25.1V!$D$1</c:f>
              <c:strCache>
                <c:ptCount val="1"/>
                <c:pt idx="0">
                  <c:v>Estimated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反向_25.1V!$A$2:$A$18</c:f>
              <c:numCache>
                <c:formatCode>General</c:formatCode>
                <c:ptCount val="17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</c:numCache>
            </c:numRef>
          </c:xVal>
          <c:yVal>
            <c:numRef>
              <c:f>反向_25.1V!$D$2:$D$18</c:f>
              <c:numCache>
                <c:formatCode>General</c:formatCode>
                <c:ptCount val="17"/>
                <c:pt idx="0">
                  <c:v>21.25</c:v>
                </c:pt>
                <c:pt idx="1">
                  <c:v>30.6</c:v>
                </c:pt>
                <c:pt idx="2">
                  <c:v>41.65</c:v>
                </c:pt>
                <c:pt idx="3">
                  <c:v>54.4</c:v>
                </c:pt>
                <c:pt idx="4">
                  <c:v>68.85</c:v>
                </c:pt>
                <c:pt idx="5">
                  <c:v>85</c:v>
                </c:pt>
                <c:pt idx="6">
                  <c:v>102.85</c:v>
                </c:pt>
                <c:pt idx="7">
                  <c:v>122.4</c:v>
                </c:pt>
                <c:pt idx="8">
                  <c:v>143.65</c:v>
                </c:pt>
                <c:pt idx="9">
                  <c:v>166.6</c:v>
                </c:pt>
                <c:pt idx="10">
                  <c:v>191.25</c:v>
                </c:pt>
                <c:pt idx="11">
                  <c:v>217.6</c:v>
                </c:pt>
                <c:pt idx="12">
                  <c:v>245.65</c:v>
                </c:pt>
                <c:pt idx="13">
                  <c:v>275.4</c:v>
                </c:pt>
                <c:pt idx="14">
                  <c:v>306.85</c:v>
                </c:pt>
                <c:pt idx="15">
                  <c:v>340</c:v>
                </c:pt>
                <c:pt idx="16">
                  <c:v>374.85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2905"/>
        <c:axId val="528613968"/>
      </c:scatterChart>
      <c:valAx>
        <c:axId val="1007529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613968"/>
        <c:crosses val="autoZero"/>
        <c:crossBetween val="midCat"/>
      </c:valAx>
      <c:valAx>
        <c:axId val="5286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75290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992292967482"/>
          <c:y val="0.9384037072765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正向_24.6V!$C$1</c:f>
              <c:strCache>
                <c:ptCount val="1"/>
                <c:pt idx="0">
                  <c:v>Thrust(N)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正向_24.6V!$A$2:$A$21</c:f>
              <c:numCache>
                <c:formatCode>General</c:formatCode>
                <c:ptCount val="2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</c:numCache>
            </c:numRef>
          </c:xVal>
          <c:yVal>
            <c:numRef>
              <c:f>正向_24.6V!$C$2:$C$21</c:f>
              <c:numCache>
                <c:formatCode>General</c:formatCode>
                <c:ptCount val="20"/>
                <c:pt idx="0">
                  <c:v>9.2214</c:v>
                </c:pt>
                <c:pt idx="1">
                  <c:v>24.0345</c:v>
                </c:pt>
                <c:pt idx="2">
                  <c:v>46.107</c:v>
                </c:pt>
                <c:pt idx="3">
                  <c:v>70.632</c:v>
                </c:pt>
                <c:pt idx="4">
                  <c:v>100.5525</c:v>
                </c:pt>
                <c:pt idx="5">
                  <c:v>134.397</c:v>
                </c:pt>
                <c:pt idx="6">
                  <c:v>172.656</c:v>
                </c:pt>
                <c:pt idx="7">
                  <c:v>210.4245</c:v>
                </c:pt>
                <c:pt idx="8">
                  <c:v>248.193</c:v>
                </c:pt>
                <c:pt idx="9">
                  <c:v>281.0565</c:v>
                </c:pt>
                <c:pt idx="10">
                  <c:v>323.73</c:v>
                </c:pt>
                <c:pt idx="11">
                  <c:v>367.875</c:v>
                </c:pt>
                <c:pt idx="12">
                  <c:v>410.058</c:v>
                </c:pt>
                <c:pt idx="13">
                  <c:v>456.165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正向_24.6V!$D$1</c:f>
              <c:strCache>
                <c:ptCount val="1"/>
                <c:pt idx="0">
                  <c:v>Estimated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正向_24.6V!$A$2:$A$21</c:f>
              <c:numCache>
                <c:formatCode>General</c:formatCode>
                <c:ptCount val="2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</c:numCache>
            </c:numRef>
          </c:xVal>
          <c:yVal>
            <c:numRef>
              <c:f>正向_24.6V!$D$2:$D$21</c:f>
              <c:numCache>
                <c:formatCode>General</c:formatCode>
                <c:ptCount val="20"/>
                <c:pt idx="0">
                  <c:v>17.1</c:v>
                </c:pt>
                <c:pt idx="1">
                  <c:v>30.4</c:v>
                </c:pt>
                <c:pt idx="2">
                  <c:v>47.5</c:v>
                </c:pt>
                <c:pt idx="3">
                  <c:v>68.4</c:v>
                </c:pt>
                <c:pt idx="4">
                  <c:v>93.1</c:v>
                </c:pt>
                <c:pt idx="5">
                  <c:v>121.6</c:v>
                </c:pt>
                <c:pt idx="6">
                  <c:v>153.9</c:v>
                </c:pt>
                <c:pt idx="7">
                  <c:v>190</c:v>
                </c:pt>
                <c:pt idx="8">
                  <c:v>229.9</c:v>
                </c:pt>
                <c:pt idx="9">
                  <c:v>273.6</c:v>
                </c:pt>
                <c:pt idx="10">
                  <c:v>321.1</c:v>
                </c:pt>
                <c:pt idx="11">
                  <c:v>372.4</c:v>
                </c:pt>
                <c:pt idx="12">
                  <c:v>427.5</c:v>
                </c:pt>
                <c:pt idx="13">
                  <c:v>486.4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62015"/>
        <c:axId val="829294013"/>
      </c:scatterChart>
      <c:valAx>
        <c:axId val="45836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294013"/>
        <c:crosses val="autoZero"/>
        <c:crossBetween val="midCat"/>
      </c:valAx>
      <c:valAx>
        <c:axId val="8292940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836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1</xdr:row>
      <xdr:rowOff>178435</xdr:rowOff>
    </xdr:from>
    <xdr:to>
      <xdr:col>13</xdr:col>
      <xdr:colOff>668655</xdr:colOff>
      <xdr:row>28</xdr:row>
      <xdr:rowOff>43815</xdr:rowOff>
    </xdr:to>
    <xdr:graphicFrame>
      <xdr:nvGraphicFramePr>
        <xdr:cNvPr id="12" name="Chart 11"/>
        <xdr:cNvGraphicFramePr/>
      </xdr:nvGraphicFramePr>
      <xdr:xfrm>
        <a:off x="4575175" y="387985"/>
        <a:ext cx="7390130" cy="5266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69850</xdr:colOff>
      <xdr:row>0</xdr:row>
      <xdr:rowOff>9525</xdr:rowOff>
    </xdr:from>
    <xdr:to>
      <xdr:col>12</xdr:col>
      <xdr:colOff>821690</xdr:colOff>
      <xdr:row>26</xdr:row>
      <xdr:rowOff>34925</xdr:rowOff>
    </xdr:to>
    <xdr:graphicFrame>
      <xdr:nvGraphicFramePr>
        <xdr:cNvPr id="2" name="Chart 1"/>
        <xdr:cNvGraphicFramePr/>
      </xdr:nvGraphicFramePr>
      <xdr:xfrm>
        <a:off x="4660900" y="9525"/>
        <a:ext cx="6619240" cy="523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F5" sqref="F5"/>
    </sheetView>
  </sheetViews>
  <sheetFormatPr defaultColWidth="9" defaultRowHeight="15.75" outlineLevelCol="6"/>
  <cols>
    <col min="1" max="6" width="10.78" customWidth="1"/>
    <col min="11" max="15" width="10.78" customWidth="1"/>
  </cols>
  <sheetData>
    <row r="1" ht="48" spans="1:6">
      <c r="A1" s="2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</row>
    <row r="2" spans="1:3">
      <c r="A2" s="2">
        <v>0</v>
      </c>
      <c r="B2" s="2"/>
      <c r="C2" s="2"/>
    </row>
    <row r="3" spans="1:3">
      <c r="A3" s="2">
        <v>10</v>
      </c>
      <c r="B3" s="2"/>
      <c r="C3" s="2"/>
    </row>
    <row r="4" spans="1:3">
      <c r="A4" s="2">
        <v>20</v>
      </c>
      <c r="B4" s="2"/>
      <c r="C4" s="2"/>
    </row>
    <row r="5" spans="1:6">
      <c r="A5" s="2">
        <v>30</v>
      </c>
      <c r="B5" s="2">
        <v>0.88</v>
      </c>
      <c r="C5" s="2">
        <v>1</v>
      </c>
      <c r="D5" s="2">
        <v>0.8</v>
      </c>
      <c r="F5" s="2">
        <v>0.6</v>
      </c>
    </row>
    <row r="6" spans="1:6">
      <c r="A6" s="2">
        <v>40</v>
      </c>
      <c r="B6" s="2">
        <v>2.4</v>
      </c>
      <c r="C6" s="2">
        <v>2.5</v>
      </c>
      <c r="D6" s="2">
        <v>2.1</v>
      </c>
      <c r="F6" s="2">
        <v>1</v>
      </c>
    </row>
    <row r="7" spans="1:7">
      <c r="A7" s="2">
        <v>50</v>
      </c>
      <c r="B7" s="2">
        <v>4.8</v>
      </c>
      <c r="C7" s="2">
        <v>4.6</v>
      </c>
      <c r="D7" s="2">
        <v>4</v>
      </c>
      <c r="E7" s="2">
        <v>2</v>
      </c>
      <c r="F7" s="2">
        <v>1.8</v>
      </c>
      <c r="G7" s="2"/>
    </row>
    <row r="8" spans="1:6">
      <c r="A8" s="2">
        <v>60</v>
      </c>
      <c r="B8" s="2">
        <v>7.2</v>
      </c>
      <c r="C8" s="2">
        <v>7.2</v>
      </c>
      <c r="D8" s="2">
        <v>6.8</v>
      </c>
      <c r="E8" s="2">
        <v>2.9</v>
      </c>
      <c r="F8" s="2">
        <v>3</v>
      </c>
    </row>
    <row r="9" spans="1:6">
      <c r="A9" s="2">
        <v>70</v>
      </c>
      <c r="B9" s="2">
        <v>10.3</v>
      </c>
      <c r="C9" s="2">
        <v>10.2</v>
      </c>
      <c r="D9" s="2">
        <v>9.7</v>
      </c>
      <c r="E9" s="2">
        <v>4.8</v>
      </c>
      <c r="F9" s="2">
        <v>4.5</v>
      </c>
    </row>
    <row r="10" spans="1:6">
      <c r="A10" s="2">
        <v>80</v>
      </c>
      <c r="B10" s="2">
        <v>13.9</v>
      </c>
      <c r="C10" s="2">
        <v>13.5</v>
      </c>
      <c r="D10" s="2">
        <v>12.9</v>
      </c>
      <c r="E10" s="2">
        <v>5.9</v>
      </c>
      <c r="F10" s="2">
        <v>5.9</v>
      </c>
    </row>
    <row r="11" spans="1:6">
      <c r="A11" s="2">
        <v>90</v>
      </c>
      <c r="B11" s="2">
        <v>17.6</v>
      </c>
      <c r="C11" s="2">
        <v>17.6</v>
      </c>
      <c r="D11" s="2">
        <v>16.4</v>
      </c>
      <c r="E11" s="2">
        <v>7.7</v>
      </c>
      <c r="F11" s="2">
        <v>7.3</v>
      </c>
    </row>
    <row r="12" spans="1:6">
      <c r="A12" s="2">
        <v>100</v>
      </c>
      <c r="B12" s="2">
        <v>21.9</v>
      </c>
      <c r="C12" s="2">
        <v>21</v>
      </c>
      <c r="D12" s="2">
        <v>19.8</v>
      </c>
      <c r="F12" s="2">
        <v>9</v>
      </c>
    </row>
    <row r="13" spans="1:6">
      <c r="A13" s="2">
        <v>110</v>
      </c>
      <c r="B13" s="2">
        <v>25.7</v>
      </c>
      <c r="C13" s="2">
        <v>24.9</v>
      </c>
      <c r="D13" s="2">
        <v>23.8</v>
      </c>
      <c r="F13" s="2">
        <v>10.5</v>
      </c>
    </row>
    <row r="14" spans="1:4">
      <c r="A14" s="2">
        <v>120</v>
      </c>
      <c r="B14" s="2">
        <v>28.4</v>
      </c>
      <c r="C14" s="2">
        <v>28.9</v>
      </c>
      <c r="D14" s="2">
        <v>27.2</v>
      </c>
    </row>
    <row r="15" spans="1:4">
      <c r="A15" s="2">
        <v>130</v>
      </c>
      <c r="B15" s="2">
        <v>33</v>
      </c>
      <c r="C15" s="2">
        <v>33</v>
      </c>
      <c r="D15" s="2">
        <v>30.9</v>
      </c>
    </row>
    <row r="16" spans="1:4">
      <c r="A16" s="2">
        <v>140</v>
      </c>
      <c r="B16" s="2">
        <v>37.9</v>
      </c>
      <c r="C16" s="2">
        <v>37.1</v>
      </c>
      <c r="D16" s="2">
        <v>35.8</v>
      </c>
    </row>
    <row r="17" spans="1:4">
      <c r="A17" s="2">
        <v>150</v>
      </c>
      <c r="B17" s="2">
        <v>41.9</v>
      </c>
      <c r="C17" s="2">
        <v>41.7</v>
      </c>
      <c r="D17" s="2">
        <v>39.8</v>
      </c>
    </row>
    <row r="18" spans="1:4">
      <c r="A18" s="2">
        <v>160</v>
      </c>
      <c r="B18" s="2">
        <v>46.5</v>
      </c>
      <c r="C18" s="2">
        <v>46.5</v>
      </c>
      <c r="D18" s="2">
        <v>43.7</v>
      </c>
    </row>
    <row r="19" spans="1:4">
      <c r="A19" s="2">
        <v>170</v>
      </c>
      <c r="B19" s="2"/>
      <c r="C19" s="2"/>
      <c r="D19" s="2">
        <v>48.2</v>
      </c>
    </row>
    <row r="20" spans="1:3">
      <c r="A20" s="2">
        <v>180</v>
      </c>
      <c r="B20" s="2"/>
      <c r="C20" s="2"/>
    </row>
    <row r="21" spans="1:3">
      <c r="A21" s="2">
        <v>190</v>
      </c>
      <c r="B21" s="2"/>
      <c r="C21" s="2"/>
    </row>
    <row r="22" spans="1:3">
      <c r="A22" s="2">
        <v>200</v>
      </c>
      <c r="B22" s="2"/>
      <c r="C22" s="2"/>
    </row>
    <row r="23" spans="1:3">
      <c r="A23" s="2">
        <v>210</v>
      </c>
      <c r="B23" s="2"/>
      <c r="C23" s="2"/>
    </row>
    <row r="24" spans="1:3">
      <c r="A24" s="2">
        <v>220</v>
      </c>
      <c r="B24" s="2"/>
      <c r="C24" s="2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B5" sqref="B5:B20"/>
    </sheetView>
  </sheetViews>
  <sheetFormatPr defaultColWidth="9" defaultRowHeight="15.75" outlineLevelCol="6"/>
  <cols>
    <col min="1" max="1" width="10.78" customWidth="1"/>
    <col min="2" max="2" width="12.5" customWidth="1"/>
    <col min="3" max="3" width="13.6" customWidth="1"/>
    <col min="4" max="4" width="15.1" customWidth="1"/>
  </cols>
  <sheetData>
    <row r="1" ht="79.5" spans="1:7">
      <c r="A1" s="1" t="s">
        <v>0</v>
      </c>
      <c r="B1" s="1" t="s">
        <v>5</v>
      </c>
      <c r="C1" s="1" t="s">
        <v>6</v>
      </c>
      <c r="D1" s="1" t="s">
        <v>7</v>
      </c>
      <c r="G1">
        <f>(23.44+23.14)/2</f>
        <v>23.29</v>
      </c>
    </row>
    <row r="2" spans="1:4">
      <c r="A2" s="2">
        <v>0</v>
      </c>
      <c r="B2" s="2"/>
      <c r="C2" s="2"/>
      <c r="D2" s="2"/>
    </row>
    <row r="3" spans="1:4">
      <c r="A3" s="2">
        <v>10</v>
      </c>
      <c r="B3" s="2"/>
      <c r="C3" s="2"/>
      <c r="D3" s="2"/>
    </row>
    <row r="4" spans="1:4">
      <c r="A4" s="2">
        <v>20</v>
      </c>
      <c r="B4" s="2"/>
      <c r="C4" s="2"/>
      <c r="D4" s="2"/>
    </row>
    <row r="5" spans="1:4">
      <c r="A5" s="2">
        <v>30</v>
      </c>
      <c r="B5" s="2">
        <v>0.7</v>
      </c>
      <c r="C5" s="2"/>
      <c r="D5" s="2"/>
    </row>
    <row r="6" spans="1:4">
      <c r="A6" s="2">
        <v>40</v>
      </c>
      <c r="B6" s="2">
        <v>2.1</v>
      </c>
      <c r="C6" s="2">
        <v>1.9</v>
      </c>
      <c r="D6" s="2"/>
    </row>
    <row r="7" spans="1:4">
      <c r="A7" s="2">
        <v>50</v>
      </c>
      <c r="B7" s="2">
        <v>4.5</v>
      </c>
      <c r="C7" s="2">
        <v>4</v>
      </c>
      <c r="D7" s="2">
        <v>3.5</v>
      </c>
    </row>
    <row r="8" spans="1:4">
      <c r="A8" s="2">
        <v>60</v>
      </c>
      <c r="B8" s="2">
        <v>6.8</v>
      </c>
      <c r="C8" s="2">
        <v>5.8</v>
      </c>
      <c r="D8" s="2">
        <v>5.7</v>
      </c>
    </row>
    <row r="9" spans="1:4">
      <c r="A9" s="2">
        <v>70</v>
      </c>
      <c r="B9" s="2">
        <v>9.5</v>
      </c>
      <c r="C9" s="2">
        <v>8.3</v>
      </c>
      <c r="D9" s="2">
        <v>8</v>
      </c>
    </row>
    <row r="10" spans="1:4">
      <c r="A10" s="2">
        <v>80</v>
      </c>
      <c r="B10" s="2">
        <v>12.3</v>
      </c>
      <c r="C10" s="2">
        <v>11.4</v>
      </c>
      <c r="D10" s="2">
        <v>10.5</v>
      </c>
    </row>
    <row r="11" spans="1:4">
      <c r="A11" s="2">
        <v>90</v>
      </c>
      <c r="B11" s="2">
        <v>16.3</v>
      </c>
      <c r="C11" s="2">
        <v>14.5</v>
      </c>
      <c r="D11" s="2">
        <v>13.6</v>
      </c>
    </row>
    <row r="12" spans="1:4">
      <c r="A12" s="2">
        <v>100</v>
      </c>
      <c r="B12" s="2">
        <v>19.8</v>
      </c>
      <c r="C12" s="2">
        <v>18</v>
      </c>
      <c r="D12" s="2">
        <v>16.9</v>
      </c>
    </row>
    <row r="13" spans="1:4">
      <c r="A13" s="2">
        <v>110</v>
      </c>
      <c r="B13" s="2">
        <v>22.5</v>
      </c>
      <c r="C13" s="2">
        <v>20.8</v>
      </c>
      <c r="D13" s="2">
        <v>20.2</v>
      </c>
    </row>
    <row r="14" spans="1:4">
      <c r="A14" s="2">
        <v>120</v>
      </c>
      <c r="B14" s="2">
        <v>26.5</v>
      </c>
      <c r="C14" s="2">
        <v>24.5</v>
      </c>
      <c r="D14" s="2">
        <v>23</v>
      </c>
    </row>
    <row r="15" spans="1:4">
      <c r="A15" s="2">
        <v>130</v>
      </c>
      <c r="B15" s="2">
        <v>30.5</v>
      </c>
      <c r="C15" s="2">
        <v>28.3</v>
      </c>
      <c r="D15" s="2">
        <v>27</v>
      </c>
    </row>
    <row r="16" spans="1:4">
      <c r="A16" s="2">
        <v>140</v>
      </c>
      <c r="B16" s="2">
        <v>34.4</v>
      </c>
      <c r="C16" s="2">
        <v>31.8</v>
      </c>
      <c r="D16" s="2">
        <v>30.3</v>
      </c>
    </row>
    <row r="17" spans="1:4">
      <c r="A17" s="2">
        <v>150</v>
      </c>
      <c r="B17" s="2">
        <v>38.5</v>
      </c>
      <c r="C17" s="2">
        <v>35.6</v>
      </c>
      <c r="D17" s="2">
        <v>33.8</v>
      </c>
    </row>
    <row r="18" spans="1:4">
      <c r="A18" s="2">
        <v>160</v>
      </c>
      <c r="B18" s="2">
        <v>42.2</v>
      </c>
      <c r="C18" s="2">
        <v>38.7</v>
      </c>
      <c r="D18" s="2">
        <v>36.8</v>
      </c>
    </row>
    <row r="19" spans="1:4">
      <c r="A19" s="2">
        <v>170</v>
      </c>
      <c r="B19" s="2">
        <v>46</v>
      </c>
      <c r="C19" s="2">
        <v>42</v>
      </c>
      <c r="D19" s="2">
        <v>40.7</v>
      </c>
    </row>
    <row r="20" spans="1:4">
      <c r="A20" s="2">
        <v>180</v>
      </c>
      <c r="B20" s="2">
        <v>50</v>
      </c>
      <c r="C20" s="2">
        <v>46.7</v>
      </c>
      <c r="D20" s="2">
        <v>44</v>
      </c>
    </row>
    <row r="21" spans="1:4">
      <c r="A21" s="2">
        <v>190</v>
      </c>
      <c r="B21" s="2"/>
      <c r="C21" s="2">
        <v>50.5</v>
      </c>
      <c r="D21" s="2">
        <v>47.6</v>
      </c>
    </row>
    <row r="22" spans="1:4">
      <c r="A22" s="2">
        <v>200</v>
      </c>
      <c r="B22" s="2"/>
      <c r="C22" s="2"/>
      <c r="D22" s="2">
        <v>49.5</v>
      </c>
    </row>
    <row r="23" spans="1:4">
      <c r="A23" s="2">
        <v>210</v>
      </c>
      <c r="B23" s="2"/>
      <c r="C23" s="2"/>
      <c r="D23" s="2">
        <v>50</v>
      </c>
    </row>
    <row r="24" spans="1:4">
      <c r="A24" s="2">
        <v>220</v>
      </c>
      <c r="B24" s="2"/>
      <c r="C24" s="2"/>
      <c r="D24" s="2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C1" sqref="C1:D1"/>
    </sheetView>
  </sheetViews>
  <sheetFormatPr defaultColWidth="8.8" defaultRowHeight="15.75" outlineLevelCol="3"/>
  <cols>
    <col min="3" max="3" width="9.3"/>
    <col min="4" max="4" width="12.5"/>
  </cols>
  <sheetData>
    <row r="1" ht="16.5" spans="1:4">
      <c r="A1" s="1" t="s">
        <v>0</v>
      </c>
      <c r="B1" s="1" t="s">
        <v>8</v>
      </c>
      <c r="C1" s="1" t="s">
        <v>9</v>
      </c>
      <c r="D1" s="1" t="s">
        <v>10</v>
      </c>
    </row>
    <row r="2" spans="1:4">
      <c r="A2" s="2">
        <v>50</v>
      </c>
      <c r="B2" s="2">
        <v>1.75</v>
      </c>
      <c r="C2" s="2">
        <f>B2*9.81</f>
        <v>17.1675</v>
      </c>
      <c r="D2" s="2">
        <f>0.0085*POWER(A2,2)</f>
        <v>21.25</v>
      </c>
    </row>
    <row r="3" spans="1:4">
      <c r="A3" s="2">
        <v>60</v>
      </c>
      <c r="B3" s="2">
        <v>3</v>
      </c>
      <c r="C3" s="2">
        <f t="shared" ref="C3:C18" si="0">B3*9.81</f>
        <v>29.43</v>
      </c>
      <c r="D3" s="2">
        <f t="shared" ref="D3:D18" si="1">0.0085*POWER(A3,2)</f>
        <v>30.6</v>
      </c>
    </row>
    <row r="4" spans="1:4">
      <c r="A4" s="2">
        <v>70</v>
      </c>
      <c r="B4" s="2">
        <v>4.3</v>
      </c>
      <c r="C4" s="2">
        <f t="shared" si="0"/>
        <v>42.183</v>
      </c>
      <c r="D4" s="2">
        <f t="shared" si="1"/>
        <v>41.65</v>
      </c>
    </row>
    <row r="5" spans="1:4">
      <c r="A5" s="2">
        <v>80</v>
      </c>
      <c r="B5" s="2">
        <v>6.35</v>
      </c>
      <c r="C5" s="2">
        <f t="shared" si="0"/>
        <v>62.2935</v>
      </c>
      <c r="D5" s="2">
        <f t="shared" si="1"/>
        <v>54.4</v>
      </c>
    </row>
    <row r="6" spans="1:4">
      <c r="A6" s="2">
        <v>90</v>
      </c>
      <c r="B6" s="2">
        <v>7.2</v>
      </c>
      <c r="C6" s="2">
        <f t="shared" si="0"/>
        <v>70.632</v>
      </c>
      <c r="D6" s="2">
        <f t="shared" si="1"/>
        <v>68.85</v>
      </c>
    </row>
    <row r="7" spans="1:4">
      <c r="A7" s="2">
        <v>100</v>
      </c>
      <c r="B7" s="2">
        <v>9.5</v>
      </c>
      <c r="C7" s="2">
        <f t="shared" si="0"/>
        <v>93.195</v>
      </c>
      <c r="D7" s="2">
        <f t="shared" si="1"/>
        <v>85</v>
      </c>
    </row>
    <row r="8" spans="1:4">
      <c r="A8" s="2">
        <v>110</v>
      </c>
      <c r="B8" s="2">
        <v>11.25</v>
      </c>
      <c r="C8" s="2">
        <f t="shared" si="0"/>
        <v>110.3625</v>
      </c>
      <c r="D8" s="2">
        <f t="shared" si="1"/>
        <v>102.85</v>
      </c>
    </row>
    <row r="9" spans="1:4">
      <c r="A9" s="2">
        <v>120</v>
      </c>
      <c r="B9" s="2">
        <v>12.9</v>
      </c>
      <c r="C9" s="2">
        <f t="shared" si="0"/>
        <v>126.549</v>
      </c>
      <c r="D9" s="2">
        <f t="shared" si="1"/>
        <v>122.4</v>
      </c>
    </row>
    <row r="10" spans="1:4">
      <c r="A10" s="2">
        <v>130</v>
      </c>
      <c r="B10" s="2">
        <v>14.9</v>
      </c>
      <c r="C10" s="2">
        <f t="shared" si="0"/>
        <v>146.169</v>
      </c>
      <c r="D10" s="2">
        <f t="shared" si="1"/>
        <v>143.65</v>
      </c>
    </row>
    <row r="11" spans="1:4">
      <c r="A11" s="2">
        <v>140</v>
      </c>
      <c r="B11" s="2">
        <v>16.55</v>
      </c>
      <c r="C11" s="2">
        <f t="shared" si="0"/>
        <v>162.3555</v>
      </c>
      <c r="D11" s="2">
        <f t="shared" si="1"/>
        <v>166.6</v>
      </c>
    </row>
    <row r="12" spans="1:4">
      <c r="A12" s="2">
        <v>150</v>
      </c>
      <c r="B12" s="2">
        <v>19.1</v>
      </c>
      <c r="C12" s="2">
        <f t="shared" si="0"/>
        <v>187.371</v>
      </c>
      <c r="D12" s="2">
        <f t="shared" si="1"/>
        <v>191.25</v>
      </c>
    </row>
    <row r="13" spans="1:4">
      <c r="A13" s="2">
        <v>160</v>
      </c>
      <c r="B13" s="2">
        <v>21.1</v>
      </c>
      <c r="C13" s="2">
        <f t="shared" si="0"/>
        <v>206.991</v>
      </c>
      <c r="D13" s="2">
        <f t="shared" si="1"/>
        <v>217.6</v>
      </c>
    </row>
    <row r="14" spans="1:4">
      <c r="A14" s="2">
        <v>170</v>
      </c>
      <c r="B14" s="2">
        <v>23.8</v>
      </c>
      <c r="C14" s="2">
        <f t="shared" si="0"/>
        <v>233.478</v>
      </c>
      <c r="D14" s="2">
        <f t="shared" si="1"/>
        <v>245.65</v>
      </c>
    </row>
    <row r="15" spans="1:4">
      <c r="A15" s="2">
        <v>180</v>
      </c>
      <c r="B15" s="2">
        <v>25.65</v>
      </c>
      <c r="C15" s="2">
        <f t="shared" si="0"/>
        <v>251.6265</v>
      </c>
      <c r="D15" s="2">
        <f t="shared" si="1"/>
        <v>275.4</v>
      </c>
    </row>
    <row r="16" spans="1:4">
      <c r="A16" s="2">
        <v>190</v>
      </c>
      <c r="B16" s="2">
        <v>29.7</v>
      </c>
      <c r="C16" s="2">
        <f t="shared" si="0"/>
        <v>291.357</v>
      </c>
      <c r="D16" s="2">
        <f t="shared" si="1"/>
        <v>306.85</v>
      </c>
    </row>
    <row r="17" spans="1:4">
      <c r="A17" s="2">
        <v>200</v>
      </c>
      <c r="B17" s="2">
        <v>32.25</v>
      </c>
      <c r="C17" s="2">
        <f t="shared" si="0"/>
        <v>316.3725</v>
      </c>
      <c r="D17" s="2">
        <f t="shared" si="1"/>
        <v>340</v>
      </c>
    </row>
    <row r="18" spans="1:4">
      <c r="A18" s="2">
        <v>210</v>
      </c>
      <c r="B18" s="2">
        <v>34</v>
      </c>
      <c r="C18" s="2">
        <f t="shared" si="0"/>
        <v>333.54</v>
      </c>
      <c r="D18" s="2">
        <f t="shared" si="1"/>
        <v>374.85</v>
      </c>
    </row>
    <row r="19" spans="1:4">
      <c r="A19" s="2"/>
      <c r="B19" s="2"/>
      <c r="C19" s="2"/>
      <c r="D19" s="2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A1" sqref="A1:B17"/>
    </sheetView>
  </sheetViews>
  <sheetFormatPr defaultColWidth="8.8" defaultRowHeight="15.75" outlineLevelCol="3"/>
  <cols>
    <col min="3" max="3" width="9.3"/>
    <col min="4" max="4" width="12.5"/>
  </cols>
  <sheetData>
    <row r="1" ht="16.5" spans="1:4">
      <c r="A1" s="1" t="s">
        <v>0</v>
      </c>
      <c r="B1" s="1" t="s">
        <v>8</v>
      </c>
      <c r="C1" s="1" t="s">
        <v>9</v>
      </c>
      <c r="D1" s="1" t="s">
        <v>10</v>
      </c>
    </row>
    <row r="2" spans="1:4">
      <c r="A2" s="1">
        <v>30</v>
      </c>
      <c r="B2" s="1">
        <v>0.94</v>
      </c>
      <c r="C2" s="2">
        <f>B2*9.81</f>
        <v>9.2214</v>
      </c>
      <c r="D2" s="2">
        <f>0.019*POWER(A2,2)</f>
        <v>17.1</v>
      </c>
    </row>
    <row r="3" spans="1:4">
      <c r="A3" s="1">
        <v>40</v>
      </c>
      <c r="B3" s="1">
        <v>2.45</v>
      </c>
      <c r="C3" s="2">
        <f>B3*9.81</f>
        <v>24.0345</v>
      </c>
      <c r="D3" s="2">
        <f t="shared" ref="D3:D15" si="0">0.019*POWER(A3,2)</f>
        <v>30.4</v>
      </c>
    </row>
    <row r="4" spans="1:4">
      <c r="A4" s="2">
        <v>50</v>
      </c>
      <c r="B4" s="2">
        <v>4.7</v>
      </c>
      <c r="C4" s="2">
        <f t="shared" ref="C4:C20" si="1">B4*9.81</f>
        <v>46.107</v>
      </c>
      <c r="D4" s="2">
        <f t="shared" si="0"/>
        <v>47.5</v>
      </c>
    </row>
    <row r="5" spans="1:4">
      <c r="A5" s="2">
        <v>60</v>
      </c>
      <c r="B5" s="2">
        <v>7.2</v>
      </c>
      <c r="C5" s="2">
        <f t="shared" si="1"/>
        <v>70.632</v>
      </c>
      <c r="D5" s="2">
        <f t="shared" si="0"/>
        <v>68.4</v>
      </c>
    </row>
    <row r="6" spans="1:4">
      <c r="A6" s="2">
        <v>70</v>
      </c>
      <c r="B6" s="2">
        <v>10.25</v>
      </c>
      <c r="C6" s="2">
        <f t="shared" si="1"/>
        <v>100.5525</v>
      </c>
      <c r="D6" s="2">
        <f t="shared" si="0"/>
        <v>93.1</v>
      </c>
    </row>
    <row r="7" spans="1:4">
      <c r="A7" s="2">
        <v>80</v>
      </c>
      <c r="B7" s="2">
        <v>13.7</v>
      </c>
      <c r="C7" s="2">
        <f t="shared" si="1"/>
        <v>134.397</v>
      </c>
      <c r="D7" s="2">
        <f t="shared" si="0"/>
        <v>121.6</v>
      </c>
    </row>
    <row r="8" spans="1:4">
      <c r="A8" s="2">
        <v>90</v>
      </c>
      <c r="B8" s="2">
        <v>17.6</v>
      </c>
      <c r="C8" s="2">
        <f t="shared" si="1"/>
        <v>172.656</v>
      </c>
      <c r="D8" s="2">
        <f t="shared" si="0"/>
        <v>153.9</v>
      </c>
    </row>
    <row r="9" spans="1:4">
      <c r="A9" s="2">
        <v>100</v>
      </c>
      <c r="B9" s="2">
        <v>21.45</v>
      </c>
      <c r="C9" s="2">
        <f t="shared" si="1"/>
        <v>210.4245</v>
      </c>
      <c r="D9" s="2">
        <f t="shared" si="0"/>
        <v>190</v>
      </c>
    </row>
    <row r="10" spans="1:4">
      <c r="A10" s="2">
        <v>110</v>
      </c>
      <c r="B10" s="2">
        <v>25.3</v>
      </c>
      <c r="C10" s="2">
        <f t="shared" si="1"/>
        <v>248.193</v>
      </c>
      <c r="D10" s="2">
        <f t="shared" si="0"/>
        <v>229.9</v>
      </c>
    </row>
    <row r="11" spans="1:4">
      <c r="A11" s="2">
        <v>120</v>
      </c>
      <c r="B11" s="2">
        <v>28.65</v>
      </c>
      <c r="C11" s="2">
        <f t="shared" si="1"/>
        <v>281.0565</v>
      </c>
      <c r="D11" s="2">
        <f t="shared" si="0"/>
        <v>273.6</v>
      </c>
    </row>
    <row r="12" spans="1:4">
      <c r="A12" s="2">
        <v>130</v>
      </c>
      <c r="B12" s="2">
        <v>33</v>
      </c>
      <c r="C12" s="2">
        <f t="shared" si="1"/>
        <v>323.73</v>
      </c>
      <c r="D12" s="2">
        <f t="shared" si="0"/>
        <v>321.1</v>
      </c>
    </row>
    <row r="13" spans="1:4">
      <c r="A13" s="2">
        <v>140</v>
      </c>
      <c r="B13" s="2">
        <v>37.5</v>
      </c>
      <c r="C13" s="2">
        <f t="shared" si="1"/>
        <v>367.875</v>
      </c>
      <c r="D13" s="2">
        <f t="shared" si="0"/>
        <v>372.4</v>
      </c>
    </row>
    <row r="14" spans="1:4">
      <c r="A14" s="2">
        <v>150</v>
      </c>
      <c r="B14" s="2">
        <v>41.8</v>
      </c>
      <c r="C14" s="2">
        <f t="shared" si="1"/>
        <v>410.058</v>
      </c>
      <c r="D14" s="2">
        <f t="shared" si="0"/>
        <v>427.5</v>
      </c>
    </row>
    <row r="15" spans="1:4">
      <c r="A15" s="2">
        <v>160</v>
      </c>
      <c r="B15" s="2">
        <v>46.5</v>
      </c>
      <c r="C15" s="2">
        <f t="shared" si="1"/>
        <v>456.165</v>
      </c>
      <c r="D15" s="2">
        <f t="shared" si="0"/>
        <v>486.4</v>
      </c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tabSelected="1" workbookViewId="0">
      <selection activeCell="C19" sqref="C19"/>
    </sheetView>
  </sheetViews>
  <sheetFormatPr defaultColWidth="8.8" defaultRowHeight="15.75" outlineLevelCol="3"/>
  <sheetData>
    <row r="1" ht="31.5" spans="1:4">
      <c r="A1" s="1" t="s">
        <v>0</v>
      </c>
      <c r="B1" s="1" t="s">
        <v>8</v>
      </c>
      <c r="C1" s="1" t="s">
        <v>9</v>
      </c>
      <c r="D1" s="1" t="s">
        <v>10</v>
      </c>
    </row>
    <row r="2" spans="1:2">
      <c r="A2" s="1">
        <v>30</v>
      </c>
      <c r="B2" s="1">
        <v>0.94</v>
      </c>
    </row>
    <row r="3" spans="1:2">
      <c r="A3" s="1">
        <v>40</v>
      </c>
      <c r="B3" s="1">
        <v>2.45</v>
      </c>
    </row>
    <row r="4" spans="1:2">
      <c r="A4" s="2">
        <v>50</v>
      </c>
      <c r="B4" s="2">
        <v>4.7</v>
      </c>
    </row>
    <row r="5" spans="1:2">
      <c r="A5" s="2">
        <v>60</v>
      </c>
      <c r="B5" s="2">
        <v>7.2</v>
      </c>
    </row>
    <row r="6" spans="1:2">
      <c r="A6" s="2">
        <v>70</v>
      </c>
      <c r="B6" s="2">
        <v>10.25</v>
      </c>
    </row>
    <row r="7" spans="1:2">
      <c r="A7" s="2">
        <v>80</v>
      </c>
      <c r="B7" s="2">
        <v>13.7</v>
      </c>
    </row>
    <row r="8" spans="1:2">
      <c r="A8" s="2">
        <v>90</v>
      </c>
      <c r="B8" s="2">
        <v>17.6</v>
      </c>
    </row>
    <row r="9" spans="1:2">
      <c r="A9" s="2">
        <v>100</v>
      </c>
      <c r="B9" s="2">
        <v>21.45</v>
      </c>
    </row>
    <row r="10" spans="1:2">
      <c r="A10" s="2">
        <v>110</v>
      </c>
      <c r="B10" s="2">
        <v>25.3</v>
      </c>
    </row>
    <row r="11" spans="1:2">
      <c r="A11" s="2">
        <v>120</v>
      </c>
      <c r="B11" s="2">
        <v>28.65</v>
      </c>
    </row>
    <row r="12" spans="1:2">
      <c r="A12" s="2">
        <v>130</v>
      </c>
      <c r="B12" s="2">
        <v>33</v>
      </c>
    </row>
    <row r="13" spans="1:2">
      <c r="A13" s="2">
        <v>140</v>
      </c>
      <c r="B13" s="2">
        <v>37.5</v>
      </c>
    </row>
    <row r="14" spans="1:2">
      <c r="A14" s="2">
        <v>150</v>
      </c>
      <c r="B14" s="2">
        <v>41.8</v>
      </c>
    </row>
    <row r="15" spans="1:2">
      <c r="A15" s="2">
        <v>160</v>
      </c>
      <c r="B15" s="2">
        <v>46.5</v>
      </c>
    </row>
    <row r="16" spans="1:2">
      <c r="A16" s="2">
        <v>170</v>
      </c>
      <c r="B16" s="2"/>
    </row>
    <row r="17" spans="1:2">
      <c r="A17" s="2">
        <v>180</v>
      </c>
      <c r="B17" s="2"/>
    </row>
    <row r="18" spans="1:1">
      <c r="A18" s="2">
        <v>190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反向_25.1V</vt:lpstr>
      <vt:lpstr>正向_24.6V</vt:lpstr>
      <vt:lpstr>正向_23.3V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IPAC</dc:creator>
  <cp:lastModifiedBy>scar1et</cp:lastModifiedBy>
  <dcterms:created xsi:type="dcterms:W3CDTF">2019-10-13T13:47:00Z</dcterms:created>
  <dcterms:modified xsi:type="dcterms:W3CDTF">2019-10-16T14:36:37Z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