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600" activeTab="5"/>
  </bookViews>
  <sheets>
    <sheet name="F_LIGHT" sheetId="1" r:id="rId1"/>
    <sheet name="DEN_MAX" sheetId="2" r:id="rId2"/>
    <sheet name="Foglio3" sheetId="3" r:id="rId3"/>
    <sheet name="Foglio1" sheetId="4" r:id="rId4"/>
    <sheet name="Foglio2" sheetId="5" r:id="rId5"/>
    <sheet name="Foglio4" sheetId="6" r:id="rId6"/>
  </sheets>
  <calcPr calcId="125725"/>
</workbook>
</file>

<file path=xl/calcChain.xml><?xml version="1.0" encoding="utf-8"?>
<calcChain xmlns="http://schemas.openxmlformats.org/spreadsheetml/2006/main">
  <c r="J2" i="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F2"/>
  <c r="F4"/>
  <c r="F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H2"/>
  <c r="I2"/>
  <c r="P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I3"/>
  <c r="P3" s="1"/>
  <c r="J3" s="1"/>
  <c r="I4"/>
  <c r="P4" s="1"/>
  <c r="J4" s="1"/>
  <c r="I5"/>
  <c r="P5" s="1"/>
  <c r="J5" s="1"/>
  <c r="I6"/>
  <c r="P6" s="1"/>
  <c r="J6" s="1"/>
  <c r="I7"/>
  <c r="P7" s="1"/>
  <c r="J7" s="1"/>
  <c r="I8"/>
  <c r="P8" s="1"/>
  <c r="J8" s="1"/>
  <c r="I9"/>
  <c r="P9" s="1"/>
  <c r="J9" s="1"/>
  <c r="I10"/>
  <c r="P10" s="1"/>
  <c r="J10" s="1"/>
  <c r="I11"/>
  <c r="P11" s="1"/>
  <c r="J11" s="1"/>
  <c r="I12"/>
  <c r="P12" s="1"/>
  <c r="J12" s="1"/>
  <c r="I13"/>
  <c r="P13" s="1"/>
  <c r="J13" s="1"/>
  <c r="I14"/>
  <c r="P14" s="1"/>
  <c r="J14" s="1"/>
  <c r="I15"/>
  <c r="P15" s="1"/>
  <c r="J15" s="1"/>
  <c r="I16"/>
  <c r="P16" s="1"/>
  <c r="J16" s="1"/>
  <c r="I17"/>
  <c r="P17" s="1"/>
  <c r="J17" s="1"/>
  <c r="I18"/>
  <c r="P18" s="1"/>
  <c r="J18" s="1"/>
  <c r="I19"/>
  <c r="P19" s="1"/>
  <c r="J19" s="1"/>
  <c r="I20"/>
  <c r="P20" s="1"/>
  <c r="J20" s="1"/>
  <c r="I21"/>
  <c r="P21" s="1"/>
  <c r="J21" s="1"/>
  <c r="I22"/>
  <c r="P22" s="1"/>
  <c r="J22" s="1"/>
  <c r="I23"/>
  <c r="P23" s="1"/>
  <c r="J23" s="1"/>
  <c r="I24"/>
  <c r="P24" s="1"/>
  <c r="J24" s="1"/>
  <c r="I25"/>
  <c r="P25" s="1"/>
  <c r="J25" s="1"/>
  <c r="I26"/>
  <c r="P26" s="1"/>
  <c r="J26" s="1"/>
  <c r="I27"/>
  <c r="P27" s="1"/>
  <c r="J27" s="1"/>
  <c r="I28"/>
  <c r="P28" s="1"/>
  <c r="J28" s="1"/>
  <c r="I29"/>
  <c r="P29" s="1"/>
  <c r="J29" s="1"/>
  <c r="I30"/>
  <c r="P30" s="1"/>
  <c r="J30" s="1"/>
  <c r="I31"/>
  <c r="P31" s="1"/>
  <c r="J31" s="1"/>
  <c r="I32"/>
  <c r="P32" s="1"/>
  <c r="J32" s="1"/>
  <c r="I33"/>
  <c r="P33" s="1"/>
  <c r="J33" s="1"/>
  <c r="I34"/>
  <c r="P34" s="1"/>
  <c r="J34" s="1"/>
  <c r="I35"/>
  <c r="P35" s="1"/>
  <c r="J35" s="1"/>
  <c r="I36"/>
  <c r="P36" s="1"/>
  <c r="J36" s="1"/>
  <c r="I37"/>
  <c r="P37" s="1"/>
  <c r="J37" s="1"/>
  <c r="I38"/>
  <c r="P38" s="1"/>
  <c r="J38" s="1"/>
  <c r="I39"/>
  <c r="P39" s="1"/>
  <c r="J39" s="1"/>
  <c r="I40"/>
  <c r="P40" s="1"/>
  <c r="J40" s="1"/>
  <c r="I41"/>
  <c r="P41" s="1"/>
  <c r="J41" s="1"/>
  <c r="I42"/>
  <c r="P42" s="1"/>
  <c r="J42" s="1"/>
  <c r="I43"/>
  <c r="P43" s="1"/>
  <c r="J43" s="1"/>
  <c r="I44"/>
  <c r="P44" s="1"/>
  <c r="J44" s="1"/>
  <c r="I45"/>
  <c r="P45" s="1"/>
  <c r="J45" s="1"/>
  <c r="I46"/>
  <c r="P46" s="1"/>
  <c r="J46" s="1"/>
  <c r="I47"/>
  <c r="P47" s="1"/>
  <c r="J47" s="1"/>
  <c r="I48"/>
  <c r="P48" s="1"/>
  <c r="J48" s="1"/>
  <c r="I49"/>
  <c r="P49" s="1"/>
  <c r="J49" s="1"/>
  <c r="I50"/>
  <c r="P50" s="1"/>
  <c r="J50" s="1"/>
  <c r="I51"/>
  <c r="P51" s="1"/>
  <c r="J51" s="1"/>
  <c r="I52"/>
  <c r="P52" s="1"/>
  <c r="J52" s="1"/>
  <c r="I53"/>
  <c r="P53" s="1"/>
  <c r="J53" s="1"/>
  <c r="I54"/>
  <c r="P54" s="1"/>
  <c r="J54" s="1"/>
  <c r="I55"/>
  <c r="P55" s="1"/>
  <c r="J55" s="1"/>
  <c r="I56"/>
  <c r="P56" s="1"/>
  <c r="J56" s="1"/>
  <c r="I57"/>
  <c r="P57" s="1"/>
  <c r="J57" s="1"/>
  <c r="I58"/>
  <c r="P58" s="1"/>
  <c r="J58" s="1"/>
  <c r="I59"/>
  <c r="P59" s="1"/>
  <c r="J59" s="1"/>
  <c r="I60"/>
  <c r="P60" s="1"/>
  <c r="J60" s="1"/>
  <c r="I61"/>
  <c r="P61" s="1"/>
  <c r="J6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2"/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3"/>
  <c r="L4"/>
  <c r="L5"/>
  <c r="L6"/>
  <c r="L7"/>
  <c r="L8"/>
  <c r="L9"/>
  <c r="L10"/>
  <c r="L11"/>
  <c r="L12"/>
  <c r="L13"/>
  <c r="L14"/>
  <c r="L15"/>
  <c r="L2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"/>
  <c r="F2"/>
  <c r="F3" i="4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2"/>
  <c r="G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2"/>
  <c r="D2" s="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3" i="2"/>
  <c r="I4"/>
  <c r="I5"/>
  <c r="I6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  <c r="C3" i="1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2"/>
  <c r="E2" s="1"/>
  <c r="K61" i="6" l="1"/>
  <c r="L61" s="1"/>
  <c r="M61" s="1"/>
  <c r="K60"/>
  <c r="L60" s="1"/>
  <c r="M60" s="1"/>
  <c r="K59"/>
  <c r="L59" s="1"/>
  <c r="M59" s="1"/>
  <c r="K58"/>
  <c r="L58" s="1"/>
  <c r="M58" s="1"/>
  <c r="K57"/>
  <c r="L57" s="1"/>
  <c r="M57" s="1"/>
  <c r="K56"/>
  <c r="L56" s="1"/>
  <c r="M56" s="1"/>
  <c r="K55"/>
  <c r="L55" s="1"/>
  <c r="M55" s="1"/>
  <c r="K54"/>
  <c r="L54" s="1"/>
  <c r="M54" s="1"/>
  <c r="K53"/>
  <c r="L53" s="1"/>
  <c r="M53" s="1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K46"/>
  <c r="L46" s="1"/>
  <c r="M46" s="1"/>
  <c r="K45"/>
  <c r="L45" s="1"/>
  <c r="M45" s="1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7"/>
  <c r="L37" s="1"/>
  <c r="M37" s="1"/>
  <c r="K36"/>
  <c r="L36" s="1"/>
  <c r="M36" s="1"/>
  <c r="K35"/>
  <c r="L35" s="1"/>
  <c r="M35" s="1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K28"/>
  <c r="L28" s="1"/>
  <c r="M28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M23" s="1"/>
  <c r="K22"/>
  <c r="L22" s="1"/>
  <c r="M22" s="1"/>
  <c r="K21"/>
  <c r="L21" s="1"/>
  <c r="M21" s="1"/>
  <c r="K20"/>
  <c r="L20" s="1"/>
  <c r="M20" s="1"/>
  <c r="K19"/>
  <c r="L19" s="1"/>
  <c r="M19" s="1"/>
  <c r="K18"/>
  <c r="L18" s="1"/>
  <c r="M18" s="1"/>
  <c r="K17"/>
  <c r="L17" s="1"/>
  <c r="M17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11"/>
  <c r="L11" s="1"/>
  <c r="M11" s="1"/>
  <c r="K10"/>
  <c r="L10" s="1"/>
  <c r="M10" s="1"/>
  <c r="K9"/>
  <c r="L9" s="1"/>
  <c r="M9" s="1"/>
  <c r="K8"/>
  <c r="L8" s="1"/>
  <c r="M8" s="1"/>
  <c r="K7"/>
  <c r="L7" s="1"/>
  <c r="M7" s="1"/>
  <c r="K6"/>
  <c r="L6" s="1"/>
  <c r="M6" s="1"/>
  <c r="K5"/>
  <c r="L5" s="1"/>
  <c r="M5" s="1"/>
  <c r="K4"/>
  <c r="L4" s="1"/>
  <c r="M4" s="1"/>
  <c r="K3"/>
  <c r="L3" s="1"/>
  <c r="M3" s="1"/>
  <c r="K2"/>
  <c r="L2" s="1"/>
  <c r="M2" s="1"/>
</calcChain>
</file>

<file path=xl/sharedStrings.xml><?xml version="1.0" encoding="utf-8"?>
<sst xmlns="http://schemas.openxmlformats.org/spreadsheetml/2006/main" count="54" uniqueCount="45">
  <si>
    <t>APAR</t>
  </si>
  <si>
    <t>gamma LIGHT</t>
  </si>
  <si>
    <t>F_LIGHT</t>
  </si>
  <si>
    <t>alpha</t>
  </si>
  <si>
    <t>alpha reducted</t>
  </si>
  <si>
    <t>DEN-MAX-max</t>
  </si>
  <si>
    <t>DEN-MAX-min</t>
  </si>
  <si>
    <t>DBHmax</t>
  </si>
  <si>
    <t>DBHmin</t>
  </si>
  <si>
    <t>DBHx</t>
  </si>
  <si>
    <t>denMAX_EFF</t>
  </si>
  <si>
    <t>sizecell</t>
  </si>
  <si>
    <t>denMAX</t>
  </si>
  <si>
    <t>dbh</t>
  </si>
  <si>
    <t>dbhdcmax</t>
  </si>
  <si>
    <t>numero piante</t>
  </si>
  <si>
    <t>area chioma</t>
  </si>
  <si>
    <t>den</t>
  </si>
  <si>
    <t>maxtree</t>
  </si>
  <si>
    <t>dbhdcmin</t>
  </si>
  <si>
    <t>area</t>
  </si>
  <si>
    <t xml:space="preserve"> MAXntree</t>
  </si>
  <si>
    <t>MINntree</t>
  </si>
  <si>
    <t>DBHDCMAX</t>
  </si>
  <si>
    <t>DBHDCMIN</t>
  </si>
  <si>
    <t>DENMAX</t>
  </si>
  <si>
    <t>DENMIN</t>
  </si>
  <si>
    <t>DENSITY_EFF</t>
  </si>
  <si>
    <t>DBHDC_EFF</t>
  </si>
  <si>
    <t>N_TREE</t>
  </si>
  <si>
    <t>c</t>
  </si>
  <si>
    <t>d</t>
  </si>
  <si>
    <t>crown diameter with non linear regression</t>
  </si>
  <si>
    <t>DBHDC</t>
  </si>
  <si>
    <t>DBH</t>
  </si>
  <si>
    <t>DEN_EFF</t>
  </si>
  <si>
    <t>POTENTIAL MAX CROWN AREA</t>
  </si>
  <si>
    <t>POTENTIAL MIN CROWN AREA</t>
  </si>
  <si>
    <t>POTENTIAL DEN MAX</t>
  </si>
  <si>
    <t>POTENTIAL DEN MIN</t>
  </si>
  <si>
    <t>POTENTIAL DCMAX</t>
  </si>
  <si>
    <t>POTENTIAL DCMIN</t>
  </si>
  <si>
    <t>CANOPY COVER</t>
  </si>
  <si>
    <t>CROWN AREA</t>
  </si>
  <si>
    <t>AVERAGE DENSITY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</si>
</sst>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F_LIGHT!$C$1</c:f>
              <c:strCache>
                <c:ptCount val="1"/>
                <c:pt idx="0">
                  <c:v>F_LIGHT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F_LIGHT!$C$2:$C$61</c:f>
              <c:numCache>
                <c:formatCode>General</c:formatCode>
                <c:ptCount val="60"/>
                <c:pt idx="0">
                  <c:v>0.95812973076554564</c:v>
                </c:pt>
                <c:pt idx="1">
                  <c:v>0.91962479308442158</c:v>
                </c:pt>
                <c:pt idx="2">
                  <c:v>0.88409512863584128</c:v>
                </c:pt>
                <c:pt idx="3">
                  <c:v>0.8512087163772557</c:v>
                </c:pt>
                <c:pt idx="4">
                  <c:v>0.82068116536725477</c:v>
                </c:pt>
                <c:pt idx="5">
                  <c:v>0.79226746949770244</c:v>
                </c:pt>
                <c:pt idx="6">
                  <c:v>0.76575541771958033</c:v>
                </c:pt>
                <c:pt idx="7">
                  <c:v>0.74096028452874918</c:v>
                </c:pt>
                <c:pt idx="8">
                  <c:v>0.71772051962965622</c:v>
                </c:pt>
                <c:pt idx="9">
                  <c:v>0.6958942240779401</c:v>
                </c:pt>
                <c:pt idx="10">
                  <c:v>0.67535625042209757</c:v>
                </c:pt>
                <c:pt idx="11">
                  <c:v>0.65599580162686955</c:v>
                </c:pt>
                <c:pt idx="12">
                  <c:v>0.63771443147758433</c:v>
                </c:pt>
                <c:pt idx="13">
                  <c:v>0.62042437026926411</c:v>
                </c:pt>
                <c:pt idx="14">
                  <c:v>0.60404711567502267</c:v>
                </c:pt>
                <c:pt idx="15">
                  <c:v>0.58851224105461397</c:v>
                </c:pt>
                <c:pt idx="16">
                  <c:v>0.57375638303976129</c:v>
                </c:pt>
                <c:pt idx="17">
                  <c:v>0.55972237770066047</c:v>
                </c:pt>
                <c:pt idx="18">
                  <c:v>0.54635852046112654</c:v>
                </c:pt>
                <c:pt idx="19">
                  <c:v>0.53361792956243326</c:v>
                </c:pt>
                <c:pt idx="20">
                  <c:v>0.52145799655837721</c:v>
                </c:pt>
                <c:pt idx="21">
                  <c:v>0.50983991026817577</c:v>
                </c:pt>
                <c:pt idx="22">
                  <c:v>0.49872824298039997</c:v>
                </c:pt>
                <c:pt idx="23">
                  <c:v>0.48809058961343227</c:v>
                </c:pt>
                <c:pt idx="24">
                  <c:v>0.47789725209080042</c:v>
                </c:pt>
                <c:pt idx="25">
                  <c:v>0.46812096245669876</c:v>
                </c:pt>
                <c:pt idx="26">
                  <c:v>0.45873663929538055</c:v>
                </c:pt>
                <c:pt idx="27">
                  <c:v>0.44972117287281882</c:v>
                </c:pt>
                <c:pt idx="28">
                  <c:v>0.44105323512547961</c:v>
                </c:pt>
                <c:pt idx="29">
                  <c:v>0.43271311120726957</c:v>
                </c:pt>
                <c:pt idx="30">
                  <c:v>0.42468254979402892</c:v>
                </c:pt>
                <c:pt idx="31">
                  <c:v>0.41694462975316876</c:v>
                </c:pt>
                <c:pt idx="32">
                  <c:v>0.40948364112853691</c:v>
                </c:pt>
                <c:pt idx="33">
                  <c:v>0.40228497867889607</c:v>
                </c:pt>
                <c:pt idx="34">
                  <c:v>0.39533504645186796</c:v>
                </c:pt>
                <c:pt idx="35">
                  <c:v>0.38862117208145502</c:v>
                </c:pt>
                <c:pt idx="36">
                  <c:v>0.38213152967251324</c:v>
                </c:pt>
                <c:pt idx="37">
                  <c:v>0.37585507028489812</c:v>
                </c:pt>
                <c:pt idx="38">
                  <c:v>0.36978145915763783</c:v>
                </c:pt>
                <c:pt idx="39">
                  <c:v>0.36390101892285298</c:v>
                </c:pt>
                <c:pt idx="40">
                  <c:v>0.35820467815309665</c:v>
                </c:pt>
                <c:pt idx="41">
                  <c:v>0.35268392466671372</c:v>
                </c:pt>
                <c:pt idx="42">
                  <c:v>0.3473307630856865</c:v>
                </c:pt>
                <c:pt idx="43">
                  <c:v>0.34213767620090324</c:v>
                </c:pt>
                <c:pt idx="44">
                  <c:v>0.33709758975223331</c:v>
                </c:pt>
                <c:pt idx="45">
                  <c:v>0.33220384027639355</c:v>
                </c:pt>
                <c:pt idx="46">
                  <c:v>0.32745014571531483</c:v>
                </c:pt>
                <c:pt idx="47">
                  <c:v>0.32283057851239672</c:v>
                </c:pt>
                <c:pt idx="48">
                  <c:v>0.31833954095438194</c:v>
                </c:pt>
                <c:pt idx="49">
                  <c:v>0.31397174254317112</c:v>
                </c:pt>
                <c:pt idx="50">
                  <c:v>0.30972217920525286</c:v>
                </c:pt>
                <c:pt idx="51">
                  <c:v>0.30558611416697223</c:v>
                </c:pt>
                <c:pt idx="52">
                  <c:v>0.30155906034196794</c:v>
                </c:pt>
                <c:pt idx="53">
                  <c:v>0.29763676409310075</c:v>
                </c:pt>
                <c:pt idx="54">
                  <c:v>0.29381519024533564</c:v>
                </c:pt>
                <c:pt idx="55">
                  <c:v>0.29009050823857041</c:v>
                </c:pt>
                <c:pt idx="56">
                  <c:v>0.28645907932051906</c:v>
                </c:pt>
                <c:pt idx="57">
                  <c:v>0.28291744468963953</c:v>
                </c:pt>
                <c:pt idx="58">
                  <c:v>0.27946231450688874</c:v>
                </c:pt>
                <c:pt idx="59">
                  <c:v>0.27609055770292651</c:v>
                </c:pt>
              </c:numCache>
            </c:numRef>
          </c:yVal>
        </c:ser>
        <c:axId val="100553856"/>
        <c:axId val="100555392"/>
      </c:scatterChart>
      <c:scatterChart>
        <c:scatterStyle val="lineMarker"/>
        <c:ser>
          <c:idx val="1"/>
          <c:order val="1"/>
          <c:tx>
            <c:strRef>
              <c:f>F_LIGHT!$E$1</c:f>
              <c:strCache>
                <c:ptCount val="1"/>
                <c:pt idx="0">
                  <c:v>alpha reducted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F_LIGHT!$E$2:$E$61</c:f>
              <c:numCache>
                <c:formatCode>General</c:formatCode>
                <c:ptCount val="60"/>
                <c:pt idx="0">
                  <c:v>4.2157708153684005E-2</c:v>
                </c:pt>
                <c:pt idx="1">
                  <c:v>4.0463490895714549E-2</c:v>
                </c:pt>
                <c:pt idx="2">
                  <c:v>3.8900185659977014E-2</c:v>
                </c:pt>
                <c:pt idx="3">
                  <c:v>3.7453183520599252E-2</c:v>
                </c:pt>
                <c:pt idx="4">
                  <c:v>3.6109971276159211E-2</c:v>
                </c:pt>
                <c:pt idx="5">
                  <c:v>3.4859768657898908E-2</c:v>
                </c:pt>
                <c:pt idx="6">
                  <c:v>3.3693238379661532E-2</c:v>
                </c:pt>
                <c:pt idx="7">
                  <c:v>3.2602252519264963E-2</c:v>
                </c:pt>
                <c:pt idx="8">
                  <c:v>3.1579702863704873E-2</c:v>
                </c:pt>
                <c:pt idx="9">
                  <c:v>3.0619345859429364E-2</c:v>
                </c:pt>
                <c:pt idx="10">
                  <c:v>2.971567501857229E-2</c:v>
                </c:pt>
                <c:pt idx="11">
                  <c:v>2.8863815271582258E-2</c:v>
                </c:pt>
                <c:pt idx="12">
                  <c:v>2.8059434985013711E-2</c:v>
                </c:pt>
                <c:pt idx="13">
                  <c:v>2.7298672291847619E-2</c:v>
                </c:pt>
                <c:pt idx="14">
                  <c:v>2.6578073089700997E-2</c:v>
                </c:pt>
                <c:pt idx="15">
                  <c:v>2.5894538606403013E-2</c:v>
                </c:pt>
                <c:pt idx="16">
                  <c:v>2.5245280853749497E-2</c:v>
                </c:pt>
                <c:pt idx="17">
                  <c:v>2.4627784618829061E-2</c:v>
                </c:pt>
                <c:pt idx="18">
                  <c:v>2.4039774900289565E-2</c:v>
                </c:pt>
                <c:pt idx="19">
                  <c:v>2.3479188900747062E-2</c:v>
                </c:pt>
                <c:pt idx="20">
                  <c:v>2.2944151848568597E-2</c:v>
                </c:pt>
                <c:pt idx="21">
                  <c:v>2.2432956051799732E-2</c:v>
                </c:pt>
                <c:pt idx="22">
                  <c:v>2.1944042691137599E-2</c:v>
                </c:pt>
                <c:pt idx="23">
                  <c:v>2.1475985942991018E-2</c:v>
                </c:pt>
                <c:pt idx="24">
                  <c:v>2.1027479091995219E-2</c:v>
                </c:pt>
                <c:pt idx="25">
                  <c:v>2.0597322348094745E-2</c:v>
                </c:pt>
                <c:pt idx="26">
                  <c:v>2.0184412128996743E-2</c:v>
                </c:pt>
                <c:pt idx="27">
                  <c:v>1.9787731606404027E-2</c:v>
                </c:pt>
                <c:pt idx="28">
                  <c:v>1.9406342345521101E-2</c:v>
                </c:pt>
                <c:pt idx="29">
                  <c:v>1.903937689311986E-2</c:v>
                </c:pt>
                <c:pt idx="30">
                  <c:v>1.8686032190937271E-2</c:v>
                </c:pt>
                <c:pt idx="31">
                  <c:v>1.8345563709139423E-2</c:v>
                </c:pt>
                <c:pt idx="32">
                  <c:v>1.8017280209655623E-2</c:v>
                </c:pt>
                <c:pt idx="33">
                  <c:v>1.7700539061871426E-2</c:v>
                </c:pt>
                <c:pt idx="34">
                  <c:v>1.7394742043882187E-2</c:v>
                </c:pt>
                <c:pt idx="35">
                  <c:v>1.7099331571584019E-2</c:v>
                </c:pt>
                <c:pt idx="36">
                  <c:v>1.6813787305590581E-2</c:v>
                </c:pt>
                <c:pt idx="37">
                  <c:v>1.6537623092535515E-2</c:v>
                </c:pt>
                <c:pt idx="38">
                  <c:v>1.6270384202936063E-2</c:v>
                </c:pt>
                <c:pt idx="39">
                  <c:v>1.6011644832605532E-2</c:v>
                </c:pt>
                <c:pt idx="40">
                  <c:v>1.5761005838736252E-2</c:v>
                </c:pt>
                <c:pt idx="41">
                  <c:v>1.5518092685335404E-2</c:v>
                </c:pt>
                <c:pt idx="42">
                  <c:v>1.5282553575770205E-2</c:v>
                </c:pt>
                <c:pt idx="43">
                  <c:v>1.5054057752839741E-2</c:v>
                </c:pt>
                <c:pt idx="44">
                  <c:v>1.4832293949098265E-2</c:v>
                </c:pt>
                <c:pt idx="45">
                  <c:v>1.4616968972161316E-2</c:v>
                </c:pt>
                <c:pt idx="46">
                  <c:v>1.4407806411473852E-2</c:v>
                </c:pt>
                <c:pt idx="47">
                  <c:v>1.4204545454545454E-2</c:v>
                </c:pt>
                <c:pt idx="48">
                  <c:v>1.4006939801992805E-2</c:v>
                </c:pt>
                <c:pt idx="49">
                  <c:v>1.3814756671899528E-2</c:v>
                </c:pt>
                <c:pt idx="50">
                  <c:v>1.3627775885031125E-2</c:v>
                </c:pt>
                <c:pt idx="51">
                  <c:v>1.3445789023346777E-2</c:v>
                </c:pt>
                <c:pt idx="52">
                  <c:v>1.3268598655046589E-2</c:v>
                </c:pt>
                <c:pt idx="53">
                  <c:v>1.3096017620096432E-2</c:v>
                </c:pt>
                <c:pt idx="54">
                  <c:v>1.2927868370794767E-2</c:v>
                </c:pt>
                <c:pt idx="55">
                  <c:v>1.2763982362497097E-2</c:v>
                </c:pt>
                <c:pt idx="56">
                  <c:v>1.2604199490102838E-2</c:v>
                </c:pt>
                <c:pt idx="57">
                  <c:v>1.2448367566344138E-2</c:v>
                </c:pt>
                <c:pt idx="58">
                  <c:v>1.2296341838303105E-2</c:v>
                </c:pt>
                <c:pt idx="59">
                  <c:v>1.2147984538928765E-2</c:v>
                </c:pt>
              </c:numCache>
            </c:numRef>
          </c:yVal>
        </c:ser>
        <c:axId val="100562816"/>
        <c:axId val="100561280"/>
      </c:scatterChart>
      <c:valAx>
        <c:axId val="100553856"/>
        <c:scaling>
          <c:orientation val="minMax"/>
        </c:scaling>
        <c:axPos val="b"/>
        <c:numFmt formatCode="General" sourceLinked="1"/>
        <c:tickLblPos val="nextTo"/>
        <c:crossAx val="100555392"/>
        <c:crosses val="autoZero"/>
        <c:crossBetween val="midCat"/>
      </c:valAx>
      <c:valAx>
        <c:axId val="100555392"/>
        <c:scaling>
          <c:orientation val="minMax"/>
        </c:scaling>
        <c:axPos val="l"/>
        <c:majorGridlines/>
        <c:numFmt formatCode="General" sourceLinked="1"/>
        <c:tickLblPos val="nextTo"/>
        <c:crossAx val="100553856"/>
        <c:crosses val="autoZero"/>
        <c:crossBetween val="midCat"/>
      </c:valAx>
      <c:valAx>
        <c:axId val="100561280"/>
        <c:scaling>
          <c:orientation val="minMax"/>
        </c:scaling>
        <c:axPos val="r"/>
        <c:numFmt formatCode="General" sourceLinked="1"/>
        <c:tickLblPos val="nextTo"/>
        <c:crossAx val="100562816"/>
        <c:crosses val="max"/>
        <c:crossBetween val="midCat"/>
      </c:valAx>
      <c:valAx>
        <c:axId val="100562816"/>
        <c:scaling>
          <c:orientation val="minMax"/>
        </c:scaling>
        <c:delete val="1"/>
        <c:axPos val="b"/>
        <c:numFmt formatCode="General" sourceLinked="1"/>
        <c:tickLblPos val="none"/>
        <c:crossAx val="100561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Pt>
            <c:idx val="73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</c:dPt>
          <c:xVal>
            <c:numRef>
              <c:f>Foglio2!$F$2:$F$312</c:f>
              <c:numCache>
                <c:formatCode>General</c:formatCode>
                <c:ptCount val="311"/>
                <c:pt idx="0">
                  <c:v>2.9000000000000001E-2</c:v>
                </c:pt>
                <c:pt idx="1">
                  <c:v>2.9100000000000001E-2</c:v>
                </c:pt>
                <c:pt idx="2">
                  <c:v>2.92E-2</c:v>
                </c:pt>
                <c:pt idx="3">
                  <c:v>2.93E-2</c:v>
                </c:pt>
                <c:pt idx="4">
                  <c:v>2.9399999999999999E-2</c:v>
                </c:pt>
                <c:pt idx="5">
                  <c:v>2.9499999999999998E-2</c:v>
                </c:pt>
                <c:pt idx="6">
                  <c:v>2.9600000000000001E-2</c:v>
                </c:pt>
                <c:pt idx="7">
                  <c:v>2.9700000000000001E-2</c:v>
                </c:pt>
                <c:pt idx="8">
                  <c:v>2.98E-2</c:v>
                </c:pt>
                <c:pt idx="9">
                  <c:v>2.9899999999999999E-2</c:v>
                </c:pt>
                <c:pt idx="10">
                  <c:v>0.03</c:v>
                </c:pt>
                <c:pt idx="11">
                  <c:v>3.0099999999999998E-2</c:v>
                </c:pt>
                <c:pt idx="12">
                  <c:v>3.0200000000000001E-2</c:v>
                </c:pt>
                <c:pt idx="13">
                  <c:v>3.0300000000000001E-2</c:v>
                </c:pt>
                <c:pt idx="14">
                  <c:v>3.04E-2</c:v>
                </c:pt>
                <c:pt idx="15">
                  <c:v>3.0499999999999999E-2</c:v>
                </c:pt>
                <c:pt idx="16">
                  <c:v>3.0599999999999999E-2</c:v>
                </c:pt>
                <c:pt idx="17">
                  <c:v>3.0700000000000002E-2</c:v>
                </c:pt>
                <c:pt idx="18">
                  <c:v>3.0800000000000001E-2</c:v>
                </c:pt>
                <c:pt idx="19">
                  <c:v>3.09E-2</c:v>
                </c:pt>
                <c:pt idx="20">
                  <c:v>3.1E-2</c:v>
                </c:pt>
                <c:pt idx="21">
                  <c:v>3.1099999999999999E-2</c:v>
                </c:pt>
                <c:pt idx="22">
                  <c:v>3.1199999999999999E-2</c:v>
                </c:pt>
                <c:pt idx="23">
                  <c:v>3.1300000000000001E-2</c:v>
                </c:pt>
                <c:pt idx="24">
                  <c:v>3.1399999999999997E-2</c:v>
                </c:pt>
                <c:pt idx="25">
                  <c:v>3.15E-2</c:v>
                </c:pt>
                <c:pt idx="26">
                  <c:v>3.1600000000000003E-2</c:v>
                </c:pt>
                <c:pt idx="27">
                  <c:v>3.1699999999999999E-2</c:v>
                </c:pt>
                <c:pt idx="28">
                  <c:v>3.1800000000000002E-2</c:v>
                </c:pt>
                <c:pt idx="29">
                  <c:v>3.1899999999999998E-2</c:v>
                </c:pt>
                <c:pt idx="30">
                  <c:v>3.2000000000000001E-2</c:v>
                </c:pt>
                <c:pt idx="31">
                  <c:v>3.2099999999999997E-2</c:v>
                </c:pt>
                <c:pt idx="32">
                  <c:v>3.2199999999999999E-2</c:v>
                </c:pt>
                <c:pt idx="33">
                  <c:v>3.2300000000000002E-2</c:v>
                </c:pt>
                <c:pt idx="34">
                  <c:v>3.2399999999999998E-2</c:v>
                </c:pt>
                <c:pt idx="35">
                  <c:v>3.2500000000000001E-2</c:v>
                </c:pt>
                <c:pt idx="36">
                  <c:v>3.2599999999999997E-2</c:v>
                </c:pt>
                <c:pt idx="37">
                  <c:v>3.27E-2</c:v>
                </c:pt>
                <c:pt idx="38">
                  <c:v>3.2800000000000003E-2</c:v>
                </c:pt>
                <c:pt idx="39">
                  <c:v>3.2899999999999999E-2</c:v>
                </c:pt>
                <c:pt idx="40">
                  <c:v>3.3000000000000002E-2</c:v>
                </c:pt>
                <c:pt idx="41">
                  <c:v>3.3099999999999997E-2</c:v>
                </c:pt>
                <c:pt idx="42">
                  <c:v>3.32E-2</c:v>
                </c:pt>
                <c:pt idx="43">
                  <c:v>3.3300000000000003E-2</c:v>
                </c:pt>
                <c:pt idx="44">
                  <c:v>3.3399999999999999E-2</c:v>
                </c:pt>
                <c:pt idx="45">
                  <c:v>3.3500000000000002E-2</c:v>
                </c:pt>
                <c:pt idx="46">
                  <c:v>3.3599999999999998E-2</c:v>
                </c:pt>
                <c:pt idx="47">
                  <c:v>3.3700000000000001E-2</c:v>
                </c:pt>
                <c:pt idx="48">
                  <c:v>3.3799999999999997E-2</c:v>
                </c:pt>
                <c:pt idx="49">
                  <c:v>3.39E-2</c:v>
                </c:pt>
                <c:pt idx="50">
                  <c:v>3.4000000000000002E-2</c:v>
                </c:pt>
                <c:pt idx="51">
                  <c:v>3.4099999999999998E-2</c:v>
                </c:pt>
                <c:pt idx="52">
                  <c:v>3.4200000000000001E-2</c:v>
                </c:pt>
                <c:pt idx="53">
                  <c:v>3.4299999999999997E-2</c:v>
                </c:pt>
                <c:pt idx="54">
                  <c:v>3.44E-2</c:v>
                </c:pt>
                <c:pt idx="55">
                  <c:v>3.4500000000000003E-2</c:v>
                </c:pt>
                <c:pt idx="56">
                  <c:v>3.4599999999999999E-2</c:v>
                </c:pt>
                <c:pt idx="57">
                  <c:v>3.4700000000000002E-2</c:v>
                </c:pt>
                <c:pt idx="58">
                  <c:v>3.4799999999999998E-2</c:v>
                </c:pt>
                <c:pt idx="59">
                  <c:v>3.49E-2</c:v>
                </c:pt>
                <c:pt idx="60">
                  <c:v>3.5000000000000003E-2</c:v>
                </c:pt>
                <c:pt idx="61">
                  <c:v>3.5099999999999999E-2</c:v>
                </c:pt>
                <c:pt idx="62">
                  <c:v>3.5200000000000002E-2</c:v>
                </c:pt>
                <c:pt idx="63">
                  <c:v>3.5299999999999998E-2</c:v>
                </c:pt>
                <c:pt idx="64">
                  <c:v>3.5400000000000001E-2</c:v>
                </c:pt>
                <c:pt idx="65">
                  <c:v>3.5499999999999997E-2</c:v>
                </c:pt>
                <c:pt idx="66">
                  <c:v>3.56E-2</c:v>
                </c:pt>
                <c:pt idx="67">
                  <c:v>3.5700000000000003E-2</c:v>
                </c:pt>
                <c:pt idx="68">
                  <c:v>3.5799999999999998E-2</c:v>
                </c:pt>
                <c:pt idx="69">
                  <c:v>3.5900000000000001E-2</c:v>
                </c:pt>
                <c:pt idx="70">
                  <c:v>3.5999999999999997E-2</c:v>
                </c:pt>
                <c:pt idx="71">
                  <c:v>3.61E-2</c:v>
                </c:pt>
                <c:pt idx="72">
                  <c:v>3.6200000000000003E-2</c:v>
                </c:pt>
                <c:pt idx="73">
                  <c:v>3.6299999999999999E-2</c:v>
                </c:pt>
                <c:pt idx="74">
                  <c:v>3.6400000000000002E-2</c:v>
                </c:pt>
                <c:pt idx="75">
                  <c:v>3.6499999999999998E-2</c:v>
                </c:pt>
                <c:pt idx="76">
                  <c:v>3.6600000000000001E-2</c:v>
                </c:pt>
                <c:pt idx="77">
                  <c:v>3.6700000000000003E-2</c:v>
                </c:pt>
                <c:pt idx="78">
                  <c:v>3.6799999999999999E-2</c:v>
                </c:pt>
                <c:pt idx="79">
                  <c:v>3.6900000000000002E-2</c:v>
                </c:pt>
                <c:pt idx="80">
                  <c:v>3.6999999999999998E-2</c:v>
                </c:pt>
                <c:pt idx="81">
                  <c:v>3.7100000000000001E-2</c:v>
                </c:pt>
                <c:pt idx="82">
                  <c:v>3.7199999999999997E-2</c:v>
                </c:pt>
                <c:pt idx="83">
                  <c:v>3.73E-2</c:v>
                </c:pt>
                <c:pt idx="84">
                  <c:v>3.7400000000000003E-2</c:v>
                </c:pt>
                <c:pt idx="85">
                  <c:v>3.7499999999999999E-2</c:v>
                </c:pt>
                <c:pt idx="86">
                  <c:v>3.7600000000000001E-2</c:v>
                </c:pt>
                <c:pt idx="87">
                  <c:v>3.7699999999999997E-2</c:v>
                </c:pt>
                <c:pt idx="88">
                  <c:v>3.78E-2</c:v>
                </c:pt>
                <c:pt idx="89">
                  <c:v>3.7900000000000003E-2</c:v>
                </c:pt>
                <c:pt idx="90">
                  <c:v>3.7999999999999999E-2</c:v>
                </c:pt>
                <c:pt idx="91">
                  <c:v>3.8100000000000002E-2</c:v>
                </c:pt>
                <c:pt idx="92">
                  <c:v>3.8199999999999998E-2</c:v>
                </c:pt>
                <c:pt idx="93">
                  <c:v>3.8300000000000001E-2</c:v>
                </c:pt>
                <c:pt idx="94">
                  <c:v>3.8399999999999997E-2</c:v>
                </c:pt>
                <c:pt idx="95">
                  <c:v>3.85E-2</c:v>
                </c:pt>
                <c:pt idx="96">
                  <c:v>3.8600000000000002E-2</c:v>
                </c:pt>
                <c:pt idx="97">
                  <c:v>3.8699999999999998E-2</c:v>
                </c:pt>
                <c:pt idx="98">
                  <c:v>3.8800000000000001E-2</c:v>
                </c:pt>
                <c:pt idx="99">
                  <c:v>3.8899999999999997E-2</c:v>
                </c:pt>
                <c:pt idx="100">
                  <c:v>3.9E-2</c:v>
                </c:pt>
                <c:pt idx="101">
                  <c:v>3.9100000000000003E-2</c:v>
                </c:pt>
                <c:pt idx="102">
                  <c:v>3.9199999999999999E-2</c:v>
                </c:pt>
                <c:pt idx="103">
                  <c:v>3.9300000000000002E-2</c:v>
                </c:pt>
                <c:pt idx="104">
                  <c:v>3.9399999999999998E-2</c:v>
                </c:pt>
                <c:pt idx="105">
                  <c:v>3.95E-2</c:v>
                </c:pt>
                <c:pt idx="106">
                  <c:v>3.9600000000000003E-2</c:v>
                </c:pt>
                <c:pt idx="107">
                  <c:v>3.9699999999999999E-2</c:v>
                </c:pt>
                <c:pt idx="108">
                  <c:v>3.9800000000000002E-2</c:v>
                </c:pt>
                <c:pt idx="109">
                  <c:v>3.9899999999999998E-2</c:v>
                </c:pt>
                <c:pt idx="110">
                  <c:v>0.04</c:v>
                </c:pt>
                <c:pt idx="111">
                  <c:v>4.0099999999999997E-2</c:v>
                </c:pt>
                <c:pt idx="112">
                  <c:v>4.02E-2</c:v>
                </c:pt>
                <c:pt idx="113">
                  <c:v>4.0300000000000002E-2</c:v>
                </c:pt>
                <c:pt idx="114">
                  <c:v>4.0399999999999998E-2</c:v>
                </c:pt>
                <c:pt idx="115">
                  <c:v>4.0500000000000001E-2</c:v>
                </c:pt>
                <c:pt idx="116">
                  <c:v>4.0599999999999997E-2</c:v>
                </c:pt>
                <c:pt idx="117">
                  <c:v>4.07E-2</c:v>
                </c:pt>
                <c:pt idx="118">
                  <c:v>4.0800000000000003E-2</c:v>
                </c:pt>
                <c:pt idx="119">
                  <c:v>4.0899999999999999E-2</c:v>
                </c:pt>
                <c:pt idx="120">
                  <c:v>4.1000000000000002E-2</c:v>
                </c:pt>
                <c:pt idx="121">
                  <c:v>4.1099999999999998E-2</c:v>
                </c:pt>
                <c:pt idx="122">
                  <c:v>4.1200000000000001E-2</c:v>
                </c:pt>
                <c:pt idx="123">
                  <c:v>4.1300000000000003E-2</c:v>
                </c:pt>
                <c:pt idx="124">
                  <c:v>4.1399999999999999E-2</c:v>
                </c:pt>
                <c:pt idx="125">
                  <c:v>4.1500000000000002E-2</c:v>
                </c:pt>
                <c:pt idx="126">
                  <c:v>4.1599999999999998E-2</c:v>
                </c:pt>
                <c:pt idx="127">
                  <c:v>4.1700000000000001E-2</c:v>
                </c:pt>
                <c:pt idx="128">
                  <c:v>4.1799999999999997E-2</c:v>
                </c:pt>
                <c:pt idx="129">
                  <c:v>4.19E-2</c:v>
                </c:pt>
                <c:pt idx="130">
                  <c:v>4.2000000000000003E-2</c:v>
                </c:pt>
                <c:pt idx="131">
                  <c:v>4.2099999999999999E-2</c:v>
                </c:pt>
                <c:pt idx="132">
                  <c:v>4.2200000000000001E-2</c:v>
                </c:pt>
                <c:pt idx="133">
                  <c:v>4.2299999999999997E-2</c:v>
                </c:pt>
                <c:pt idx="134">
                  <c:v>4.24E-2</c:v>
                </c:pt>
                <c:pt idx="135">
                  <c:v>4.2500000000000003E-2</c:v>
                </c:pt>
                <c:pt idx="136">
                  <c:v>4.2599999999999999E-2</c:v>
                </c:pt>
                <c:pt idx="137">
                  <c:v>4.2700000000000002E-2</c:v>
                </c:pt>
                <c:pt idx="138">
                  <c:v>4.2799999999999998E-2</c:v>
                </c:pt>
                <c:pt idx="139">
                  <c:v>4.2900000000000001E-2</c:v>
                </c:pt>
                <c:pt idx="140">
                  <c:v>4.2999999999999997E-2</c:v>
                </c:pt>
                <c:pt idx="141">
                  <c:v>4.3099999999999999E-2</c:v>
                </c:pt>
                <c:pt idx="142">
                  <c:v>4.3200000000000002E-2</c:v>
                </c:pt>
                <c:pt idx="143">
                  <c:v>4.3299999999999998E-2</c:v>
                </c:pt>
                <c:pt idx="144">
                  <c:v>4.3400000000000001E-2</c:v>
                </c:pt>
                <c:pt idx="145">
                  <c:v>4.3499999999999997E-2</c:v>
                </c:pt>
                <c:pt idx="146">
                  <c:v>4.36E-2</c:v>
                </c:pt>
                <c:pt idx="147">
                  <c:v>4.3700000000000003E-2</c:v>
                </c:pt>
                <c:pt idx="148">
                  <c:v>4.3799999999999999E-2</c:v>
                </c:pt>
                <c:pt idx="149">
                  <c:v>4.3900000000000002E-2</c:v>
                </c:pt>
                <c:pt idx="150">
                  <c:v>4.3999999999999997E-2</c:v>
                </c:pt>
                <c:pt idx="151">
                  <c:v>4.41E-2</c:v>
                </c:pt>
                <c:pt idx="152">
                  <c:v>4.4200000000000003E-2</c:v>
                </c:pt>
                <c:pt idx="153">
                  <c:v>4.4299999999999999E-2</c:v>
                </c:pt>
                <c:pt idx="154">
                  <c:v>4.4400000000000002E-2</c:v>
                </c:pt>
                <c:pt idx="155">
                  <c:v>4.4499999999999998E-2</c:v>
                </c:pt>
                <c:pt idx="156">
                  <c:v>4.4600000000000001E-2</c:v>
                </c:pt>
                <c:pt idx="157">
                  <c:v>4.4699999999999997E-2</c:v>
                </c:pt>
                <c:pt idx="158">
                  <c:v>4.48E-2</c:v>
                </c:pt>
                <c:pt idx="159">
                  <c:v>4.4900000000000002E-2</c:v>
                </c:pt>
                <c:pt idx="160">
                  <c:v>4.4999999999999998E-2</c:v>
                </c:pt>
                <c:pt idx="161">
                  <c:v>4.5100000000000001E-2</c:v>
                </c:pt>
                <c:pt idx="162">
                  <c:v>4.5199999999999997E-2</c:v>
                </c:pt>
                <c:pt idx="163">
                  <c:v>4.53E-2</c:v>
                </c:pt>
                <c:pt idx="164">
                  <c:v>4.5400000000000003E-2</c:v>
                </c:pt>
                <c:pt idx="165">
                  <c:v>4.5499999999999999E-2</c:v>
                </c:pt>
                <c:pt idx="166">
                  <c:v>4.5600000000000002E-2</c:v>
                </c:pt>
                <c:pt idx="167">
                  <c:v>4.5699999999999998E-2</c:v>
                </c:pt>
                <c:pt idx="168">
                  <c:v>4.58E-2</c:v>
                </c:pt>
                <c:pt idx="169">
                  <c:v>4.5900000000000003E-2</c:v>
                </c:pt>
                <c:pt idx="170">
                  <c:v>4.5999999999999999E-2</c:v>
                </c:pt>
                <c:pt idx="171">
                  <c:v>4.6100000000000002E-2</c:v>
                </c:pt>
                <c:pt idx="172">
                  <c:v>4.6199999999999998E-2</c:v>
                </c:pt>
                <c:pt idx="173">
                  <c:v>4.6300000000000001E-2</c:v>
                </c:pt>
                <c:pt idx="174">
                  <c:v>4.6399999999999997E-2</c:v>
                </c:pt>
                <c:pt idx="175">
                  <c:v>4.65E-2</c:v>
                </c:pt>
                <c:pt idx="176">
                  <c:v>4.6600000000000003E-2</c:v>
                </c:pt>
                <c:pt idx="177">
                  <c:v>4.6699999999999998E-2</c:v>
                </c:pt>
                <c:pt idx="178">
                  <c:v>4.6800000000000001E-2</c:v>
                </c:pt>
                <c:pt idx="179">
                  <c:v>4.6899999999999997E-2</c:v>
                </c:pt>
                <c:pt idx="180">
                  <c:v>4.7E-2</c:v>
                </c:pt>
                <c:pt idx="181">
                  <c:v>4.7100000000000003E-2</c:v>
                </c:pt>
                <c:pt idx="182">
                  <c:v>4.7199999999999999E-2</c:v>
                </c:pt>
                <c:pt idx="183">
                  <c:v>4.7300000000000002E-2</c:v>
                </c:pt>
                <c:pt idx="184">
                  <c:v>4.7399999999999998E-2</c:v>
                </c:pt>
                <c:pt idx="185">
                  <c:v>4.7500000000000001E-2</c:v>
                </c:pt>
                <c:pt idx="186">
                  <c:v>4.7600000000000003E-2</c:v>
                </c:pt>
                <c:pt idx="187">
                  <c:v>4.7699999999999999E-2</c:v>
                </c:pt>
                <c:pt idx="188">
                  <c:v>4.7800000000000002E-2</c:v>
                </c:pt>
                <c:pt idx="189">
                  <c:v>4.7899999999999998E-2</c:v>
                </c:pt>
                <c:pt idx="190">
                  <c:v>4.8000000000000001E-2</c:v>
                </c:pt>
                <c:pt idx="191">
                  <c:v>4.8099999999999997E-2</c:v>
                </c:pt>
                <c:pt idx="192">
                  <c:v>4.82E-2</c:v>
                </c:pt>
                <c:pt idx="193">
                  <c:v>4.8300000000000003E-2</c:v>
                </c:pt>
                <c:pt idx="194">
                  <c:v>4.8399999999999999E-2</c:v>
                </c:pt>
                <c:pt idx="195">
                  <c:v>4.8500000000000001E-2</c:v>
                </c:pt>
                <c:pt idx="196">
                  <c:v>4.8599999999999997E-2</c:v>
                </c:pt>
                <c:pt idx="197">
                  <c:v>4.87E-2</c:v>
                </c:pt>
                <c:pt idx="198">
                  <c:v>4.8800000000000003E-2</c:v>
                </c:pt>
                <c:pt idx="199">
                  <c:v>4.8899999999999999E-2</c:v>
                </c:pt>
                <c:pt idx="200">
                  <c:v>4.9000000000000002E-2</c:v>
                </c:pt>
                <c:pt idx="201">
                  <c:v>4.9099999999999998E-2</c:v>
                </c:pt>
                <c:pt idx="202">
                  <c:v>4.9200000000000001E-2</c:v>
                </c:pt>
                <c:pt idx="203">
                  <c:v>4.9299999999999997E-2</c:v>
                </c:pt>
                <c:pt idx="204">
                  <c:v>4.9399999999999999E-2</c:v>
                </c:pt>
                <c:pt idx="205">
                  <c:v>4.9500000000000002E-2</c:v>
                </c:pt>
                <c:pt idx="206">
                  <c:v>4.9599999999999998E-2</c:v>
                </c:pt>
                <c:pt idx="207">
                  <c:v>4.9700000000000001E-2</c:v>
                </c:pt>
                <c:pt idx="208">
                  <c:v>4.9799999999999997E-2</c:v>
                </c:pt>
                <c:pt idx="209">
                  <c:v>4.99E-2</c:v>
                </c:pt>
                <c:pt idx="210">
                  <c:v>0.05</c:v>
                </c:pt>
                <c:pt idx="211">
                  <c:v>5.0099999999999999E-2</c:v>
                </c:pt>
                <c:pt idx="212">
                  <c:v>5.0200000000000002E-2</c:v>
                </c:pt>
                <c:pt idx="213">
                  <c:v>5.0299999999999997E-2</c:v>
                </c:pt>
                <c:pt idx="214">
                  <c:v>5.04E-2</c:v>
                </c:pt>
                <c:pt idx="215">
                  <c:v>5.0500000000000003E-2</c:v>
                </c:pt>
                <c:pt idx="216">
                  <c:v>5.0599999999999999E-2</c:v>
                </c:pt>
                <c:pt idx="217">
                  <c:v>5.0700000000000002E-2</c:v>
                </c:pt>
                <c:pt idx="218">
                  <c:v>5.0799999999999998E-2</c:v>
                </c:pt>
                <c:pt idx="219">
                  <c:v>5.0900000000000001E-2</c:v>
                </c:pt>
                <c:pt idx="220">
                  <c:v>5.0999999999999997E-2</c:v>
                </c:pt>
                <c:pt idx="221">
                  <c:v>5.11E-2</c:v>
                </c:pt>
                <c:pt idx="222">
                  <c:v>5.1200000000000002E-2</c:v>
                </c:pt>
                <c:pt idx="223">
                  <c:v>5.1299999999999998E-2</c:v>
                </c:pt>
                <c:pt idx="224">
                  <c:v>5.1400000000000001E-2</c:v>
                </c:pt>
                <c:pt idx="225">
                  <c:v>5.1499999999999997E-2</c:v>
                </c:pt>
                <c:pt idx="226">
                  <c:v>5.16E-2</c:v>
                </c:pt>
                <c:pt idx="227">
                  <c:v>5.1700000000000003E-2</c:v>
                </c:pt>
                <c:pt idx="228">
                  <c:v>5.1799999999999999E-2</c:v>
                </c:pt>
                <c:pt idx="229">
                  <c:v>5.1900000000000002E-2</c:v>
                </c:pt>
                <c:pt idx="230">
                  <c:v>5.1999999999999998E-2</c:v>
                </c:pt>
                <c:pt idx="231">
                  <c:v>5.21E-2</c:v>
                </c:pt>
                <c:pt idx="232">
                  <c:v>5.2200000000000003E-2</c:v>
                </c:pt>
                <c:pt idx="233">
                  <c:v>5.2299999999999999E-2</c:v>
                </c:pt>
                <c:pt idx="234">
                  <c:v>5.2400000000000002E-2</c:v>
                </c:pt>
                <c:pt idx="235">
                  <c:v>5.2499999999999998E-2</c:v>
                </c:pt>
                <c:pt idx="236">
                  <c:v>5.2600000000000001E-2</c:v>
                </c:pt>
                <c:pt idx="237">
                  <c:v>5.2699999999999997E-2</c:v>
                </c:pt>
                <c:pt idx="238">
                  <c:v>5.28E-2</c:v>
                </c:pt>
                <c:pt idx="239">
                  <c:v>5.2900000000000003E-2</c:v>
                </c:pt>
                <c:pt idx="240">
                  <c:v>5.2999999999999999E-2</c:v>
                </c:pt>
                <c:pt idx="241">
                  <c:v>5.3100000000000001E-2</c:v>
                </c:pt>
                <c:pt idx="242">
                  <c:v>5.3199999999999997E-2</c:v>
                </c:pt>
                <c:pt idx="243">
                  <c:v>5.33E-2</c:v>
                </c:pt>
                <c:pt idx="244">
                  <c:v>5.3400000000000003E-2</c:v>
                </c:pt>
                <c:pt idx="245">
                  <c:v>5.3499999999999999E-2</c:v>
                </c:pt>
                <c:pt idx="246">
                  <c:v>5.3600000000000002E-2</c:v>
                </c:pt>
                <c:pt idx="247">
                  <c:v>5.3699999999999998E-2</c:v>
                </c:pt>
                <c:pt idx="248">
                  <c:v>5.3800000000000001E-2</c:v>
                </c:pt>
                <c:pt idx="249">
                  <c:v>5.3900000000000003E-2</c:v>
                </c:pt>
                <c:pt idx="250">
                  <c:v>5.3999999999999999E-2</c:v>
                </c:pt>
                <c:pt idx="251">
                  <c:v>5.4100000000000002E-2</c:v>
                </c:pt>
                <c:pt idx="252">
                  <c:v>5.4199999999999998E-2</c:v>
                </c:pt>
                <c:pt idx="253">
                  <c:v>5.4300000000000001E-2</c:v>
                </c:pt>
                <c:pt idx="254">
                  <c:v>5.4399999999999997E-2</c:v>
                </c:pt>
                <c:pt idx="255">
                  <c:v>5.45E-2</c:v>
                </c:pt>
                <c:pt idx="256">
                  <c:v>5.4600000000000003E-2</c:v>
                </c:pt>
                <c:pt idx="257">
                  <c:v>5.4699999999999999E-2</c:v>
                </c:pt>
                <c:pt idx="258">
                  <c:v>5.4800000000000001E-2</c:v>
                </c:pt>
                <c:pt idx="259">
                  <c:v>5.4899999999999997E-2</c:v>
                </c:pt>
                <c:pt idx="260">
                  <c:v>5.5E-2</c:v>
                </c:pt>
                <c:pt idx="261">
                  <c:v>5.5100000000000003E-2</c:v>
                </c:pt>
                <c:pt idx="262">
                  <c:v>5.5199999999999999E-2</c:v>
                </c:pt>
                <c:pt idx="263">
                  <c:v>5.5300000000000002E-2</c:v>
                </c:pt>
                <c:pt idx="264">
                  <c:v>5.5399999999999998E-2</c:v>
                </c:pt>
                <c:pt idx="265">
                  <c:v>5.5500000000000001E-2</c:v>
                </c:pt>
                <c:pt idx="266">
                  <c:v>5.5599999999999997E-2</c:v>
                </c:pt>
                <c:pt idx="267">
                  <c:v>5.57E-2</c:v>
                </c:pt>
                <c:pt idx="268">
                  <c:v>5.5800000000000002E-2</c:v>
                </c:pt>
                <c:pt idx="269">
                  <c:v>5.5899999999999998E-2</c:v>
                </c:pt>
                <c:pt idx="270">
                  <c:v>5.6000000000000001E-2</c:v>
                </c:pt>
                <c:pt idx="271">
                  <c:v>5.6099999999999997E-2</c:v>
                </c:pt>
                <c:pt idx="272">
                  <c:v>5.62E-2</c:v>
                </c:pt>
                <c:pt idx="273">
                  <c:v>5.6300000000000003E-2</c:v>
                </c:pt>
                <c:pt idx="274">
                  <c:v>5.6399999999999999E-2</c:v>
                </c:pt>
                <c:pt idx="275">
                  <c:v>5.6500000000000002E-2</c:v>
                </c:pt>
                <c:pt idx="276">
                  <c:v>5.6599999999999998E-2</c:v>
                </c:pt>
                <c:pt idx="277">
                  <c:v>5.67E-2</c:v>
                </c:pt>
                <c:pt idx="278">
                  <c:v>5.6800000000000003E-2</c:v>
                </c:pt>
                <c:pt idx="279">
                  <c:v>5.6899999999999999E-2</c:v>
                </c:pt>
                <c:pt idx="280">
                  <c:v>5.7000000000000002E-2</c:v>
                </c:pt>
                <c:pt idx="281">
                  <c:v>5.7099999999999998E-2</c:v>
                </c:pt>
                <c:pt idx="282">
                  <c:v>5.7200000000000001E-2</c:v>
                </c:pt>
                <c:pt idx="283">
                  <c:v>5.7299999999999997E-2</c:v>
                </c:pt>
                <c:pt idx="284">
                  <c:v>5.74E-2</c:v>
                </c:pt>
                <c:pt idx="285">
                  <c:v>5.7500000000000002E-2</c:v>
                </c:pt>
                <c:pt idx="286">
                  <c:v>5.7599999999999998E-2</c:v>
                </c:pt>
                <c:pt idx="287">
                  <c:v>5.7700000000000001E-2</c:v>
                </c:pt>
                <c:pt idx="288">
                  <c:v>5.7799999999999997E-2</c:v>
                </c:pt>
                <c:pt idx="289">
                  <c:v>5.79E-2</c:v>
                </c:pt>
                <c:pt idx="290">
                  <c:v>5.8000000000000003E-2</c:v>
                </c:pt>
                <c:pt idx="291">
                  <c:v>5.8099999999999999E-2</c:v>
                </c:pt>
                <c:pt idx="292">
                  <c:v>5.8200000000000002E-2</c:v>
                </c:pt>
                <c:pt idx="293">
                  <c:v>5.8299999999999998E-2</c:v>
                </c:pt>
                <c:pt idx="294">
                  <c:v>5.8400000000000001E-2</c:v>
                </c:pt>
                <c:pt idx="295">
                  <c:v>5.8500000000000003E-2</c:v>
                </c:pt>
                <c:pt idx="296">
                  <c:v>5.8599999999999999E-2</c:v>
                </c:pt>
                <c:pt idx="297">
                  <c:v>5.8700000000000002E-2</c:v>
                </c:pt>
                <c:pt idx="298">
                  <c:v>5.8799999999999998E-2</c:v>
                </c:pt>
                <c:pt idx="299">
                  <c:v>5.8900000000000001E-2</c:v>
                </c:pt>
                <c:pt idx="300">
                  <c:v>5.8999999999999997E-2</c:v>
                </c:pt>
                <c:pt idx="301">
                  <c:v>5.91E-2</c:v>
                </c:pt>
                <c:pt idx="302">
                  <c:v>5.9200000000000003E-2</c:v>
                </c:pt>
                <c:pt idx="303">
                  <c:v>5.9299999999999999E-2</c:v>
                </c:pt>
                <c:pt idx="304">
                  <c:v>5.9400000000000001E-2</c:v>
                </c:pt>
                <c:pt idx="305">
                  <c:v>5.9499999999999997E-2</c:v>
                </c:pt>
                <c:pt idx="306">
                  <c:v>5.96E-2</c:v>
                </c:pt>
                <c:pt idx="307">
                  <c:v>5.9700000000000003E-2</c:v>
                </c:pt>
                <c:pt idx="308">
                  <c:v>5.9799999999999999E-2</c:v>
                </c:pt>
                <c:pt idx="309">
                  <c:v>5.9900000000000002E-2</c:v>
                </c:pt>
                <c:pt idx="310">
                  <c:v>0.06</c:v>
                </c:pt>
              </c:numCache>
            </c:numRef>
          </c:xVal>
          <c:yVal>
            <c:numRef>
              <c:f>Foglio2!$G$2:$G$312</c:f>
              <c:numCache>
                <c:formatCode>General</c:formatCode>
                <c:ptCount val="311"/>
                <c:pt idx="0">
                  <c:v>0.18007010813849664</c:v>
                </c:pt>
                <c:pt idx="1">
                  <c:v>0.17993782863189919</c:v>
                </c:pt>
                <c:pt idx="2">
                  <c:v>0.17980554912530175</c:v>
                </c:pt>
                <c:pt idx="3">
                  <c:v>0.17967326961870431</c:v>
                </c:pt>
                <c:pt idx="4">
                  <c:v>0.17954099011210686</c:v>
                </c:pt>
                <c:pt idx="5">
                  <c:v>0.17940871060550945</c:v>
                </c:pt>
                <c:pt idx="6">
                  <c:v>0.179276431098912</c:v>
                </c:pt>
                <c:pt idx="7">
                  <c:v>0.17914415159231456</c:v>
                </c:pt>
                <c:pt idx="8">
                  <c:v>0.17901187208571712</c:v>
                </c:pt>
                <c:pt idx="9">
                  <c:v>0.17887959257911967</c:v>
                </c:pt>
                <c:pt idx="10">
                  <c:v>0.17874731307252223</c:v>
                </c:pt>
                <c:pt idx="11">
                  <c:v>0.17861503356592479</c:v>
                </c:pt>
                <c:pt idx="12">
                  <c:v>0.17848275405932734</c:v>
                </c:pt>
                <c:pt idx="13">
                  <c:v>0.1783504745527299</c:v>
                </c:pt>
                <c:pt idx="14">
                  <c:v>0.17821819504613248</c:v>
                </c:pt>
                <c:pt idx="15">
                  <c:v>0.17808591553953504</c:v>
                </c:pt>
                <c:pt idx="16">
                  <c:v>0.1779536360329376</c:v>
                </c:pt>
                <c:pt idx="17">
                  <c:v>0.17782135652634015</c:v>
                </c:pt>
                <c:pt idx="18">
                  <c:v>0.17768907701974271</c:v>
                </c:pt>
                <c:pt idx="19">
                  <c:v>0.17755679751314526</c:v>
                </c:pt>
                <c:pt idx="20">
                  <c:v>0.17742451800654782</c:v>
                </c:pt>
                <c:pt idx="21">
                  <c:v>0.17729223849995038</c:v>
                </c:pt>
                <c:pt idx="22">
                  <c:v>0.17715995899335296</c:v>
                </c:pt>
                <c:pt idx="23">
                  <c:v>0.17702767948675552</c:v>
                </c:pt>
                <c:pt idx="24">
                  <c:v>0.17689539998015807</c:v>
                </c:pt>
                <c:pt idx="25">
                  <c:v>0.17676312047356063</c:v>
                </c:pt>
                <c:pt idx="26">
                  <c:v>0.17663084096696319</c:v>
                </c:pt>
                <c:pt idx="27">
                  <c:v>0.17649856146036574</c:v>
                </c:pt>
                <c:pt idx="28">
                  <c:v>0.1763662819537683</c:v>
                </c:pt>
                <c:pt idx="29">
                  <c:v>0.17623400244717086</c:v>
                </c:pt>
                <c:pt idx="30">
                  <c:v>0.17610172294057341</c:v>
                </c:pt>
                <c:pt idx="31">
                  <c:v>0.175969443433976</c:v>
                </c:pt>
                <c:pt idx="32">
                  <c:v>0.17583716392737855</c:v>
                </c:pt>
                <c:pt idx="33">
                  <c:v>0.17570488442078111</c:v>
                </c:pt>
                <c:pt idx="34">
                  <c:v>0.17557260491418367</c:v>
                </c:pt>
                <c:pt idx="35">
                  <c:v>0.17544032540758622</c:v>
                </c:pt>
                <c:pt idx="36">
                  <c:v>0.17530804590098878</c:v>
                </c:pt>
                <c:pt idx="37">
                  <c:v>0.17517576639439134</c:v>
                </c:pt>
                <c:pt idx="38">
                  <c:v>0.17504348688779389</c:v>
                </c:pt>
                <c:pt idx="39">
                  <c:v>0.17491120738119648</c:v>
                </c:pt>
                <c:pt idx="40">
                  <c:v>0.17477892787459903</c:v>
                </c:pt>
                <c:pt idx="41">
                  <c:v>0.17464664836800159</c:v>
                </c:pt>
                <c:pt idx="42">
                  <c:v>0.17451436886140415</c:v>
                </c:pt>
                <c:pt idx="43">
                  <c:v>0.1743820893548067</c:v>
                </c:pt>
                <c:pt idx="44">
                  <c:v>0.17424980984820926</c:v>
                </c:pt>
                <c:pt idx="45">
                  <c:v>0.17411753034161181</c:v>
                </c:pt>
                <c:pt idx="46">
                  <c:v>0.17398525083501437</c:v>
                </c:pt>
                <c:pt idx="47">
                  <c:v>0.17385297132841693</c:v>
                </c:pt>
                <c:pt idx="48">
                  <c:v>0.17372069182181951</c:v>
                </c:pt>
                <c:pt idx="49">
                  <c:v>0.17358841231522207</c:v>
                </c:pt>
                <c:pt idx="50">
                  <c:v>0.17345613280862462</c:v>
                </c:pt>
                <c:pt idx="51">
                  <c:v>0.17332385330202718</c:v>
                </c:pt>
                <c:pt idx="52">
                  <c:v>0.17319157379542974</c:v>
                </c:pt>
                <c:pt idx="53">
                  <c:v>0.17305929428883229</c:v>
                </c:pt>
                <c:pt idx="54">
                  <c:v>0.17292701478223485</c:v>
                </c:pt>
                <c:pt idx="55">
                  <c:v>0.17279473527563741</c:v>
                </c:pt>
                <c:pt idx="56">
                  <c:v>0.17266245576903999</c:v>
                </c:pt>
                <c:pt idx="57">
                  <c:v>0.17253017626244255</c:v>
                </c:pt>
                <c:pt idx="58">
                  <c:v>0.1723978967558451</c:v>
                </c:pt>
                <c:pt idx="59">
                  <c:v>0.17226561724924766</c:v>
                </c:pt>
                <c:pt idx="60">
                  <c:v>0.17213333774265022</c:v>
                </c:pt>
                <c:pt idx="61">
                  <c:v>0.17200105823605277</c:v>
                </c:pt>
                <c:pt idx="62">
                  <c:v>0.17186877872945533</c:v>
                </c:pt>
                <c:pt idx="63">
                  <c:v>0.17173649922285789</c:v>
                </c:pt>
                <c:pt idx="64">
                  <c:v>0.17160421971626044</c:v>
                </c:pt>
                <c:pt idx="65">
                  <c:v>0.17147194020966303</c:v>
                </c:pt>
                <c:pt idx="66">
                  <c:v>0.17133966070306558</c:v>
                </c:pt>
                <c:pt idx="67">
                  <c:v>0.17120738119646814</c:v>
                </c:pt>
                <c:pt idx="68">
                  <c:v>0.1710751016898707</c:v>
                </c:pt>
                <c:pt idx="69">
                  <c:v>0.17094282218327325</c:v>
                </c:pt>
                <c:pt idx="70">
                  <c:v>0.17081054267667581</c:v>
                </c:pt>
                <c:pt idx="71">
                  <c:v>0.17067826317007836</c:v>
                </c:pt>
                <c:pt idx="72">
                  <c:v>0.17054598366348092</c:v>
                </c:pt>
                <c:pt idx="73">
                  <c:v>0.17041370415688351</c:v>
                </c:pt>
                <c:pt idx="74">
                  <c:v>0.17028142465028606</c:v>
                </c:pt>
                <c:pt idx="75">
                  <c:v>0.17014914514368862</c:v>
                </c:pt>
                <c:pt idx="76">
                  <c:v>0.17001686563709117</c:v>
                </c:pt>
                <c:pt idx="77">
                  <c:v>0.16988458613049373</c:v>
                </c:pt>
                <c:pt idx="78">
                  <c:v>0.16975230662389629</c:v>
                </c:pt>
                <c:pt idx="79">
                  <c:v>0.16962002711729884</c:v>
                </c:pt>
                <c:pt idx="80">
                  <c:v>0.1694877476107014</c:v>
                </c:pt>
                <c:pt idx="81">
                  <c:v>0.16935546810410396</c:v>
                </c:pt>
                <c:pt idx="82">
                  <c:v>0.16922318859750654</c:v>
                </c:pt>
                <c:pt idx="83">
                  <c:v>0.1690909090909091</c:v>
                </c:pt>
                <c:pt idx="84">
                  <c:v>0.16895862958431165</c:v>
                </c:pt>
                <c:pt idx="85">
                  <c:v>0.16882635007771421</c:v>
                </c:pt>
                <c:pt idx="86">
                  <c:v>0.16869407057111677</c:v>
                </c:pt>
                <c:pt idx="87">
                  <c:v>0.16856179106451932</c:v>
                </c:pt>
                <c:pt idx="88">
                  <c:v>0.16842951155792188</c:v>
                </c:pt>
                <c:pt idx="89">
                  <c:v>0.16829723205132444</c:v>
                </c:pt>
                <c:pt idx="90">
                  <c:v>0.16816495254472702</c:v>
                </c:pt>
                <c:pt idx="91">
                  <c:v>0.16803267303812958</c:v>
                </c:pt>
                <c:pt idx="92">
                  <c:v>0.16790039353153213</c:v>
                </c:pt>
                <c:pt idx="93">
                  <c:v>0.16776811402493469</c:v>
                </c:pt>
                <c:pt idx="94">
                  <c:v>0.16763583451833725</c:v>
                </c:pt>
                <c:pt idx="95">
                  <c:v>0.1675035550117398</c:v>
                </c:pt>
                <c:pt idx="96">
                  <c:v>0.16737127550514236</c:v>
                </c:pt>
                <c:pt idx="97">
                  <c:v>0.16723899599854491</c:v>
                </c:pt>
                <c:pt idx="98">
                  <c:v>0.16710671649194747</c:v>
                </c:pt>
                <c:pt idx="99">
                  <c:v>0.16697443698535006</c:v>
                </c:pt>
                <c:pt idx="100">
                  <c:v>0.16684215747875261</c:v>
                </c:pt>
                <c:pt idx="101">
                  <c:v>0.16670987797215517</c:v>
                </c:pt>
                <c:pt idx="102">
                  <c:v>0.16657759846555772</c:v>
                </c:pt>
                <c:pt idx="103">
                  <c:v>0.16644531895896028</c:v>
                </c:pt>
                <c:pt idx="104">
                  <c:v>0.16631303945236284</c:v>
                </c:pt>
                <c:pt idx="105">
                  <c:v>0.16618075994576539</c:v>
                </c:pt>
                <c:pt idx="106">
                  <c:v>0.16604848043916795</c:v>
                </c:pt>
                <c:pt idx="107">
                  <c:v>0.16591620093257053</c:v>
                </c:pt>
                <c:pt idx="108">
                  <c:v>0.16578392142597309</c:v>
                </c:pt>
                <c:pt idx="109">
                  <c:v>0.16565164191937565</c:v>
                </c:pt>
                <c:pt idx="110">
                  <c:v>0.1655193624127782</c:v>
                </c:pt>
                <c:pt idx="111">
                  <c:v>0.16538708290618076</c:v>
                </c:pt>
                <c:pt idx="112">
                  <c:v>0.16525480339958332</c:v>
                </c:pt>
                <c:pt idx="113">
                  <c:v>0.16512252389298587</c:v>
                </c:pt>
                <c:pt idx="114">
                  <c:v>0.16499024438638843</c:v>
                </c:pt>
                <c:pt idx="115">
                  <c:v>0.16485796487979099</c:v>
                </c:pt>
                <c:pt idx="116">
                  <c:v>0.16472568537319357</c:v>
                </c:pt>
                <c:pt idx="117">
                  <c:v>0.16459340586659613</c:v>
                </c:pt>
                <c:pt idx="118">
                  <c:v>0.16446112635999868</c:v>
                </c:pt>
                <c:pt idx="119">
                  <c:v>0.16432884685340124</c:v>
                </c:pt>
                <c:pt idx="120">
                  <c:v>0.1641965673468038</c:v>
                </c:pt>
                <c:pt idx="121">
                  <c:v>0.16406428784020635</c:v>
                </c:pt>
                <c:pt idx="122">
                  <c:v>0.16393200833360891</c:v>
                </c:pt>
                <c:pt idx="123">
                  <c:v>0.16379972882701146</c:v>
                </c:pt>
                <c:pt idx="124">
                  <c:v>0.16366744932041405</c:v>
                </c:pt>
                <c:pt idx="125">
                  <c:v>0.16353516981381661</c:v>
                </c:pt>
                <c:pt idx="126">
                  <c:v>0.16340289030721916</c:v>
                </c:pt>
                <c:pt idx="127">
                  <c:v>0.16327061080062172</c:v>
                </c:pt>
                <c:pt idx="128">
                  <c:v>0.16313833129402427</c:v>
                </c:pt>
                <c:pt idx="129">
                  <c:v>0.16300605178742683</c:v>
                </c:pt>
                <c:pt idx="130">
                  <c:v>0.16287377228082939</c:v>
                </c:pt>
                <c:pt idx="131">
                  <c:v>0.16274149277423194</c:v>
                </c:pt>
                <c:pt idx="132">
                  <c:v>0.1626092132676345</c:v>
                </c:pt>
                <c:pt idx="133">
                  <c:v>0.16247693376103708</c:v>
                </c:pt>
                <c:pt idx="134">
                  <c:v>0.16234465425443964</c:v>
                </c:pt>
                <c:pt idx="135">
                  <c:v>0.1622123747478422</c:v>
                </c:pt>
                <c:pt idx="136">
                  <c:v>0.16208009524124475</c:v>
                </c:pt>
                <c:pt idx="137">
                  <c:v>0.16194781573464731</c:v>
                </c:pt>
                <c:pt idx="138">
                  <c:v>0.16181553622804987</c:v>
                </c:pt>
                <c:pt idx="139">
                  <c:v>0.16168325672145242</c:v>
                </c:pt>
                <c:pt idx="140">
                  <c:v>0.16155097721485501</c:v>
                </c:pt>
                <c:pt idx="141">
                  <c:v>0.16141869770825756</c:v>
                </c:pt>
                <c:pt idx="142">
                  <c:v>0.16128641820166012</c:v>
                </c:pt>
                <c:pt idx="143">
                  <c:v>0.16115413869506268</c:v>
                </c:pt>
                <c:pt idx="144">
                  <c:v>0.16102185918846523</c:v>
                </c:pt>
                <c:pt idx="145">
                  <c:v>0.16088957968186779</c:v>
                </c:pt>
                <c:pt idx="146">
                  <c:v>0.16075730017527035</c:v>
                </c:pt>
                <c:pt idx="147">
                  <c:v>0.1606250206686729</c:v>
                </c:pt>
                <c:pt idx="148">
                  <c:v>0.16049274116207546</c:v>
                </c:pt>
                <c:pt idx="149">
                  <c:v>0.16036046165547801</c:v>
                </c:pt>
                <c:pt idx="150">
                  <c:v>0.1602281821488806</c:v>
                </c:pt>
                <c:pt idx="151">
                  <c:v>0.16009590264228316</c:v>
                </c:pt>
                <c:pt idx="152">
                  <c:v>0.15996362313568571</c:v>
                </c:pt>
                <c:pt idx="153">
                  <c:v>0.15983134362908827</c:v>
                </c:pt>
                <c:pt idx="154">
                  <c:v>0.15969906412249082</c:v>
                </c:pt>
                <c:pt idx="155">
                  <c:v>0.15956678461589338</c:v>
                </c:pt>
                <c:pt idx="156">
                  <c:v>0.15943450510929594</c:v>
                </c:pt>
                <c:pt idx="157">
                  <c:v>0.15930222560269852</c:v>
                </c:pt>
                <c:pt idx="158">
                  <c:v>0.15916994609610108</c:v>
                </c:pt>
                <c:pt idx="159">
                  <c:v>0.15903766658950363</c:v>
                </c:pt>
                <c:pt idx="160">
                  <c:v>0.15890538708290619</c:v>
                </c:pt>
                <c:pt idx="161">
                  <c:v>0.15877310757630875</c:v>
                </c:pt>
                <c:pt idx="162">
                  <c:v>0.1586408280697113</c:v>
                </c:pt>
                <c:pt idx="163">
                  <c:v>0.15850854856311386</c:v>
                </c:pt>
                <c:pt idx="164">
                  <c:v>0.15837626905651642</c:v>
                </c:pt>
                <c:pt idx="165">
                  <c:v>0.15824398954991897</c:v>
                </c:pt>
                <c:pt idx="166">
                  <c:v>0.15811171004332153</c:v>
                </c:pt>
                <c:pt idx="167">
                  <c:v>0.15797943053672411</c:v>
                </c:pt>
                <c:pt idx="168">
                  <c:v>0.15784715103012667</c:v>
                </c:pt>
                <c:pt idx="169">
                  <c:v>0.15771487152352923</c:v>
                </c:pt>
                <c:pt idx="170">
                  <c:v>0.15758259201693178</c:v>
                </c:pt>
                <c:pt idx="171">
                  <c:v>0.15745031251033434</c:v>
                </c:pt>
                <c:pt idx="172">
                  <c:v>0.1573180330037369</c:v>
                </c:pt>
                <c:pt idx="173">
                  <c:v>0.15718575349713945</c:v>
                </c:pt>
                <c:pt idx="174">
                  <c:v>0.15705347399054204</c:v>
                </c:pt>
                <c:pt idx="175">
                  <c:v>0.15692119448394459</c:v>
                </c:pt>
                <c:pt idx="176">
                  <c:v>0.15678891497734715</c:v>
                </c:pt>
                <c:pt idx="177">
                  <c:v>0.15665663547074971</c:v>
                </c:pt>
                <c:pt idx="178">
                  <c:v>0.15652435596415226</c:v>
                </c:pt>
                <c:pt idx="179">
                  <c:v>0.15639207645755482</c:v>
                </c:pt>
                <c:pt idx="180">
                  <c:v>0.15625979695095737</c:v>
                </c:pt>
                <c:pt idx="181">
                  <c:v>0.15612751744435993</c:v>
                </c:pt>
                <c:pt idx="182">
                  <c:v>0.15599523793776249</c:v>
                </c:pt>
                <c:pt idx="183">
                  <c:v>0.15586295843116504</c:v>
                </c:pt>
                <c:pt idx="184">
                  <c:v>0.15573067892456763</c:v>
                </c:pt>
                <c:pt idx="185">
                  <c:v>0.15559839941797018</c:v>
                </c:pt>
                <c:pt idx="186">
                  <c:v>0.15546611991137274</c:v>
                </c:pt>
                <c:pt idx="187">
                  <c:v>0.1553338404047753</c:v>
                </c:pt>
                <c:pt idx="188">
                  <c:v>0.15520156089817785</c:v>
                </c:pt>
                <c:pt idx="189">
                  <c:v>0.15506928139158041</c:v>
                </c:pt>
                <c:pt idx="190">
                  <c:v>0.15493700188498297</c:v>
                </c:pt>
                <c:pt idx="191">
                  <c:v>0.15480472237838555</c:v>
                </c:pt>
                <c:pt idx="192">
                  <c:v>0.15467244287178811</c:v>
                </c:pt>
                <c:pt idx="193">
                  <c:v>0.15454016336519066</c:v>
                </c:pt>
                <c:pt idx="194">
                  <c:v>0.15440788385859322</c:v>
                </c:pt>
                <c:pt idx="195">
                  <c:v>0.15427560435199578</c:v>
                </c:pt>
                <c:pt idx="196">
                  <c:v>0.15414332484539833</c:v>
                </c:pt>
                <c:pt idx="197">
                  <c:v>0.15401104533880089</c:v>
                </c:pt>
                <c:pt idx="198">
                  <c:v>0.15387876583220345</c:v>
                </c:pt>
                <c:pt idx="199">
                  <c:v>0.153746486325606</c:v>
                </c:pt>
                <c:pt idx="200">
                  <c:v>0.15361420681900856</c:v>
                </c:pt>
                <c:pt idx="201">
                  <c:v>0.15348192731241114</c:v>
                </c:pt>
                <c:pt idx="202">
                  <c:v>0.1533496478058137</c:v>
                </c:pt>
                <c:pt idx="203">
                  <c:v>0.15321736829921626</c:v>
                </c:pt>
                <c:pt idx="204">
                  <c:v>0.15308508879261881</c:v>
                </c:pt>
                <c:pt idx="205">
                  <c:v>0.15295280928602137</c:v>
                </c:pt>
                <c:pt idx="206">
                  <c:v>0.15282052977942392</c:v>
                </c:pt>
                <c:pt idx="207">
                  <c:v>0.15268825027282648</c:v>
                </c:pt>
                <c:pt idx="208">
                  <c:v>0.15255597076622907</c:v>
                </c:pt>
                <c:pt idx="209">
                  <c:v>0.15242369125963162</c:v>
                </c:pt>
                <c:pt idx="210">
                  <c:v>0.15229141175303418</c:v>
                </c:pt>
                <c:pt idx="211">
                  <c:v>0.15215913224643673</c:v>
                </c:pt>
                <c:pt idx="212">
                  <c:v>0.15202685273983929</c:v>
                </c:pt>
                <c:pt idx="213">
                  <c:v>0.15189457323324185</c:v>
                </c:pt>
                <c:pt idx="214">
                  <c:v>0.1517622937266444</c:v>
                </c:pt>
                <c:pt idx="215">
                  <c:v>0.15163001422004696</c:v>
                </c:pt>
                <c:pt idx="216">
                  <c:v>0.15149773471344952</c:v>
                </c:pt>
                <c:pt idx="217">
                  <c:v>0.15136545520685207</c:v>
                </c:pt>
                <c:pt idx="218">
                  <c:v>0.15123317570025466</c:v>
                </c:pt>
                <c:pt idx="219">
                  <c:v>0.15110089619365721</c:v>
                </c:pt>
                <c:pt idx="220">
                  <c:v>0.15096861668705977</c:v>
                </c:pt>
                <c:pt idx="221">
                  <c:v>0.15083633718046233</c:v>
                </c:pt>
                <c:pt idx="222">
                  <c:v>0.15070405767386488</c:v>
                </c:pt>
                <c:pt idx="223">
                  <c:v>0.15057177816726744</c:v>
                </c:pt>
                <c:pt idx="224">
                  <c:v>0.15043949866067</c:v>
                </c:pt>
                <c:pt idx="225">
                  <c:v>0.15030721915407258</c:v>
                </c:pt>
                <c:pt idx="226">
                  <c:v>0.15017493964747514</c:v>
                </c:pt>
                <c:pt idx="227">
                  <c:v>0.15004266014087769</c:v>
                </c:pt>
                <c:pt idx="228">
                  <c:v>0.14991038063428025</c:v>
                </c:pt>
                <c:pt idx="229">
                  <c:v>0.14977810112768281</c:v>
                </c:pt>
                <c:pt idx="230">
                  <c:v>0.14964582162108536</c:v>
                </c:pt>
                <c:pt idx="231">
                  <c:v>0.14951354211448792</c:v>
                </c:pt>
                <c:pt idx="232">
                  <c:v>0.14938126260789047</c:v>
                </c:pt>
                <c:pt idx="233">
                  <c:v>0.14924898310129303</c:v>
                </c:pt>
                <c:pt idx="234">
                  <c:v>0.14911670359469559</c:v>
                </c:pt>
                <c:pt idx="235">
                  <c:v>0.14898442408809817</c:v>
                </c:pt>
                <c:pt idx="236">
                  <c:v>0.14885214458150073</c:v>
                </c:pt>
                <c:pt idx="237">
                  <c:v>0.14871986507490328</c:v>
                </c:pt>
                <c:pt idx="238">
                  <c:v>0.14858758556830584</c:v>
                </c:pt>
                <c:pt idx="239">
                  <c:v>0.1484553060617084</c:v>
                </c:pt>
                <c:pt idx="240">
                  <c:v>0.14832302655511095</c:v>
                </c:pt>
                <c:pt idx="241">
                  <c:v>0.14819074704851351</c:v>
                </c:pt>
                <c:pt idx="242">
                  <c:v>0.14805846754191609</c:v>
                </c:pt>
                <c:pt idx="243">
                  <c:v>0.14792618803531865</c:v>
                </c:pt>
                <c:pt idx="244">
                  <c:v>0.14779390852872121</c:v>
                </c:pt>
                <c:pt idx="245">
                  <c:v>0.14766162902212376</c:v>
                </c:pt>
                <c:pt idx="246">
                  <c:v>0.14752934951552632</c:v>
                </c:pt>
                <c:pt idx="247">
                  <c:v>0.14739707000892888</c:v>
                </c:pt>
                <c:pt idx="248">
                  <c:v>0.14726479050233143</c:v>
                </c:pt>
                <c:pt idx="249">
                  <c:v>0.14713251099573399</c:v>
                </c:pt>
                <c:pt idx="250">
                  <c:v>0.14700023148913655</c:v>
                </c:pt>
                <c:pt idx="251">
                  <c:v>0.1468679519825391</c:v>
                </c:pt>
                <c:pt idx="252">
                  <c:v>0.14673567247594169</c:v>
                </c:pt>
                <c:pt idx="253">
                  <c:v>0.14660339296934424</c:v>
                </c:pt>
                <c:pt idx="254">
                  <c:v>0.1464711134627468</c:v>
                </c:pt>
                <c:pt idx="255">
                  <c:v>0.14633883395614936</c:v>
                </c:pt>
                <c:pt idx="256">
                  <c:v>0.14620655444955191</c:v>
                </c:pt>
                <c:pt idx="257">
                  <c:v>0.14607427494295447</c:v>
                </c:pt>
                <c:pt idx="258">
                  <c:v>0.14594199543635702</c:v>
                </c:pt>
                <c:pt idx="259">
                  <c:v>0.14580971592975961</c:v>
                </c:pt>
                <c:pt idx="260">
                  <c:v>0.14567743642316217</c:v>
                </c:pt>
                <c:pt idx="261">
                  <c:v>0.14554515691656472</c:v>
                </c:pt>
                <c:pt idx="262">
                  <c:v>0.14541287740996728</c:v>
                </c:pt>
                <c:pt idx="263">
                  <c:v>0.14528059790336983</c:v>
                </c:pt>
                <c:pt idx="264">
                  <c:v>0.14514831839677239</c:v>
                </c:pt>
                <c:pt idx="265">
                  <c:v>0.14501603889017495</c:v>
                </c:pt>
                <c:pt idx="266">
                  <c:v>0.1448837593835775</c:v>
                </c:pt>
                <c:pt idx="267">
                  <c:v>0.14475147987698006</c:v>
                </c:pt>
                <c:pt idx="268">
                  <c:v>0.14461920037038262</c:v>
                </c:pt>
                <c:pt idx="269">
                  <c:v>0.1444869208637852</c:v>
                </c:pt>
                <c:pt idx="270">
                  <c:v>0.14435464135718773</c:v>
                </c:pt>
                <c:pt idx="271">
                  <c:v>0.14422236185059031</c:v>
                </c:pt>
                <c:pt idx="272">
                  <c:v>0.14409008234399287</c:v>
                </c:pt>
                <c:pt idx="273">
                  <c:v>0.14395780283739543</c:v>
                </c:pt>
                <c:pt idx="274">
                  <c:v>0.14382552333079798</c:v>
                </c:pt>
                <c:pt idx="275">
                  <c:v>0.14369324382420054</c:v>
                </c:pt>
                <c:pt idx="276">
                  <c:v>0.14356096431760312</c:v>
                </c:pt>
                <c:pt idx="277">
                  <c:v>0.14342868481100568</c:v>
                </c:pt>
                <c:pt idx="278">
                  <c:v>0.14329640530440824</c:v>
                </c:pt>
                <c:pt idx="279">
                  <c:v>0.14316412579781079</c:v>
                </c:pt>
                <c:pt idx="280">
                  <c:v>0.14303184629121335</c:v>
                </c:pt>
                <c:pt idx="281">
                  <c:v>0.14289956678461591</c:v>
                </c:pt>
                <c:pt idx="282">
                  <c:v>0.14276728727801846</c:v>
                </c:pt>
                <c:pt idx="283">
                  <c:v>0.14263500777142102</c:v>
                </c:pt>
                <c:pt idx="284">
                  <c:v>0.14250272826482357</c:v>
                </c:pt>
                <c:pt idx="285">
                  <c:v>0.14237044875822613</c:v>
                </c:pt>
                <c:pt idx="286">
                  <c:v>0.14223816925162872</c:v>
                </c:pt>
                <c:pt idx="287">
                  <c:v>0.14210588974503124</c:v>
                </c:pt>
                <c:pt idx="288">
                  <c:v>0.14197361023843383</c:v>
                </c:pt>
                <c:pt idx="289">
                  <c:v>0.14184133073183638</c:v>
                </c:pt>
                <c:pt idx="290">
                  <c:v>0.14170905122523894</c:v>
                </c:pt>
                <c:pt idx="291">
                  <c:v>0.1415767717186415</c:v>
                </c:pt>
                <c:pt idx="292">
                  <c:v>0.14144449221204405</c:v>
                </c:pt>
                <c:pt idx="293">
                  <c:v>0.14131221270544664</c:v>
                </c:pt>
                <c:pt idx="294">
                  <c:v>0.14117993319884919</c:v>
                </c:pt>
                <c:pt idx="295">
                  <c:v>0.14104765369225175</c:v>
                </c:pt>
                <c:pt idx="296">
                  <c:v>0.14091537418565431</c:v>
                </c:pt>
                <c:pt idx="297">
                  <c:v>0.14078309467905686</c:v>
                </c:pt>
                <c:pt idx="298">
                  <c:v>0.14065081517245942</c:v>
                </c:pt>
                <c:pt idx="299">
                  <c:v>0.14051853566586198</c:v>
                </c:pt>
                <c:pt idx="300">
                  <c:v>0.14038625615926453</c:v>
                </c:pt>
                <c:pt idx="301">
                  <c:v>0.14025397665266709</c:v>
                </c:pt>
                <c:pt idx="302">
                  <c:v>0.14012169714606965</c:v>
                </c:pt>
                <c:pt idx="303">
                  <c:v>0.13998941763947223</c:v>
                </c:pt>
                <c:pt idx="304">
                  <c:v>0.13985713813287476</c:v>
                </c:pt>
                <c:pt idx="305">
                  <c:v>0.13972485862627734</c:v>
                </c:pt>
                <c:pt idx="306">
                  <c:v>0.1395925791196799</c:v>
                </c:pt>
                <c:pt idx="307">
                  <c:v>0.13946029961308246</c:v>
                </c:pt>
                <c:pt idx="308">
                  <c:v>0.13932802010648501</c:v>
                </c:pt>
                <c:pt idx="309">
                  <c:v>0.13919574059988757</c:v>
                </c:pt>
                <c:pt idx="310">
                  <c:v>0.13906346109329015</c:v>
                </c:pt>
              </c:numCache>
            </c:numRef>
          </c:yVal>
        </c:ser>
        <c:axId val="102456320"/>
        <c:axId val="102458112"/>
      </c:scatterChart>
      <c:valAx>
        <c:axId val="102456320"/>
        <c:scaling>
          <c:orientation val="minMax"/>
          <c:max val="6.0000000000000032E-2"/>
          <c:min val="2.9000000000000012E-2"/>
        </c:scaling>
        <c:axPos val="b"/>
        <c:numFmt formatCode="General" sourceLinked="1"/>
        <c:tickLblPos val="nextTo"/>
        <c:crossAx val="102458112"/>
        <c:crosses val="autoZero"/>
        <c:crossBetween val="midCat"/>
      </c:valAx>
      <c:valAx>
        <c:axId val="102458112"/>
        <c:scaling>
          <c:orientation val="minMax"/>
        </c:scaling>
        <c:axPos val="l"/>
        <c:majorGridlines/>
        <c:numFmt formatCode="General" sourceLinked="1"/>
        <c:tickLblPos val="nextTo"/>
        <c:crossAx val="102456320"/>
        <c:crosses val="autoZero"/>
        <c:crossBetween val="midCat"/>
        <c:majorUnit val="1.0000000000000005E-2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Foglio4!$D$1</c:f>
              <c:strCache>
                <c:ptCount val="1"/>
                <c:pt idx="0">
                  <c:v>POTENTIAL DCMAX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Foglio4!$D$2:$D$61</c:f>
              <c:numCache>
                <c:formatCode>General</c:formatCode>
                <c:ptCount val="60"/>
                <c:pt idx="0">
                  <c:v>0.24</c:v>
                </c:pt>
                <c:pt idx="1">
                  <c:v>0.48</c:v>
                </c:pt>
                <c:pt idx="2">
                  <c:v>0.72</c:v>
                </c:pt>
                <c:pt idx="3">
                  <c:v>0.96</c:v>
                </c:pt>
                <c:pt idx="4">
                  <c:v>1.2</c:v>
                </c:pt>
                <c:pt idx="5">
                  <c:v>1.44</c:v>
                </c:pt>
                <c:pt idx="6">
                  <c:v>1.68</c:v>
                </c:pt>
                <c:pt idx="7">
                  <c:v>1.92</c:v>
                </c:pt>
                <c:pt idx="8">
                  <c:v>2.16</c:v>
                </c:pt>
                <c:pt idx="9">
                  <c:v>2.4</c:v>
                </c:pt>
                <c:pt idx="10">
                  <c:v>2.6399999999999997</c:v>
                </c:pt>
                <c:pt idx="11">
                  <c:v>2.88</c:v>
                </c:pt>
                <c:pt idx="12">
                  <c:v>3.12</c:v>
                </c:pt>
                <c:pt idx="13">
                  <c:v>3.36</c:v>
                </c:pt>
                <c:pt idx="14">
                  <c:v>3.5999999999999996</c:v>
                </c:pt>
                <c:pt idx="15">
                  <c:v>3.84</c:v>
                </c:pt>
                <c:pt idx="16">
                  <c:v>4.08</c:v>
                </c:pt>
                <c:pt idx="17">
                  <c:v>4.32</c:v>
                </c:pt>
                <c:pt idx="18">
                  <c:v>4.5599999999999996</c:v>
                </c:pt>
                <c:pt idx="19">
                  <c:v>4.8</c:v>
                </c:pt>
                <c:pt idx="20">
                  <c:v>5.04</c:v>
                </c:pt>
                <c:pt idx="21">
                  <c:v>5.2799999999999994</c:v>
                </c:pt>
                <c:pt idx="22">
                  <c:v>5.52</c:v>
                </c:pt>
                <c:pt idx="23">
                  <c:v>5.76</c:v>
                </c:pt>
                <c:pt idx="24">
                  <c:v>6</c:v>
                </c:pt>
                <c:pt idx="25">
                  <c:v>6.24</c:v>
                </c:pt>
                <c:pt idx="26">
                  <c:v>6.4799999999999995</c:v>
                </c:pt>
                <c:pt idx="27">
                  <c:v>6.72</c:v>
                </c:pt>
                <c:pt idx="28">
                  <c:v>6.96</c:v>
                </c:pt>
                <c:pt idx="29">
                  <c:v>7.1999999999999993</c:v>
                </c:pt>
                <c:pt idx="30">
                  <c:v>7.4399999999999995</c:v>
                </c:pt>
                <c:pt idx="31">
                  <c:v>7.68</c:v>
                </c:pt>
                <c:pt idx="32">
                  <c:v>7.92</c:v>
                </c:pt>
                <c:pt idx="33">
                  <c:v>8.16</c:v>
                </c:pt>
                <c:pt idx="34">
                  <c:v>8.4</c:v>
                </c:pt>
                <c:pt idx="35">
                  <c:v>8.64</c:v>
                </c:pt>
                <c:pt idx="36">
                  <c:v>8.879999999999999</c:v>
                </c:pt>
                <c:pt idx="37">
                  <c:v>9.1199999999999992</c:v>
                </c:pt>
                <c:pt idx="38">
                  <c:v>9.36</c:v>
                </c:pt>
                <c:pt idx="39">
                  <c:v>9.6</c:v>
                </c:pt>
                <c:pt idx="40">
                  <c:v>9.84</c:v>
                </c:pt>
                <c:pt idx="41">
                  <c:v>10.08</c:v>
                </c:pt>
                <c:pt idx="42">
                  <c:v>10.32</c:v>
                </c:pt>
                <c:pt idx="43">
                  <c:v>10.559999999999999</c:v>
                </c:pt>
                <c:pt idx="44">
                  <c:v>10.799999999999999</c:v>
                </c:pt>
                <c:pt idx="45">
                  <c:v>11.04</c:v>
                </c:pt>
                <c:pt idx="46">
                  <c:v>11.28</c:v>
                </c:pt>
                <c:pt idx="47">
                  <c:v>11.52</c:v>
                </c:pt>
                <c:pt idx="48">
                  <c:v>11.76</c:v>
                </c:pt>
                <c:pt idx="49">
                  <c:v>12</c:v>
                </c:pt>
                <c:pt idx="50">
                  <c:v>12.24</c:v>
                </c:pt>
                <c:pt idx="51">
                  <c:v>12.48</c:v>
                </c:pt>
                <c:pt idx="52">
                  <c:v>12.719999999999999</c:v>
                </c:pt>
                <c:pt idx="53">
                  <c:v>12.959999999999999</c:v>
                </c:pt>
                <c:pt idx="54">
                  <c:v>13.2</c:v>
                </c:pt>
                <c:pt idx="55">
                  <c:v>13.44</c:v>
                </c:pt>
                <c:pt idx="56">
                  <c:v>13.68</c:v>
                </c:pt>
                <c:pt idx="57">
                  <c:v>13.92</c:v>
                </c:pt>
                <c:pt idx="58">
                  <c:v>14.16</c:v>
                </c:pt>
                <c:pt idx="59">
                  <c:v>14.399999999999999</c:v>
                </c:pt>
              </c:numCache>
            </c:numRef>
          </c:yVal>
        </c:ser>
        <c:ser>
          <c:idx val="1"/>
          <c:order val="1"/>
          <c:tx>
            <c:strRef>
              <c:f>Foglio4!$E$1</c:f>
              <c:strCache>
                <c:ptCount val="1"/>
                <c:pt idx="0">
                  <c:v>POTENTIAL DCMIN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Foglio4!$E$2:$E$61</c:f>
              <c:numCache>
                <c:formatCode>General</c:formatCode>
                <c:ptCount val="60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0.89999999999999991</c:v>
                </c:pt>
                <c:pt idx="5">
                  <c:v>1.08</c:v>
                </c:pt>
                <c:pt idx="6">
                  <c:v>1.26</c:v>
                </c:pt>
                <c:pt idx="7">
                  <c:v>1.44</c:v>
                </c:pt>
                <c:pt idx="8">
                  <c:v>1.6199999999999999</c:v>
                </c:pt>
                <c:pt idx="9">
                  <c:v>1.7999999999999998</c:v>
                </c:pt>
                <c:pt idx="10">
                  <c:v>1.98</c:v>
                </c:pt>
                <c:pt idx="11">
                  <c:v>2.16</c:v>
                </c:pt>
                <c:pt idx="12">
                  <c:v>2.34</c:v>
                </c:pt>
                <c:pt idx="13">
                  <c:v>2.52</c:v>
                </c:pt>
                <c:pt idx="14">
                  <c:v>2.6999999999999997</c:v>
                </c:pt>
                <c:pt idx="15">
                  <c:v>2.88</c:v>
                </c:pt>
                <c:pt idx="16">
                  <c:v>3.06</c:v>
                </c:pt>
                <c:pt idx="17">
                  <c:v>3.2399999999999998</c:v>
                </c:pt>
                <c:pt idx="18">
                  <c:v>3.42</c:v>
                </c:pt>
                <c:pt idx="19">
                  <c:v>3.5999999999999996</c:v>
                </c:pt>
                <c:pt idx="20">
                  <c:v>3.78</c:v>
                </c:pt>
                <c:pt idx="21">
                  <c:v>3.96</c:v>
                </c:pt>
                <c:pt idx="22">
                  <c:v>4.1399999999999997</c:v>
                </c:pt>
                <c:pt idx="23">
                  <c:v>4.32</c:v>
                </c:pt>
                <c:pt idx="24">
                  <c:v>4.5</c:v>
                </c:pt>
                <c:pt idx="25">
                  <c:v>4.68</c:v>
                </c:pt>
                <c:pt idx="26">
                  <c:v>4.8599999999999994</c:v>
                </c:pt>
                <c:pt idx="27">
                  <c:v>5.04</c:v>
                </c:pt>
                <c:pt idx="28">
                  <c:v>5.22</c:v>
                </c:pt>
                <c:pt idx="29">
                  <c:v>5.3999999999999995</c:v>
                </c:pt>
                <c:pt idx="30">
                  <c:v>5.58</c:v>
                </c:pt>
                <c:pt idx="31">
                  <c:v>5.76</c:v>
                </c:pt>
                <c:pt idx="32">
                  <c:v>5.9399999999999995</c:v>
                </c:pt>
                <c:pt idx="33">
                  <c:v>6.12</c:v>
                </c:pt>
                <c:pt idx="34">
                  <c:v>6.3</c:v>
                </c:pt>
                <c:pt idx="35">
                  <c:v>6.4799999999999995</c:v>
                </c:pt>
                <c:pt idx="36">
                  <c:v>6.66</c:v>
                </c:pt>
                <c:pt idx="37">
                  <c:v>6.84</c:v>
                </c:pt>
                <c:pt idx="38">
                  <c:v>7.02</c:v>
                </c:pt>
                <c:pt idx="39">
                  <c:v>7.1999999999999993</c:v>
                </c:pt>
                <c:pt idx="40">
                  <c:v>7.38</c:v>
                </c:pt>
                <c:pt idx="41">
                  <c:v>7.56</c:v>
                </c:pt>
                <c:pt idx="42">
                  <c:v>7.7399999999999993</c:v>
                </c:pt>
                <c:pt idx="43">
                  <c:v>7.92</c:v>
                </c:pt>
                <c:pt idx="44">
                  <c:v>8.1</c:v>
                </c:pt>
                <c:pt idx="45">
                  <c:v>8.2799999999999994</c:v>
                </c:pt>
                <c:pt idx="46">
                  <c:v>8.4599999999999991</c:v>
                </c:pt>
                <c:pt idx="47">
                  <c:v>8.64</c:v>
                </c:pt>
                <c:pt idx="48">
                  <c:v>8.82</c:v>
                </c:pt>
                <c:pt idx="49">
                  <c:v>9</c:v>
                </c:pt>
                <c:pt idx="50">
                  <c:v>9.18</c:v>
                </c:pt>
                <c:pt idx="51">
                  <c:v>9.36</c:v>
                </c:pt>
                <c:pt idx="52">
                  <c:v>9.5399999999999991</c:v>
                </c:pt>
                <c:pt idx="53">
                  <c:v>9.7199999999999989</c:v>
                </c:pt>
                <c:pt idx="54">
                  <c:v>9.9</c:v>
                </c:pt>
                <c:pt idx="55">
                  <c:v>10.08</c:v>
                </c:pt>
                <c:pt idx="56">
                  <c:v>10.26</c:v>
                </c:pt>
                <c:pt idx="57">
                  <c:v>10.44</c:v>
                </c:pt>
                <c:pt idx="58">
                  <c:v>10.62</c:v>
                </c:pt>
                <c:pt idx="59">
                  <c:v>10.799999999999999</c:v>
                </c:pt>
              </c:numCache>
            </c:numRef>
          </c:yVal>
        </c:ser>
        <c:ser>
          <c:idx val="2"/>
          <c:order val="2"/>
          <c:tx>
            <c:strRef>
              <c:f>Foglio4!#REF!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02311808"/>
        <c:axId val="102313344"/>
      </c:scatterChart>
      <c:valAx>
        <c:axId val="102311808"/>
        <c:scaling>
          <c:orientation val="minMax"/>
        </c:scaling>
        <c:axPos val="b"/>
        <c:numFmt formatCode="General" sourceLinked="1"/>
        <c:tickLblPos val="nextTo"/>
        <c:crossAx val="102313344"/>
        <c:crosses val="autoZero"/>
        <c:crossBetween val="midCat"/>
      </c:valAx>
      <c:valAx>
        <c:axId val="102313344"/>
        <c:scaling>
          <c:orientation val="minMax"/>
        </c:scaling>
        <c:axPos val="l"/>
        <c:majorGridlines/>
        <c:numFmt formatCode="General" sourceLinked="1"/>
        <c:tickLblPos val="nextTo"/>
        <c:crossAx val="10231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Foglio4!$L$1</c:f>
              <c:strCache>
                <c:ptCount val="1"/>
                <c:pt idx="0">
                  <c:v>CROWN 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Foglio4!$L$2:$L$61</c:f>
              <c:numCache>
                <c:formatCode>General</c:formatCode>
                <c:ptCount val="60"/>
                <c:pt idx="0">
                  <c:v>3.4618499999999996E-2</c:v>
                </c:pt>
                <c:pt idx="1">
                  <c:v>0.13847399999999999</c:v>
                </c:pt>
                <c:pt idx="2">
                  <c:v>0.31156650000000002</c:v>
                </c:pt>
                <c:pt idx="3">
                  <c:v>0.55389599999999994</c:v>
                </c:pt>
                <c:pt idx="4">
                  <c:v>0.86546250000000002</c:v>
                </c:pt>
                <c:pt idx="5">
                  <c:v>1.2462660000000001</c:v>
                </c:pt>
                <c:pt idx="6">
                  <c:v>1.6963064999999999</c:v>
                </c:pt>
                <c:pt idx="7">
                  <c:v>2.2155839999999998</c:v>
                </c:pt>
                <c:pt idx="8">
                  <c:v>2.8040984999999998</c:v>
                </c:pt>
                <c:pt idx="9">
                  <c:v>3.4618500000000001</c:v>
                </c:pt>
                <c:pt idx="10">
                  <c:v>4.1888385000000001</c:v>
                </c:pt>
                <c:pt idx="11">
                  <c:v>4.9850640000000004</c:v>
                </c:pt>
                <c:pt idx="12">
                  <c:v>5.8505265</c:v>
                </c:pt>
                <c:pt idx="13">
                  <c:v>6.7852259999999998</c:v>
                </c:pt>
                <c:pt idx="14">
                  <c:v>7.7891624999999998</c:v>
                </c:pt>
                <c:pt idx="15">
                  <c:v>8.8623359999999991</c:v>
                </c:pt>
                <c:pt idx="16">
                  <c:v>10.0047465</c:v>
                </c:pt>
                <c:pt idx="17">
                  <c:v>11.216393999999999</c:v>
                </c:pt>
                <c:pt idx="18">
                  <c:v>12.497278499999998</c:v>
                </c:pt>
                <c:pt idx="19">
                  <c:v>13.8474</c:v>
                </c:pt>
                <c:pt idx="20">
                  <c:v>15.2667585</c:v>
                </c:pt>
                <c:pt idx="21">
                  <c:v>16.755354000000001</c:v>
                </c:pt>
                <c:pt idx="22">
                  <c:v>18.3131865</c:v>
                </c:pt>
                <c:pt idx="23">
                  <c:v>19.940256000000002</c:v>
                </c:pt>
                <c:pt idx="24">
                  <c:v>21.6365625</c:v>
                </c:pt>
                <c:pt idx="25">
                  <c:v>23.402106</c:v>
                </c:pt>
                <c:pt idx="26">
                  <c:v>25.236886500000001</c:v>
                </c:pt>
                <c:pt idx="27">
                  <c:v>27.140903999999999</c:v>
                </c:pt>
                <c:pt idx="28">
                  <c:v>29.114158499999998</c:v>
                </c:pt>
                <c:pt idx="29">
                  <c:v>31.156649999999999</c:v>
                </c:pt>
                <c:pt idx="30">
                  <c:v>33.268378499999997</c:v>
                </c:pt>
                <c:pt idx="31">
                  <c:v>35.449343999999996</c:v>
                </c:pt>
                <c:pt idx="32">
                  <c:v>37.699546499999997</c:v>
                </c:pt>
                <c:pt idx="33">
                  <c:v>40.018985999999998</c:v>
                </c:pt>
                <c:pt idx="34">
                  <c:v>42.407662499999994</c:v>
                </c:pt>
                <c:pt idx="35">
                  <c:v>44.865575999999997</c:v>
                </c:pt>
                <c:pt idx="36">
                  <c:v>47.392726499999995</c:v>
                </c:pt>
                <c:pt idx="37">
                  <c:v>49.989113999999994</c:v>
                </c:pt>
                <c:pt idx="38">
                  <c:v>52.654738500000001</c:v>
                </c:pt>
                <c:pt idx="39">
                  <c:v>55.389600000000002</c:v>
                </c:pt>
                <c:pt idx="40">
                  <c:v>58.193698499999996</c:v>
                </c:pt>
                <c:pt idx="41">
                  <c:v>61.067034</c:v>
                </c:pt>
                <c:pt idx="42">
                  <c:v>64.009606500000004</c:v>
                </c:pt>
                <c:pt idx="43">
                  <c:v>67.021416000000002</c:v>
                </c:pt>
                <c:pt idx="44">
                  <c:v>70.102462499999987</c:v>
                </c:pt>
                <c:pt idx="45">
                  <c:v>73.252746000000002</c:v>
                </c:pt>
                <c:pt idx="46">
                  <c:v>76.472266499999989</c:v>
                </c:pt>
                <c:pt idx="47">
                  <c:v>79.761024000000006</c:v>
                </c:pt>
                <c:pt idx="48">
                  <c:v>83.119018499999996</c:v>
                </c:pt>
                <c:pt idx="49">
                  <c:v>86.546250000000001</c:v>
                </c:pt>
                <c:pt idx="50">
                  <c:v>90.042718499999992</c:v>
                </c:pt>
                <c:pt idx="51">
                  <c:v>93.608423999999999</c:v>
                </c:pt>
                <c:pt idx="52">
                  <c:v>97.243366499999993</c:v>
                </c:pt>
                <c:pt idx="53">
                  <c:v>100.947546</c:v>
                </c:pt>
                <c:pt idx="54">
                  <c:v>104.72096249999998</c:v>
                </c:pt>
                <c:pt idx="55">
                  <c:v>108.563616</c:v>
                </c:pt>
                <c:pt idx="56">
                  <c:v>112.47550649999998</c:v>
                </c:pt>
                <c:pt idx="57">
                  <c:v>116.45663399999999</c:v>
                </c:pt>
                <c:pt idx="58">
                  <c:v>120.50699849999998</c:v>
                </c:pt>
                <c:pt idx="59">
                  <c:v>124.6266</c:v>
                </c:pt>
              </c:numCache>
            </c:numRef>
          </c:yVal>
        </c:ser>
        <c:axId val="57245696"/>
        <c:axId val="106021248"/>
      </c:scatterChart>
      <c:valAx>
        <c:axId val="57245696"/>
        <c:scaling>
          <c:orientation val="minMax"/>
        </c:scaling>
        <c:axPos val="b"/>
        <c:numFmt formatCode="General" sourceLinked="1"/>
        <c:tickLblPos val="nextTo"/>
        <c:crossAx val="106021248"/>
        <c:crosses val="autoZero"/>
        <c:crossBetween val="midCat"/>
      </c:valAx>
      <c:valAx>
        <c:axId val="106021248"/>
        <c:scaling>
          <c:orientation val="minMax"/>
        </c:scaling>
        <c:axPos val="l"/>
        <c:majorGridlines/>
        <c:numFmt formatCode="General" sourceLinked="1"/>
        <c:tickLblPos val="nextTo"/>
        <c:crossAx val="5724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DEN_MAX!$E$1</c:f>
              <c:strCache>
                <c:ptCount val="1"/>
                <c:pt idx="0">
                  <c:v>denMAX_EFF</c:v>
                </c:pt>
              </c:strCache>
            </c:strRef>
          </c:tx>
          <c:marker>
            <c:symbol val="none"/>
          </c:marker>
          <c:val>
            <c:numRef>
              <c:f>DEN_MAX!$E$2:$E$51</c:f>
              <c:numCache>
                <c:formatCode>General</c:formatCode>
                <c:ptCount val="50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</c:numCache>
            </c:numRef>
          </c:val>
        </c:ser>
        <c:marker val="1"/>
        <c:axId val="100181504"/>
        <c:axId val="100183040"/>
      </c:lineChart>
      <c:catAx>
        <c:axId val="100181504"/>
        <c:scaling>
          <c:orientation val="minMax"/>
        </c:scaling>
        <c:axPos val="b"/>
        <c:tickLblPos val="nextTo"/>
        <c:crossAx val="100183040"/>
        <c:crosses val="autoZero"/>
        <c:auto val="1"/>
        <c:lblAlgn val="ctr"/>
        <c:lblOffset val="100"/>
      </c:catAx>
      <c:valAx>
        <c:axId val="100183040"/>
        <c:scaling>
          <c:orientation val="minMax"/>
        </c:scaling>
        <c:axPos val="l"/>
        <c:majorGridlines/>
        <c:numFmt formatCode="General" sourceLinked="1"/>
        <c:tickLblPos val="nextTo"/>
        <c:crossAx val="100181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DEN_MAX!$E$2:$E$55</c:f>
              <c:numCache>
                <c:formatCode>General</c:formatCode>
                <c:ptCount val="54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  <c:pt idx="50">
                  <c:v>-81.632653061224119</c:v>
                </c:pt>
                <c:pt idx="51">
                  <c:v>-243.26530612244824</c:v>
                </c:pt>
                <c:pt idx="52">
                  <c:v>-404.89795918367417</c:v>
                </c:pt>
                <c:pt idx="53">
                  <c:v>-566.53061224489829</c:v>
                </c:pt>
              </c:numCache>
            </c:numRef>
          </c:xVal>
          <c:yVal>
            <c:numRef>
              <c:f>DEN_MAX!$F$2:$F$55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yVal>
        </c:ser>
        <c:axId val="101859328"/>
        <c:axId val="101860864"/>
      </c:scatterChart>
      <c:valAx>
        <c:axId val="101859328"/>
        <c:scaling>
          <c:orientation val="minMax"/>
        </c:scaling>
        <c:axPos val="b"/>
        <c:numFmt formatCode="General" sourceLinked="1"/>
        <c:tickLblPos val="nextTo"/>
        <c:crossAx val="101860864"/>
        <c:crosses val="autoZero"/>
        <c:crossBetween val="midCat"/>
      </c:valAx>
      <c:valAx>
        <c:axId val="101860864"/>
        <c:scaling>
          <c:orientation val="minMax"/>
        </c:scaling>
        <c:axPos val="l"/>
        <c:majorGridlines/>
        <c:numFmt formatCode="General" sourceLinked="1"/>
        <c:tickLblPos val="nextTo"/>
        <c:crossAx val="101859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DEN_MAX!$U$2:$U$11</c:f>
              <c:numCache>
                <c:formatCode>General</c:formatCode>
                <c:ptCount val="10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300</c:v>
                </c:pt>
                <c:pt idx="4">
                  <c:v>250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150</c:v>
                </c:pt>
                <c:pt idx="9">
                  <c:v>100</c:v>
                </c:pt>
              </c:numCache>
            </c:numRef>
          </c:xVal>
          <c:yVal>
            <c:numRef>
              <c:f>DEN_MAX!$V$2:$V$11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</c:ser>
        <c:axId val="101889536"/>
        <c:axId val="101891072"/>
      </c:scatterChart>
      <c:valAx>
        <c:axId val="101889536"/>
        <c:scaling>
          <c:orientation val="minMax"/>
        </c:scaling>
        <c:axPos val="b"/>
        <c:numFmt formatCode="General" sourceLinked="1"/>
        <c:tickLblPos val="nextTo"/>
        <c:crossAx val="101891072"/>
        <c:crosses val="autoZero"/>
        <c:crossBetween val="midCat"/>
      </c:valAx>
      <c:valAx>
        <c:axId val="101891072"/>
        <c:scaling>
          <c:orientation val="minMax"/>
        </c:scaling>
        <c:axPos val="l"/>
        <c:majorGridlines/>
        <c:numFmt formatCode="General" sourceLinked="1"/>
        <c:tickLblPos val="nextTo"/>
        <c:crossAx val="101889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102075392"/>
        <c:axId val="102081280"/>
      </c:scatterChart>
      <c:valAx>
        <c:axId val="102075392"/>
        <c:scaling>
          <c:orientation val="minMax"/>
        </c:scaling>
        <c:axPos val="b"/>
        <c:tickLblPos val="nextTo"/>
        <c:crossAx val="102081280"/>
        <c:crosses val="autoZero"/>
        <c:crossBetween val="midCat"/>
      </c:valAx>
      <c:valAx>
        <c:axId val="102081280"/>
        <c:scaling>
          <c:orientation val="minMax"/>
        </c:scaling>
        <c:axPos val="l"/>
        <c:majorGridlines/>
        <c:numFmt formatCode="General" sourceLinked="1"/>
        <c:tickLblPos val="nextTo"/>
        <c:crossAx val="102075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102093184"/>
        <c:axId val="102094720"/>
      </c:scatterChart>
      <c:valAx>
        <c:axId val="102093184"/>
        <c:scaling>
          <c:orientation val="minMax"/>
        </c:scaling>
        <c:axPos val="b"/>
        <c:tickLblPos val="nextTo"/>
        <c:crossAx val="102094720"/>
        <c:crosses val="autoZero"/>
        <c:crossBetween val="midCat"/>
      </c:valAx>
      <c:valAx>
        <c:axId val="102094720"/>
        <c:scaling>
          <c:orientation val="minMax"/>
        </c:scaling>
        <c:axPos val="l"/>
        <c:majorGridlines/>
        <c:numFmt formatCode="General" sourceLinked="1"/>
        <c:tickLblPos val="nextTo"/>
        <c:crossAx val="102093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Foglio1!$D$1</c:f>
              <c:strCache>
                <c:ptCount val="1"/>
                <c:pt idx="0">
                  <c:v> MAXntree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Foglio1!$D$11:$D$51</c:f>
              <c:numCache>
                <c:formatCode>General</c:formatCode>
                <c:ptCount val="41"/>
                <c:pt idx="0">
                  <c:v>3931.7449083903443</c:v>
                </c:pt>
                <c:pt idx="1">
                  <c:v>3249.3759573473917</c:v>
                </c:pt>
                <c:pt idx="2">
                  <c:v>2730.3784086044052</c:v>
                </c:pt>
                <c:pt idx="3">
                  <c:v>2326.4762771540495</c:v>
                </c:pt>
                <c:pt idx="4">
                  <c:v>2005.9923001991547</c:v>
                </c:pt>
                <c:pt idx="5">
                  <c:v>1747.4421815068197</c:v>
                </c:pt>
                <c:pt idx="6">
                  <c:v>1535.837854839978</c:v>
                </c:pt>
                <c:pt idx="7">
                  <c:v>1360.4653662250323</c:v>
                </c:pt>
                <c:pt idx="8">
                  <c:v>1213.5015149352914</c:v>
                </c:pt>
                <c:pt idx="9">
                  <c:v>1089.1260134045274</c:v>
                </c:pt>
                <c:pt idx="10">
                  <c:v>982.93622709758608</c:v>
                </c:pt>
                <c:pt idx="11">
                  <c:v>891.55213342184663</c:v>
                </c:pt>
                <c:pt idx="12">
                  <c:v>812.34398933684793</c:v>
                </c:pt>
                <c:pt idx="13">
                  <c:v>743.24100347643548</c:v>
                </c:pt>
                <c:pt idx="14">
                  <c:v>682.5946021511013</c:v>
                </c:pt>
                <c:pt idx="15">
                  <c:v>629.07918534245493</c:v>
                </c:pt>
                <c:pt idx="16">
                  <c:v>581.61906928851238</c:v>
                </c:pt>
                <c:pt idx="17">
                  <c:v>539.33400663790735</c:v>
                </c:pt>
                <c:pt idx="18">
                  <c:v>501.49807504978867</c:v>
                </c:pt>
                <c:pt idx="19">
                  <c:v>467.50831253155098</c:v>
                </c:pt>
                <c:pt idx="20">
                  <c:v>436.86054537670492</c:v>
                </c:pt>
                <c:pt idx="21">
                  <c:v>409.13058359941141</c:v>
                </c:pt>
                <c:pt idx="22">
                  <c:v>383.95946370999451</c:v>
                </c:pt>
                <c:pt idx="23">
                  <c:v>361.0417730385991</c:v>
                </c:pt>
                <c:pt idx="24">
                  <c:v>340.11634155625808</c:v>
                </c:pt>
                <c:pt idx="25">
                  <c:v>320.95876803186479</c:v>
                </c:pt>
                <c:pt idx="26">
                  <c:v>303.37537873382286</c:v>
                </c:pt>
                <c:pt idx="27">
                  <c:v>287.19831324984244</c:v>
                </c:pt>
                <c:pt idx="28">
                  <c:v>272.28150335113185</c:v>
                </c:pt>
                <c:pt idx="29">
                  <c:v>258.49736412822773</c:v>
                </c:pt>
                <c:pt idx="30">
                  <c:v>245.73405677439652</c:v>
                </c:pt>
                <c:pt idx="31">
                  <c:v>233.89321287271528</c:v>
                </c:pt>
                <c:pt idx="32">
                  <c:v>222.88803335546166</c:v>
                </c:pt>
                <c:pt idx="33">
                  <c:v>212.64169326070009</c:v>
                </c:pt>
                <c:pt idx="34">
                  <c:v>203.08599733421198</c:v>
                </c:pt>
                <c:pt idx="35">
                  <c:v>194.16024238964661</c:v>
                </c:pt>
                <c:pt idx="36">
                  <c:v>185.81025086910887</c:v>
                </c:pt>
                <c:pt idx="37">
                  <c:v>177.98754678091191</c:v>
                </c:pt>
                <c:pt idx="38">
                  <c:v>170.64865053777532</c:v>
                </c:pt>
                <c:pt idx="39">
                  <c:v>163.75447348564529</c:v>
                </c:pt>
                <c:pt idx="40">
                  <c:v>157.26979633561373</c:v>
                </c:pt>
              </c:numCache>
            </c:numRef>
          </c:yVal>
        </c:ser>
        <c:ser>
          <c:idx val="3"/>
          <c:order val="1"/>
          <c:tx>
            <c:strRef>
              <c:f>Foglio1!$G$1</c:f>
              <c:strCache>
                <c:ptCount val="1"/>
                <c:pt idx="0">
                  <c:v>MINntree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Foglio1!$G$11:$G$51</c:f>
              <c:numCache>
                <c:formatCode>General</c:formatCode>
                <c:ptCount val="41"/>
                <c:pt idx="0">
                  <c:v>6499.4150526452604</c:v>
                </c:pt>
                <c:pt idx="1">
                  <c:v>5371.4173988803814</c:v>
                </c:pt>
                <c:pt idx="2">
                  <c:v>4513.4826754480973</c:v>
                </c:pt>
                <c:pt idx="3">
                  <c:v>3845.8077234587336</c:v>
                </c:pt>
                <c:pt idx="4">
                  <c:v>3316.0280880843166</c:v>
                </c:pt>
                <c:pt idx="5">
                  <c:v>2888.6289122867829</c:v>
                </c:pt>
                <c:pt idx="6">
                  <c:v>2538.8340049395551</c:v>
                </c:pt>
                <c:pt idx="7">
                  <c:v>2248.9325441679098</c:v>
                </c:pt>
                <c:pt idx="8">
                  <c:v>2005.992300199154</c:v>
                </c:pt>
                <c:pt idx="9">
                  <c:v>1800.3919813421776</c:v>
                </c:pt>
                <c:pt idx="10">
                  <c:v>1624.8537631613151</c:v>
                </c:pt>
                <c:pt idx="11">
                  <c:v>1473.7902613708072</c:v>
                </c:pt>
                <c:pt idx="12">
                  <c:v>1342.8543497200953</c:v>
                </c:pt>
                <c:pt idx="13">
                  <c:v>1228.6228832977808</c:v>
                </c:pt>
                <c:pt idx="14">
                  <c:v>1128.3706688620243</c:v>
                </c:pt>
                <c:pt idx="15">
                  <c:v>1039.9064084232416</c:v>
                </c:pt>
                <c:pt idx="16">
                  <c:v>961.45193086468339</c:v>
                </c:pt>
                <c:pt idx="17">
                  <c:v>891.55213342184652</c:v>
                </c:pt>
                <c:pt idx="18">
                  <c:v>829.00702202107914</c:v>
                </c:pt>
                <c:pt idx="19">
                  <c:v>772.81986357256369</c:v>
                </c:pt>
                <c:pt idx="20">
                  <c:v>722.15722807169573</c:v>
                </c:pt>
                <c:pt idx="21">
                  <c:v>676.31790350106758</c:v>
                </c:pt>
                <c:pt idx="22">
                  <c:v>634.70850123488879</c:v>
                </c:pt>
                <c:pt idx="23">
                  <c:v>596.82415543115349</c:v>
                </c:pt>
                <c:pt idx="24">
                  <c:v>562.23313604197745</c:v>
                </c:pt>
                <c:pt idx="25">
                  <c:v>530.56449409349068</c:v>
                </c:pt>
                <c:pt idx="26">
                  <c:v>501.4980750497885</c:v>
                </c:pt>
                <c:pt idx="27">
                  <c:v>474.75639537218842</c:v>
                </c:pt>
                <c:pt idx="28">
                  <c:v>450.0979953355444</c:v>
                </c:pt>
                <c:pt idx="29">
                  <c:v>427.31196927319263</c:v>
                </c:pt>
                <c:pt idx="30">
                  <c:v>406.21344079032878</c:v>
                </c:pt>
                <c:pt idx="31">
                  <c:v>386.63980087122314</c:v>
                </c:pt>
                <c:pt idx="32">
                  <c:v>368.44756534270181</c:v>
                </c:pt>
                <c:pt idx="33">
                  <c:v>351.50973783911633</c:v>
                </c:pt>
                <c:pt idx="34">
                  <c:v>335.71358743002384</c:v>
                </c:pt>
                <c:pt idx="35">
                  <c:v>320.95876803186468</c:v>
                </c:pt>
                <c:pt idx="36">
                  <c:v>307.15572082444521</c:v>
                </c:pt>
                <c:pt idx="37">
                  <c:v>294.22431202558892</c:v>
                </c:pt>
                <c:pt idx="38">
                  <c:v>282.09266721550608</c:v>
                </c:pt>
                <c:pt idx="39">
                  <c:v>270.69617045586261</c:v>
                </c:pt>
                <c:pt idx="40">
                  <c:v>259.9766021058104</c:v>
                </c:pt>
              </c:numCache>
            </c:numRef>
          </c:yVal>
        </c:ser>
        <c:axId val="102251136"/>
        <c:axId val="102261120"/>
      </c:scatterChart>
      <c:valAx>
        <c:axId val="102251136"/>
        <c:scaling>
          <c:orientation val="minMax"/>
        </c:scaling>
        <c:axPos val="b"/>
        <c:tickLblPos val="nextTo"/>
        <c:crossAx val="102261120"/>
        <c:crosses val="autoZero"/>
        <c:crossBetween val="midCat"/>
      </c:valAx>
      <c:valAx>
        <c:axId val="102261120"/>
        <c:scaling>
          <c:orientation val="minMax"/>
        </c:scaling>
        <c:axPos val="l"/>
        <c:majorGridlines/>
        <c:numFmt formatCode="General" sourceLinked="1"/>
        <c:tickLblPos val="nextTo"/>
        <c:crossAx val="102251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Foglio1!$C$1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Foglio1!$C$2:$C$51</c:f>
              <c:numCache>
                <c:formatCode>General</c:formatCode>
                <c:ptCount val="50"/>
                <c:pt idx="0">
                  <c:v>2.5433999999999998E-2</c:v>
                </c:pt>
                <c:pt idx="1">
                  <c:v>0.10173599999999999</c:v>
                </c:pt>
                <c:pt idx="2">
                  <c:v>0.22890600000000003</c:v>
                </c:pt>
                <c:pt idx="3">
                  <c:v>0.40694399999999997</c:v>
                </c:pt>
                <c:pt idx="4">
                  <c:v>0.63584999999999992</c:v>
                </c:pt>
                <c:pt idx="5">
                  <c:v>0.9156240000000001</c:v>
                </c:pt>
                <c:pt idx="6">
                  <c:v>1.2462660000000001</c:v>
                </c:pt>
                <c:pt idx="7">
                  <c:v>1.6277759999999999</c:v>
                </c:pt>
                <c:pt idx="8">
                  <c:v>2.0601539999999998</c:v>
                </c:pt>
                <c:pt idx="9">
                  <c:v>2.5433999999999997</c:v>
                </c:pt>
                <c:pt idx="10">
                  <c:v>3.0775139999999999</c:v>
                </c:pt>
                <c:pt idx="11">
                  <c:v>3.6624960000000004</c:v>
                </c:pt>
                <c:pt idx="12">
                  <c:v>4.2983459999999996</c:v>
                </c:pt>
                <c:pt idx="13">
                  <c:v>4.9850640000000004</c:v>
                </c:pt>
                <c:pt idx="14">
                  <c:v>5.7226499999999989</c:v>
                </c:pt>
                <c:pt idx="15">
                  <c:v>6.5111039999999996</c:v>
                </c:pt>
                <c:pt idx="16">
                  <c:v>7.3504260000000006</c:v>
                </c:pt>
                <c:pt idx="17">
                  <c:v>8.2406159999999993</c:v>
                </c:pt>
                <c:pt idx="18">
                  <c:v>9.1816739999999992</c:v>
                </c:pt>
                <c:pt idx="19">
                  <c:v>10.173599999999999</c:v>
                </c:pt>
                <c:pt idx="20">
                  <c:v>11.216393999999999</c:v>
                </c:pt>
                <c:pt idx="21">
                  <c:v>12.310055999999999</c:v>
                </c:pt>
                <c:pt idx="22">
                  <c:v>13.454585999999999</c:v>
                </c:pt>
                <c:pt idx="23">
                  <c:v>14.649984000000002</c:v>
                </c:pt>
                <c:pt idx="24">
                  <c:v>15.89625</c:v>
                </c:pt>
                <c:pt idx="25">
                  <c:v>17.193383999999998</c:v>
                </c:pt>
                <c:pt idx="26">
                  <c:v>18.541385999999996</c:v>
                </c:pt>
                <c:pt idx="27">
                  <c:v>19.940256000000002</c:v>
                </c:pt>
                <c:pt idx="28">
                  <c:v>21.389993999999998</c:v>
                </c:pt>
                <c:pt idx="29">
                  <c:v>22.890599999999996</c:v>
                </c:pt>
                <c:pt idx="30">
                  <c:v>24.442074000000002</c:v>
                </c:pt>
                <c:pt idx="31">
                  <c:v>26.044415999999998</c:v>
                </c:pt>
                <c:pt idx="32">
                  <c:v>27.697625999999996</c:v>
                </c:pt>
                <c:pt idx="33">
                  <c:v>29.401704000000002</c:v>
                </c:pt>
                <c:pt idx="34">
                  <c:v>31.156649999999999</c:v>
                </c:pt>
                <c:pt idx="35">
                  <c:v>32.962463999999997</c:v>
                </c:pt>
                <c:pt idx="36">
                  <c:v>34.819146000000003</c:v>
                </c:pt>
                <c:pt idx="37">
                  <c:v>36.726695999999997</c:v>
                </c:pt>
                <c:pt idx="38">
                  <c:v>38.685113999999999</c:v>
                </c:pt>
                <c:pt idx="39">
                  <c:v>40.694399999999995</c:v>
                </c:pt>
                <c:pt idx="40">
                  <c:v>42.754553999999999</c:v>
                </c:pt>
                <c:pt idx="41">
                  <c:v>44.865575999999997</c:v>
                </c:pt>
                <c:pt idx="42">
                  <c:v>47.02746599999999</c:v>
                </c:pt>
                <c:pt idx="43">
                  <c:v>49.240223999999998</c:v>
                </c:pt>
                <c:pt idx="44">
                  <c:v>51.50385</c:v>
                </c:pt>
                <c:pt idx="45">
                  <c:v>53.818343999999996</c:v>
                </c:pt>
                <c:pt idx="46">
                  <c:v>56.183705999999994</c:v>
                </c:pt>
                <c:pt idx="47">
                  <c:v>58.599936000000007</c:v>
                </c:pt>
                <c:pt idx="48">
                  <c:v>61.067034</c:v>
                </c:pt>
                <c:pt idx="49">
                  <c:v>63.585000000000001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Foglio1!$F$2:$F$51</c:f>
              <c:numCache>
                <c:formatCode>General</c:formatCode>
                <c:ptCount val="50"/>
                <c:pt idx="0">
                  <c:v>1.5386000000000002E-2</c:v>
                </c:pt>
                <c:pt idx="1">
                  <c:v>6.1544000000000008E-2</c:v>
                </c:pt>
                <c:pt idx="2">
                  <c:v>0.13847400000000004</c:v>
                </c:pt>
                <c:pt idx="3">
                  <c:v>0.24617600000000003</c:v>
                </c:pt>
                <c:pt idx="4">
                  <c:v>0.3846500000000001</c:v>
                </c:pt>
                <c:pt idx="5">
                  <c:v>0.55389600000000017</c:v>
                </c:pt>
                <c:pt idx="6">
                  <c:v>0.7539140000000002</c:v>
                </c:pt>
                <c:pt idx="7">
                  <c:v>0.98470400000000013</c:v>
                </c:pt>
                <c:pt idx="8">
                  <c:v>1.2462660000000005</c:v>
                </c:pt>
                <c:pt idx="9">
                  <c:v>1.5386000000000004</c:v>
                </c:pt>
                <c:pt idx="10">
                  <c:v>1.8617060000000001</c:v>
                </c:pt>
                <c:pt idx="11">
                  <c:v>2.2155840000000007</c:v>
                </c:pt>
                <c:pt idx="12">
                  <c:v>2.6002340000000008</c:v>
                </c:pt>
                <c:pt idx="13">
                  <c:v>3.0156560000000008</c:v>
                </c:pt>
                <c:pt idx="14">
                  <c:v>3.4618500000000001</c:v>
                </c:pt>
                <c:pt idx="15">
                  <c:v>3.9388160000000005</c:v>
                </c:pt>
                <c:pt idx="16">
                  <c:v>4.4465540000000017</c:v>
                </c:pt>
                <c:pt idx="17">
                  <c:v>4.9850640000000022</c:v>
                </c:pt>
                <c:pt idx="18">
                  <c:v>5.5543460000000007</c:v>
                </c:pt>
                <c:pt idx="19">
                  <c:v>6.1544000000000016</c:v>
                </c:pt>
                <c:pt idx="20">
                  <c:v>6.7852260000000024</c:v>
                </c:pt>
                <c:pt idx="21">
                  <c:v>7.4468240000000003</c:v>
                </c:pt>
                <c:pt idx="22">
                  <c:v>8.1391940000000016</c:v>
                </c:pt>
                <c:pt idx="23">
                  <c:v>8.8623360000000027</c:v>
                </c:pt>
                <c:pt idx="24">
                  <c:v>9.6162500000000026</c:v>
                </c:pt>
                <c:pt idx="25">
                  <c:v>10.400936000000003</c:v>
                </c:pt>
                <c:pt idx="26">
                  <c:v>11.216394000000001</c:v>
                </c:pt>
                <c:pt idx="27">
                  <c:v>12.062624000000003</c:v>
                </c:pt>
                <c:pt idx="28">
                  <c:v>12.939626000000002</c:v>
                </c:pt>
                <c:pt idx="29">
                  <c:v>13.8474</c:v>
                </c:pt>
                <c:pt idx="30">
                  <c:v>14.785946000000006</c:v>
                </c:pt>
                <c:pt idx="31">
                  <c:v>15.755264000000002</c:v>
                </c:pt>
                <c:pt idx="32">
                  <c:v>16.755354000000001</c:v>
                </c:pt>
                <c:pt idx="33">
                  <c:v>17.786216000000007</c:v>
                </c:pt>
                <c:pt idx="34">
                  <c:v>18.847850000000005</c:v>
                </c:pt>
                <c:pt idx="35">
                  <c:v>19.940256000000009</c:v>
                </c:pt>
                <c:pt idx="36">
                  <c:v>21.063434000000008</c:v>
                </c:pt>
                <c:pt idx="37">
                  <c:v>22.217384000000003</c:v>
                </c:pt>
                <c:pt idx="38">
                  <c:v>23.402106000000007</c:v>
                </c:pt>
                <c:pt idx="39">
                  <c:v>24.617600000000007</c:v>
                </c:pt>
                <c:pt idx="40">
                  <c:v>25.863866000000002</c:v>
                </c:pt>
                <c:pt idx="41">
                  <c:v>27.14090400000001</c:v>
                </c:pt>
                <c:pt idx="42">
                  <c:v>28.448714000000006</c:v>
                </c:pt>
                <c:pt idx="43">
                  <c:v>29.787296000000001</c:v>
                </c:pt>
                <c:pt idx="44">
                  <c:v>31.15665000000001</c:v>
                </c:pt>
                <c:pt idx="45">
                  <c:v>32.556776000000006</c:v>
                </c:pt>
                <c:pt idx="46">
                  <c:v>33.987674000000013</c:v>
                </c:pt>
                <c:pt idx="47">
                  <c:v>35.449344000000011</c:v>
                </c:pt>
                <c:pt idx="48">
                  <c:v>36.941786</c:v>
                </c:pt>
                <c:pt idx="49">
                  <c:v>38.465000000000011</c:v>
                </c:pt>
              </c:numCache>
            </c:numRef>
          </c:yVal>
        </c:ser>
        <c:axId val="102285696"/>
        <c:axId val="102287232"/>
      </c:scatterChart>
      <c:valAx>
        <c:axId val="102285696"/>
        <c:scaling>
          <c:orientation val="minMax"/>
        </c:scaling>
        <c:axPos val="b"/>
        <c:numFmt formatCode="General" sourceLinked="1"/>
        <c:tickLblPos val="nextTo"/>
        <c:crossAx val="102287232"/>
        <c:crosses val="autoZero"/>
        <c:crossBetween val="midCat"/>
      </c:valAx>
      <c:valAx>
        <c:axId val="102287232"/>
        <c:scaling>
          <c:orientation val="minMax"/>
        </c:scaling>
        <c:axPos val="l"/>
        <c:majorGridlines/>
        <c:numFmt formatCode="General" sourceLinked="1"/>
        <c:tickLblPos val="nextTo"/>
        <c:crossAx val="102285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Foglio1!$L$1</c:f>
              <c:strCache>
                <c:ptCount val="1"/>
                <c:pt idx="0">
                  <c:v>crown diameter with non linear regression</c:v>
                </c:pt>
              </c:strCache>
            </c:strRef>
          </c:tx>
          <c:marker>
            <c:symbol val="none"/>
          </c:marker>
          <c:val>
            <c:numRef>
              <c:f>Foglio1!$L$2:$L$51</c:f>
              <c:numCache>
                <c:formatCode>General</c:formatCode>
                <c:ptCount val="50"/>
                <c:pt idx="0">
                  <c:v>0.42799999999999999</c:v>
                </c:pt>
                <c:pt idx="1">
                  <c:v>0.69915425639017947</c:v>
                </c:pt>
                <c:pt idx="2">
                  <c:v>0.93163461698809025</c:v>
                </c:pt>
                <c:pt idx="3">
                  <c:v>1.1420950332441702</c:v>
                </c:pt>
                <c:pt idx="4">
                  <c:v>1.3375638789404123</c:v>
                </c:pt>
                <c:pt idx="5">
                  <c:v>1.5218605324010697</c:v>
                </c:pt>
                <c:pt idx="6">
                  <c:v>1.6973569435803442</c:v>
                </c:pt>
                <c:pt idx="7">
                  <c:v>1.8656556161092175</c:v>
                </c:pt>
                <c:pt idx="8">
                  <c:v>2.0279043447909944</c:v>
                </c:pt>
                <c:pt idx="9">
                  <c:v>2.184961399894739</c:v>
                </c:pt>
                <c:pt idx="10">
                  <c:v>2.3374901534427095</c:v>
                </c:pt>
                <c:pt idx="11">
                  <c:v>2.4860169833187675</c:v>
                </c:pt>
                <c:pt idx="12">
                  <c:v>2.630968585059013</c:v>
                </c:pt>
                <c:pt idx="13">
                  <c:v>2.7726970367234194</c:v>
                </c:pt>
                <c:pt idx="14">
                  <c:v>2.9114972244246622</c:v>
                </c:pt>
                <c:pt idx="15">
                  <c:v>3.0476193106565472</c:v>
                </c:pt>
                <c:pt idx="16">
                  <c:v>3.1812778770174872</c:v>
                </c:pt>
                <c:pt idx="17">
                  <c:v>3.3126587715251432</c:v>
                </c:pt>
                <c:pt idx="18">
                  <c:v>3.4419243321107844</c:v>
                </c:pt>
                <c:pt idx="19">
                  <c:v>3.569217436412738</c:v>
                </c:pt>
                <c:pt idx="20">
                  <c:v>3.6946646869732467</c:v>
                </c:pt>
                <c:pt idx="21">
                  <c:v>3.8183789487140283</c:v>
                </c:pt>
                <c:pt idx="22">
                  <c:v>3.940461393794219</c:v>
                </c:pt>
                <c:pt idx="23">
                  <c:v>4.0610031666953041</c:v>
                </c:pt>
                <c:pt idx="24">
                  <c:v>4.1800867529114996</c:v>
                </c:pt>
                <c:pt idx="25">
                  <c:v>4.297787113721629</c:v>
                </c:pt>
                <c:pt idx="26">
                  <c:v>4.4141726344575742</c:v>
                </c:pt>
                <c:pt idx="27">
                  <c:v>4.5293059226766728</c:v>
                </c:pt>
                <c:pt idx="28">
                  <c:v>4.643244484494474</c:v>
                </c:pt>
                <c:pt idx="29">
                  <c:v>4.7560413012259257</c:v>
                </c:pt>
                <c:pt idx="30">
                  <c:v>4.8677453238544306</c:v>
                </c:pt>
                <c:pt idx="31">
                  <c:v>4.9784018993047434</c:v>
                </c:pt>
                <c:pt idx="32">
                  <c:v>5.0880531397570801</c:v>
                </c:pt>
                <c:pt idx="33">
                  <c:v>5.1967382441044148</c:v>
                </c:pt>
                <c:pt idx="34">
                  <c:v>5.3044937789760942</c:v>
                </c:pt>
                <c:pt idx="35">
                  <c:v>5.4113539254207179</c:v>
                </c:pt>
                <c:pt idx="36">
                  <c:v>5.5173506962797587</c:v>
                </c:pt>
                <c:pt idx="37">
                  <c:v>5.6225141284303275</c:v>
                </c:pt>
                <c:pt idx="38">
                  <c:v>5.7268724533858677</c:v>
                </c:pt>
                <c:pt idx="39">
                  <c:v>5.8304522491822661</c:v>
                </c:pt>
                <c:pt idx="40">
                  <c:v>5.9332785760178588</c:v>
                </c:pt>
                <c:pt idx="41">
                  <c:v>6.0353750977379326</c:v>
                </c:pt>
                <c:pt idx="42">
                  <c:v>6.1367641909421611</c:v>
                </c:pt>
                <c:pt idx="43">
                  <c:v>6.2374670432338108</c:v>
                </c:pt>
                <c:pt idx="44">
                  <c:v>6.3375037419129852</c:v>
                </c:pt>
                <c:pt idx="45">
                  <c:v>6.436893354234595</c:v>
                </c:pt>
                <c:pt idx="46">
                  <c:v>6.535654000198825</c:v>
                </c:pt>
                <c:pt idx="47">
                  <c:v>6.6338029187126644</c:v>
                </c:pt>
                <c:pt idx="48">
                  <c:v>6.7313565278514194</c:v>
                </c:pt>
                <c:pt idx="49">
                  <c:v>6.8283304798557944</c:v>
                </c:pt>
              </c:numCache>
            </c:numRef>
          </c:val>
        </c:ser>
        <c:marker val="1"/>
        <c:axId val="102192256"/>
        <c:axId val="102193792"/>
      </c:lineChart>
      <c:catAx>
        <c:axId val="102192256"/>
        <c:scaling>
          <c:orientation val="minMax"/>
        </c:scaling>
        <c:axPos val="b"/>
        <c:tickLblPos val="nextTo"/>
        <c:crossAx val="102193792"/>
        <c:crosses val="autoZero"/>
        <c:auto val="1"/>
        <c:lblAlgn val="ctr"/>
        <c:lblOffset val="100"/>
      </c:catAx>
      <c:valAx>
        <c:axId val="102193792"/>
        <c:scaling>
          <c:orientation val="minMax"/>
        </c:scaling>
        <c:axPos val="l"/>
        <c:majorGridlines/>
        <c:numFmt formatCode="General" sourceLinked="1"/>
        <c:tickLblPos val="nextTo"/>
        <c:crossAx val="102192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85725</xdr:rowOff>
    </xdr:from>
    <xdr:to>
      <xdr:col>17</xdr:col>
      <xdr:colOff>361950</xdr:colOff>
      <xdr:row>24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10</xdr:row>
      <xdr:rowOff>76200</xdr:rowOff>
    </xdr:from>
    <xdr:to>
      <xdr:col>17</xdr:col>
      <xdr:colOff>323850</xdr:colOff>
      <xdr:row>24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0</xdr:rowOff>
    </xdr:from>
    <xdr:to>
      <xdr:col>20</xdr:col>
      <xdr:colOff>561975</xdr:colOff>
      <xdr:row>16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10</xdr:row>
      <xdr:rowOff>57150</xdr:rowOff>
    </xdr:from>
    <xdr:to>
      <xdr:col>26</xdr:col>
      <xdr:colOff>9525</xdr:colOff>
      <xdr:row>24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20</xdr:row>
      <xdr:rowOff>38100</xdr:rowOff>
    </xdr:from>
    <xdr:to>
      <xdr:col>20</xdr:col>
      <xdr:colOff>247650</xdr:colOff>
      <xdr:row>34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76200</xdr:rowOff>
    </xdr:from>
    <xdr:to>
      <xdr:col>26</xdr:col>
      <xdr:colOff>438150</xdr:colOff>
      <xdr:row>32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9</xdr:row>
      <xdr:rowOff>38100</xdr:rowOff>
    </xdr:from>
    <xdr:to>
      <xdr:col>20</xdr:col>
      <xdr:colOff>533400</xdr:colOff>
      <xdr:row>23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10</xdr:row>
      <xdr:rowOff>85725</xdr:rowOff>
    </xdr:from>
    <xdr:to>
      <xdr:col>9</xdr:col>
      <xdr:colOff>809625</xdr:colOff>
      <xdr:row>24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G15" sqref="G1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4.3700000000000003E-2</v>
      </c>
      <c r="C2">
        <f>1/((B2*A2)+1)</f>
        <v>0.95812973076554564</v>
      </c>
      <c r="D2">
        <v>4.3999999999999997E-2</v>
      </c>
      <c r="E2">
        <f>D2*C2</f>
        <v>4.2157708153684005E-2</v>
      </c>
    </row>
    <row r="3" spans="1:5">
      <c r="A3">
        <v>2</v>
      </c>
      <c r="B3">
        <v>4.3700000000000003E-2</v>
      </c>
      <c r="C3">
        <f t="shared" ref="C3:C61" si="0">1/((B3*A3)+1)</f>
        <v>0.91962479308442158</v>
      </c>
      <c r="D3">
        <v>4.3999999999999997E-2</v>
      </c>
      <c r="E3">
        <f t="shared" ref="E3:E61" si="1">D3*C3</f>
        <v>4.0463490895714549E-2</v>
      </c>
    </row>
    <row r="4" spans="1:5">
      <c r="A4">
        <v>3</v>
      </c>
      <c r="B4">
        <v>4.3700000000000003E-2</v>
      </c>
      <c r="C4">
        <f t="shared" si="0"/>
        <v>0.88409512863584128</v>
      </c>
      <c r="D4">
        <v>4.3999999999999997E-2</v>
      </c>
      <c r="E4">
        <f t="shared" si="1"/>
        <v>3.8900185659977014E-2</v>
      </c>
    </row>
    <row r="5" spans="1:5">
      <c r="A5">
        <v>4</v>
      </c>
      <c r="B5">
        <v>4.3700000000000003E-2</v>
      </c>
      <c r="C5">
        <f t="shared" si="0"/>
        <v>0.8512087163772557</v>
      </c>
      <c r="D5">
        <v>4.3999999999999997E-2</v>
      </c>
      <c r="E5">
        <f t="shared" si="1"/>
        <v>3.7453183520599252E-2</v>
      </c>
    </row>
    <row r="6" spans="1:5">
      <c r="A6">
        <v>5</v>
      </c>
      <c r="B6">
        <v>4.3700000000000003E-2</v>
      </c>
      <c r="C6">
        <f t="shared" si="0"/>
        <v>0.82068116536725477</v>
      </c>
      <c r="D6">
        <v>4.3999999999999997E-2</v>
      </c>
      <c r="E6">
        <f t="shared" si="1"/>
        <v>3.6109971276159211E-2</v>
      </c>
    </row>
    <row r="7" spans="1:5">
      <c r="A7">
        <v>6</v>
      </c>
      <c r="B7">
        <v>4.3700000000000003E-2</v>
      </c>
      <c r="C7">
        <f t="shared" si="0"/>
        <v>0.79226746949770244</v>
      </c>
      <c r="D7">
        <v>4.3999999999999997E-2</v>
      </c>
      <c r="E7">
        <f t="shared" si="1"/>
        <v>3.4859768657898908E-2</v>
      </c>
    </row>
    <row r="8" spans="1:5">
      <c r="A8">
        <v>7</v>
      </c>
      <c r="B8">
        <v>4.3700000000000003E-2</v>
      </c>
      <c r="C8">
        <f t="shared" si="0"/>
        <v>0.76575541771958033</v>
      </c>
      <c r="D8">
        <v>4.3999999999999997E-2</v>
      </c>
      <c r="E8">
        <f t="shared" si="1"/>
        <v>3.3693238379661532E-2</v>
      </c>
    </row>
    <row r="9" spans="1:5">
      <c r="A9">
        <v>8</v>
      </c>
      <c r="B9">
        <v>4.3700000000000003E-2</v>
      </c>
      <c r="C9">
        <f t="shared" si="0"/>
        <v>0.74096028452874918</v>
      </c>
      <c r="D9">
        <v>4.3999999999999997E-2</v>
      </c>
      <c r="E9">
        <f t="shared" si="1"/>
        <v>3.2602252519264963E-2</v>
      </c>
    </row>
    <row r="10" spans="1:5">
      <c r="A10">
        <v>9</v>
      </c>
      <c r="B10">
        <v>4.3700000000000003E-2</v>
      </c>
      <c r="C10">
        <f t="shared" si="0"/>
        <v>0.71772051962965622</v>
      </c>
      <c r="D10">
        <v>4.3999999999999997E-2</v>
      </c>
      <c r="E10">
        <f t="shared" si="1"/>
        <v>3.1579702863704873E-2</v>
      </c>
    </row>
    <row r="11" spans="1:5">
      <c r="A11">
        <v>10</v>
      </c>
      <c r="B11">
        <v>4.3700000000000003E-2</v>
      </c>
      <c r="C11">
        <f t="shared" si="0"/>
        <v>0.6958942240779401</v>
      </c>
      <c r="D11">
        <v>4.3999999999999997E-2</v>
      </c>
      <c r="E11">
        <f t="shared" si="1"/>
        <v>3.0619345859429364E-2</v>
      </c>
    </row>
    <row r="12" spans="1:5">
      <c r="A12">
        <v>11</v>
      </c>
      <c r="B12">
        <v>4.3700000000000003E-2</v>
      </c>
      <c r="C12">
        <f t="shared" si="0"/>
        <v>0.67535625042209757</v>
      </c>
      <c r="D12">
        <v>4.3999999999999997E-2</v>
      </c>
      <c r="E12">
        <f t="shared" si="1"/>
        <v>2.971567501857229E-2</v>
      </c>
    </row>
    <row r="13" spans="1:5">
      <c r="A13">
        <v>12</v>
      </c>
      <c r="B13">
        <v>4.3700000000000003E-2</v>
      </c>
      <c r="C13">
        <f t="shared" si="0"/>
        <v>0.65599580162686955</v>
      </c>
      <c r="D13">
        <v>4.3999999999999997E-2</v>
      </c>
      <c r="E13">
        <f t="shared" si="1"/>
        <v>2.8863815271582258E-2</v>
      </c>
    </row>
    <row r="14" spans="1:5">
      <c r="A14">
        <v>13</v>
      </c>
      <c r="B14">
        <v>4.3700000000000003E-2</v>
      </c>
      <c r="C14">
        <f t="shared" si="0"/>
        <v>0.63771443147758433</v>
      </c>
      <c r="D14">
        <v>4.3999999999999997E-2</v>
      </c>
      <c r="E14">
        <f t="shared" si="1"/>
        <v>2.8059434985013711E-2</v>
      </c>
    </row>
    <row r="15" spans="1:5">
      <c r="A15">
        <v>14</v>
      </c>
      <c r="B15">
        <v>4.3700000000000003E-2</v>
      </c>
      <c r="C15">
        <f t="shared" si="0"/>
        <v>0.62042437026926411</v>
      </c>
      <c r="D15">
        <v>4.3999999999999997E-2</v>
      </c>
      <c r="E15">
        <f t="shared" si="1"/>
        <v>2.7298672291847619E-2</v>
      </c>
    </row>
    <row r="16" spans="1:5">
      <c r="A16">
        <v>15</v>
      </c>
      <c r="B16">
        <v>4.3700000000000003E-2</v>
      </c>
      <c r="C16">
        <f t="shared" si="0"/>
        <v>0.60404711567502267</v>
      </c>
      <c r="D16">
        <v>4.3999999999999997E-2</v>
      </c>
      <c r="E16">
        <f t="shared" si="1"/>
        <v>2.6578073089700997E-2</v>
      </c>
    </row>
    <row r="17" spans="1:5">
      <c r="A17">
        <v>16</v>
      </c>
      <c r="B17">
        <v>4.3700000000000003E-2</v>
      </c>
      <c r="C17">
        <f t="shared" si="0"/>
        <v>0.58851224105461397</v>
      </c>
      <c r="D17">
        <v>4.3999999999999997E-2</v>
      </c>
      <c r="E17">
        <f t="shared" si="1"/>
        <v>2.5894538606403013E-2</v>
      </c>
    </row>
    <row r="18" spans="1:5">
      <c r="A18">
        <v>17</v>
      </c>
      <c r="B18">
        <v>4.3700000000000003E-2</v>
      </c>
      <c r="C18">
        <f t="shared" si="0"/>
        <v>0.57375638303976129</v>
      </c>
      <c r="D18">
        <v>4.3999999999999997E-2</v>
      </c>
      <c r="E18">
        <f t="shared" si="1"/>
        <v>2.5245280853749497E-2</v>
      </c>
    </row>
    <row r="19" spans="1:5">
      <c r="A19">
        <v>18</v>
      </c>
      <c r="B19">
        <v>4.3700000000000003E-2</v>
      </c>
      <c r="C19">
        <f t="shared" si="0"/>
        <v>0.55972237770066047</v>
      </c>
      <c r="D19">
        <v>4.3999999999999997E-2</v>
      </c>
      <c r="E19">
        <f t="shared" si="1"/>
        <v>2.4627784618829061E-2</v>
      </c>
    </row>
    <row r="20" spans="1:5">
      <c r="A20">
        <v>19</v>
      </c>
      <c r="B20">
        <v>4.3700000000000003E-2</v>
      </c>
      <c r="C20">
        <f t="shared" si="0"/>
        <v>0.54635852046112654</v>
      </c>
      <c r="D20">
        <v>4.3999999999999997E-2</v>
      </c>
      <c r="E20">
        <f t="shared" si="1"/>
        <v>2.4039774900289565E-2</v>
      </c>
    </row>
    <row r="21" spans="1:5">
      <c r="A21">
        <v>20</v>
      </c>
      <c r="B21">
        <v>4.3700000000000003E-2</v>
      </c>
      <c r="C21">
        <f t="shared" si="0"/>
        <v>0.53361792956243326</v>
      </c>
      <c r="D21">
        <v>4.3999999999999997E-2</v>
      </c>
      <c r="E21">
        <f t="shared" si="1"/>
        <v>2.3479188900747062E-2</v>
      </c>
    </row>
    <row r="22" spans="1:5">
      <c r="A22">
        <v>21</v>
      </c>
      <c r="B22">
        <v>4.3700000000000003E-2</v>
      </c>
      <c r="C22">
        <f t="shared" si="0"/>
        <v>0.52145799655837721</v>
      </c>
      <c r="D22">
        <v>4.3999999999999997E-2</v>
      </c>
      <c r="E22">
        <f t="shared" si="1"/>
        <v>2.2944151848568597E-2</v>
      </c>
    </row>
    <row r="23" spans="1:5">
      <c r="A23">
        <v>22</v>
      </c>
      <c r="B23">
        <v>4.3700000000000003E-2</v>
      </c>
      <c r="C23">
        <f t="shared" si="0"/>
        <v>0.50983991026817577</v>
      </c>
      <c r="D23">
        <v>4.3999999999999997E-2</v>
      </c>
      <c r="E23">
        <f t="shared" si="1"/>
        <v>2.2432956051799732E-2</v>
      </c>
    </row>
    <row r="24" spans="1:5">
      <c r="A24">
        <v>23</v>
      </c>
      <c r="B24">
        <v>4.3700000000000003E-2</v>
      </c>
      <c r="C24">
        <f t="shared" si="0"/>
        <v>0.49872824298039997</v>
      </c>
      <c r="D24">
        <v>4.3999999999999997E-2</v>
      </c>
      <c r="E24">
        <f t="shared" si="1"/>
        <v>2.1944042691137599E-2</v>
      </c>
    </row>
    <row r="25" spans="1:5">
      <c r="A25">
        <v>24</v>
      </c>
      <c r="B25">
        <v>4.3700000000000003E-2</v>
      </c>
      <c r="C25">
        <f t="shared" si="0"/>
        <v>0.48809058961343227</v>
      </c>
      <c r="D25">
        <v>4.3999999999999997E-2</v>
      </c>
      <c r="E25">
        <f t="shared" si="1"/>
        <v>2.1475985942991018E-2</v>
      </c>
    </row>
    <row r="26" spans="1:5">
      <c r="A26">
        <v>25</v>
      </c>
      <c r="B26">
        <v>4.3700000000000003E-2</v>
      </c>
      <c r="C26">
        <f t="shared" si="0"/>
        <v>0.47789725209080042</v>
      </c>
      <c r="D26">
        <v>4.3999999999999997E-2</v>
      </c>
      <c r="E26">
        <f t="shared" si="1"/>
        <v>2.1027479091995219E-2</v>
      </c>
    </row>
    <row r="27" spans="1:5">
      <c r="A27">
        <v>26</v>
      </c>
      <c r="B27">
        <v>4.3700000000000003E-2</v>
      </c>
      <c r="C27">
        <f t="shared" si="0"/>
        <v>0.46812096245669876</v>
      </c>
      <c r="D27">
        <v>4.3999999999999997E-2</v>
      </c>
      <c r="E27">
        <f t="shared" si="1"/>
        <v>2.0597322348094745E-2</v>
      </c>
    </row>
    <row r="28" spans="1:5">
      <c r="A28">
        <v>27</v>
      </c>
      <c r="B28">
        <v>4.3700000000000003E-2</v>
      </c>
      <c r="C28">
        <f t="shared" si="0"/>
        <v>0.45873663929538055</v>
      </c>
      <c r="D28">
        <v>4.3999999999999997E-2</v>
      </c>
      <c r="E28">
        <f t="shared" si="1"/>
        <v>2.0184412128996743E-2</v>
      </c>
    </row>
    <row r="29" spans="1:5">
      <c r="A29">
        <v>28</v>
      </c>
      <c r="B29">
        <v>4.3700000000000003E-2</v>
      </c>
      <c r="C29">
        <f t="shared" si="0"/>
        <v>0.44972117287281882</v>
      </c>
      <c r="D29">
        <v>4.3999999999999997E-2</v>
      </c>
      <c r="E29">
        <f t="shared" si="1"/>
        <v>1.9787731606404027E-2</v>
      </c>
    </row>
    <row r="30" spans="1:5">
      <c r="A30">
        <v>29</v>
      </c>
      <c r="B30">
        <v>4.3700000000000003E-2</v>
      </c>
      <c r="C30">
        <f t="shared" si="0"/>
        <v>0.44105323512547961</v>
      </c>
      <c r="D30">
        <v>4.3999999999999997E-2</v>
      </c>
      <c r="E30">
        <f t="shared" si="1"/>
        <v>1.9406342345521101E-2</v>
      </c>
    </row>
    <row r="31" spans="1:5">
      <c r="A31">
        <v>30</v>
      </c>
      <c r="B31">
        <v>4.3700000000000003E-2</v>
      </c>
      <c r="C31">
        <f t="shared" si="0"/>
        <v>0.43271311120726957</v>
      </c>
      <c r="D31">
        <v>4.3999999999999997E-2</v>
      </c>
      <c r="E31">
        <f t="shared" si="1"/>
        <v>1.903937689311986E-2</v>
      </c>
    </row>
    <row r="32" spans="1:5">
      <c r="A32">
        <v>31</v>
      </c>
      <c r="B32">
        <v>4.3700000000000003E-2</v>
      </c>
      <c r="C32">
        <f t="shared" si="0"/>
        <v>0.42468254979402892</v>
      </c>
      <c r="D32">
        <v>4.3999999999999997E-2</v>
      </c>
      <c r="E32">
        <f t="shared" si="1"/>
        <v>1.8686032190937271E-2</v>
      </c>
    </row>
    <row r="33" spans="1:5">
      <c r="A33">
        <v>32</v>
      </c>
      <c r="B33">
        <v>4.3700000000000003E-2</v>
      </c>
      <c r="C33">
        <f t="shared" si="0"/>
        <v>0.41694462975316876</v>
      </c>
      <c r="D33">
        <v>4.3999999999999997E-2</v>
      </c>
      <c r="E33">
        <f t="shared" si="1"/>
        <v>1.8345563709139423E-2</v>
      </c>
    </row>
    <row r="34" spans="1:5">
      <c r="A34">
        <v>33</v>
      </c>
      <c r="B34">
        <v>4.3700000000000003E-2</v>
      </c>
      <c r="C34">
        <f t="shared" si="0"/>
        <v>0.40948364112853691</v>
      </c>
      <c r="D34">
        <v>4.3999999999999997E-2</v>
      </c>
      <c r="E34">
        <f t="shared" si="1"/>
        <v>1.8017280209655623E-2</v>
      </c>
    </row>
    <row r="35" spans="1:5">
      <c r="A35">
        <v>34</v>
      </c>
      <c r="B35">
        <v>4.3700000000000003E-2</v>
      </c>
      <c r="C35">
        <f t="shared" si="0"/>
        <v>0.40228497867889607</v>
      </c>
      <c r="D35">
        <v>4.3999999999999997E-2</v>
      </c>
      <c r="E35">
        <f t="shared" si="1"/>
        <v>1.7700539061871426E-2</v>
      </c>
    </row>
    <row r="36" spans="1:5">
      <c r="A36">
        <v>35</v>
      </c>
      <c r="B36">
        <v>4.3700000000000003E-2</v>
      </c>
      <c r="C36">
        <f t="shared" si="0"/>
        <v>0.39533504645186796</v>
      </c>
      <c r="D36">
        <v>4.3999999999999997E-2</v>
      </c>
      <c r="E36">
        <f t="shared" si="1"/>
        <v>1.7394742043882187E-2</v>
      </c>
    </row>
    <row r="37" spans="1:5">
      <c r="A37">
        <v>36</v>
      </c>
      <c r="B37">
        <v>4.3700000000000003E-2</v>
      </c>
      <c r="C37">
        <f t="shared" si="0"/>
        <v>0.38862117208145502</v>
      </c>
      <c r="D37">
        <v>4.3999999999999997E-2</v>
      </c>
      <c r="E37">
        <f t="shared" si="1"/>
        <v>1.7099331571584019E-2</v>
      </c>
    </row>
    <row r="38" spans="1:5">
      <c r="A38">
        <v>37</v>
      </c>
      <c r="B38">
        <v>4.3700000000000003E-2</v>
      </c>
      <c r="C38">
        <f t="shared" si="0"/>
        <v>0.38213152967251324</v>
      </c>
      <c r="D38">
        <v>4.3999999999999997E-2</v>
      </c>
      <c r="E38">
        <f t="shared" si="1"/>
        <v>1.6813787305590581E-2</v>
      </c>
    </row>
    <row r="39" spans="1:5">
      <c r="A39">
        <v>38</v>
      </c>
      <c r="B39">
        <v>4.3700000000000003E-2</v>
      </c>
      <c r="C39">
        <f t="shared" si="0"/>
        <v>0.37585507028489812</v>
      </c>
      <c r="D39">
        <v>4.3999999999999997E-2</v>
      </c>
      <c r="E39">
        <f t="shared" si="1"/>
        <v>1.6537623092535515E-2</v>
      </c>
    </row>
    <row r="40" spans="1:5">
      <c r="A40">
        <v>39</v>
      </c>
      <c r="B40">
        <v>4.3700000000000003E-2</v>
      </c>
      <c r="C40">
        <f t="shared" si="0"/>
        <v>0.36978145915763783</v>
      </c>
      <c r="D40">
        <v>4.3999999999999997E-2</v>
      </c>
      <c r="E40">
        <f t="shared" si="1"/>
        <v>1.6270384202936063E-2</v>
      </c>
    </row>
    <row r="41" spans="1:5">
      <c r="A41">
        <v>40</v>
      </c>
      <c r="B41">
        <v>4.3700000000000003E-2</v>
      </c>
      <c r="C41">
        <f t="shared" si="0"/>
        <v>0.36390101892285298</v>
      </c>
      <c r="D41">
        <v>4.3999999999999997E-2</v>
      </c>
      <c r="E41">
        <f t="shared" si="1"/>
        <v>1.6011644832605532E-2</v>
      </c>
    </row>
    <row r="42" spans="1:5">
      <c r="A42">
        <v>41</v>
      </c>
      <c r="B42">
        <v>4.3700000000000003E-2</v>
      </c>
      <c r="C42">
        <f t="shared" si="0"/>
        <v>0.35820467815309665</v>
      </c>
      <c r="D42">
        <v>4.3999999999999997E-2</v>
      </c>
      <c r="E42">
        <f t="shared" si="1"/>
        <v>1.5761005838736252E-2</v>
      </c>
    </row>
    <row r="43" spans="1:5">
      <c r="A43">
        <v>42</v>
      </c>
      <c r="B43">
        <v>4.3700000000000003E-2</v>
      </c>
      <c r="C43">
        <f t="shared" si="0"/>
        <v>0.35268392466671372</v>
      </c>
      <c r="D43">
        <v>4.3999999999999997E-2</v>
      </c>
      <c r="E43">
        <f t="shared" si="1"/>
        <v>1.5518092685335404E-2</v>
      </c>
    </row>
    <row r="44" spans="1:5">
      <c r="A44">
        <v>43</v>
      </c>
      <c r="B44">
        <v>4.3700000000000003E-2</v>
      </c>
      <c r="C44">
        <f t="shared" si="0"/>
        <v>0.3473307630856865</v>
      </c>
      <c r="D44">
        <v>4.3999999999999997E-2</v>
      </c>
      <c r="E44">
        <f t="shared" si="1"/>
        <v>1.5282553575770205E-2</v>
      </c>
    </row>
    <row r="45" spans="1:5">
      <c r="A45">
        <v>44</v>
      </c>
      <c r="B45">
        <v>4.3700000000000003E-2</v>
      </c>
      <c r="C45">
        <f t="shared" si="0"/>
        <v>0.34213767620090324</v>
      </c>
      <c r="D45">
        <v>4.3999999999999997E-2</v>
      </c>
      <c r="E45">
        <f t="shared" si="1"/>
        <v>1.5054057752839741E-2</v>
      </c>
    </row>
    <row r="46" spans="1:5">
      <c r="A46">
        <v>45</v>
      </c>
      <c r="B46">
        <v>4.3700000000000003E-2</v>
      </c>
      <c r="C46">
        <f t="shared" si="0"/>
        <v>0.33709758975223331</v>
      </c>
      <c r="D46">
        <v>4.3999999999999997E-2</v>
      </c>
      <c r="E46">
        <f t="shared" si="1"/>
        <v>1.4832293949098265E-2</v>
      </c>
    </row>
    <row r="47" spans="1:5">
      <c r="A47">
        <v>46</v>
      </c>
      <c r="B47">
        <v>4.3700000000000003E-2</v>
      </c>
      <c r="C47">
        <f t="shared" si="0"/>
        <v>0.33220384027639355</v>
      </c>
      <c r="D47">
        <v>4.3999999999999997E-2</v>
      </c>
      <c r="E47">
        <f t="shared" si="1"/>
        <v>1.4616968972161316E-2</v>
      </c>
    </row>
    <row r="48" spans="1:5">
      <c r="A48">
        <v>47</v>
      </c>
      <c r="B48">
        <v>4.3700000000000003E-2</v>
      </c>
      <c r="C48">
        <f t="shared" si="0"/>
        <v>0.32745014571531483</v>
      </c>
      <c r="D48">
        <v>4.3999999999999997E-2</v>
      </c>
      <c r="E48">
        <f t="shared" si="1"/>
        <v>1.4407806411473852E-2</v>
      </c>
    </row>
    <row r="49" spans="1:5">
      <c r="A49">
        <v>48</v>
      </c>
      <c r="B49">
        <v>4.3700000000000003E-2</v>
      </c>
      <c r="C49">
        <f t="shared" si="0"/>
        <v>0.32283057851239672</v>
      </c>
      <c r="D49">
        <v>4.3999999999999997E-2</v>
      </c>
      <c r="E49">
        <f t="shared" si="1"/>
        <v>1.4204545454545454E-2</v>
      </c>
    </row>
    <row r="50" spans="1:5">
      <c r="A50">
        <v>49</v>
      </c>
      <c r="B50">
        <v>4.3700000000000003E-2</v>
      </c>
      <c r="C50">
        <f t="shared" si="0"/>
        <v>0.31833954095438194</v>
      </c>
      <c r="D50">
        <v>4.3999999999999997E-2</v>
      </c>
      <c r="E50">
        <f t="shared" si="1"/>
        <v>1.4006939801992805E-2</v>
      </c>
    </row>
    <row r="51" spans="1:5">
      <c r="A51">
        <v>50</v>
      </c>
      <c r="B51">
        <v>4.3700000000000003E-2</v>
      </c>
      <c r="C51">
        <f t="shared" si="0"/>
        <v>0.31397174254317112</v>
      </c>
      <c r="D51">
        <v>4.3999999999999997E-2</v>
      </c>
      <c r="E51">
        <f t="shared" si="1"/>
        <v>1.3814756671899528E-2</v>
      </c>
    </row>
    <row r="52" spans="1:5">
      <c r="A52">
        <v>51</v>
      </c>
      <c r="B52">
        <v>4.3700000000000003E-2</v>
      </c>
      <c r="C52">
        <f t="shared" si="0"/>
        <v>0.30972217920525286</v>
      </c>
      <c r="D52">
        <v>4.3999999999999997E-2</v>
      </c>
      <c r="E52">
        <f t="shared" si="1"/>
        <v>1.3627775885031125E-2</v>
      </c>
    </row>
    <row r="53" spans="1:5">
      <c r="A53">
        <v>52</v>
      </c>
      <c r="B53">
        <v>4.3700000000000003E-2</v>
      </c>
      <c r="C53">
        <f t="shared" si="0"/>
        <v>0.30558611416697223</v>
      </c>
      <c r="D53">
        <v>4.3999999999999997E-2</v>
      </c>
      <c r="E53">
        <f t="shared" si="1"/>
        <v>1.3445789023346777E-2</v>
      </c>
    </row>
    <row r="54" spans="1:5">
      <c r="A54">
        <v>53</v>
      </c>
      <c r="B54">
        <v>4.3700000000000003E-2</v>
      </c>
      <c r="C54">
        <f t="shared" si="0"/>
        <v>0.30155906034196794</v>
      </c>
      <c r="D54">
        <v>4.3999999999999997E-2</v>
      </c>
      <c r="E54">
        <f t="shared" si="1"/>
        <v>1.3268598655046589E-2</v>
      </c>
    </row>
    <row r="55" spans="1:5">
      <c r="A55">
        <v>54</v>
      </c>
      <c r="B55">
        <v>4.3700000000000003E-2</v>
      </c>
      <c r="C55">
        <f t="shared" si="0"/>
        <v>0.29763676409310075</v>
      </c>
      <c r="D55">
        <v>4.3999999999999997E-2</v>
      </c>
      <c r="E55">
        <f t="shared" si="1"/>
        <v>1.3096017620096432E-2</v>
      </c>
    </row>
    <row r="56" spans="1:5">
      <c r="A56">
        <v>55</v>
      </c>
      <c r="B56">
        <v>4.3700000000000003E-2</v>
      </c>
      <c r="C56">
        <f t="shared" si="0"/>
        <v>0.29381519024533564</v>
      </c>
      <c r="D56">
        <v>4.3999999999999997E-2</v>
      </c>
      <c r="E56">
        <f t="shared" si="1"/>
        <v>1.2927868370794767E-2</v>
      </c>
    </row>
    <row r="57" spans="1:5">
      <c r="A57">
        <v>56</v>
      </c>
      <c r="B57">
        <v>4.3700000000000003E-2</v>
      </c>
      <c r="C57">
        <f t="shared" si="0"/>
        <v>0.29009050823857041</v>
      </c>
      <c r="D57">
        <v>4.3999999999999997E-2</v>
      </c>
      <c r="E57">
        <f t="shared" si="1"/>
        <v>1.2763982362497097E-2</v>
      </c>
    </row>
    <row r="58" spans="1:5">
      <c r="A58">
        <v>57</v>
      </c>
      <c r="B58">
        <v>4.3700000000000003E-2</v>
      </c>
      <c r="C58">
        <f t="shared" si="0"/>
        <v>0.28645907932051906</v>
      </c>
      <c r="D58">
        <v>4.3999999999999997E-2</v>
      </c>
      <c r="E58">
        <f t="shared" si="1"/>
        <v>1.2604199490102838E-2</v>
      </c>
    </row>
    <row r="59" spans="1:5">
      <c r="A59">
        <v>58</v>
      </c>
      <c r="B59">
        <v>4.3700000000000003E-2</v>
      </c>
      <c r="C59">
        <f t="shared" si="0"/>
        <v>0.28291744468963953</v>
      </c>
      <c r="D59">
        <v>4.3999999999999997E-2</v>
      </c>
      <c r="E59">
        <f t="shared" si="1"/>
        <v>1.2448367566344138E-2</v>
      </c>
    </row>
    <row r="60" spans="1:5">
      <c r="A60">
        <v>59</v>
      </c>
      <c r="B60">
        <v>4.3700000000000003E-2</v>
      </c>
      <c r="C60">
        <f t="shared" si="0"/>
        <v>0.27946231450688874</v>
      </c>
      <c r="D60">
        <v>4.3999999999999997E-2</v>
      </c>
      <c r="E60">
        <f t="shared" si="1"/>
        <v>1.2296341838303105E-2</v>
      </c>
    </row>
    <row r="61" spans="1:5">
      <c r="A61">
        <v>60</v>
      </c>
      <c r="B61">
        <v>4.3700000000000003E-2</v>
      </c>
      <c r="C61">
        <f t="shared" si="0"/>
        <v>0.27609055770292651</v>
      </c>
      <c r="D61">
        <v>4.3999999999999997E-2</v>
      </c>
      <c r="E61">
        <f t="shared" si="1"/>
        <v>1.2147984538928765E-2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5"/>
  <sheetViews>
    <sheetView workbookViewId="0">
      <selection activeCell="I2" sqref="I2:I6"/>
    </sheetView>
  </sheetViews>
  <sheetFormatPr defaultRowHeight="15"/>
  <cols>
    <col min="1" max="1" width="14.140625" bestFit="1" customWidth="1"/>
    <col min="2" max="2" width="13.85546875" bestFit="1" customWidth="1"/>
    <col min="5" max="5" width="9.140625" style="1"/>
  </cols>
  <sheetData>
    <row r="1" spans="1:22">
      <c r="A1" t="s">
        <v>5</v>
      </c>
      <c r="B1" t="s">
        <v>6</v>
      </c>
      <c r="C1" t="s">
        <v>7</v>
      </c>
      <c r="D1" t="s">
        <v>8</v>
      </c>
      <c r="E1" s="1" t="s">
        <v>10</v>
      </c>
      <c r="F1" t="s">
        <v>9</v>
      </c>
      <c r="I1" t="s">
        <v>12</v>
      </c>
      <c r="U1" t="s">
        <v>12</v>
      </c>
      <c r="V1" t="s">
        <v>13</v>
      </c>
    </row>
    <row r="2" spans="1:22">
      <c r="A2">
        <v>8000</v>
      </c>
      <c r="B2">
        <v>80</v>
      </c>
      <c r="C2">
        <v>50</v>
      </c>
      <c r="D2">
        <v>1</v>
      </c>
      <c r="E2" s="1">
        <f t="shared" ref="E2:E33" si="0">((A2-B2)/(D2-C2))*(F2-D2)+A2</f>
        <v>8000</v>
      </c>
      <c r="F2">
        <v>1</v>
      </c>
      <c r="I2">
        <f>EXP(0.0003*F2)</f>
        <v>1.0003000450045003</v>
      </c>
      <c r="U2">
        <v>10000</v>
      </c>
      <c r="V2">
        <v>10</v>
      </c>
    </row>
    <row r="3" spans="1:22">
      <c r="A3">
        <v>8000</v>
      </c>
      <c r="B3">
        <v>80</v>
      </c>
      <c r="C3">
        <v>50</v>
      </c>
      <c r="D3">
        <v>1</v>
      </c>
      <c r="E3" s="1">
        <f t="shared" si="0"/>
        <v>7838.3673469387759</v>
      </c>
      <c r="F3">
        <v>2</v>
      </c>
      <c r="I3">
        <f t="shared" ref="I3:I6" si="1">EXP(0.0003*F3)</f>
        <v>1.0006001800360054</v>
      </c>
      <c r="U3">
        <v>2000</v>
      </c>
      <c r="V3">
        <v>20</v>
      </c>
    </row>
    <row r="4" spans="1:22">
      <c r="A4">
        <v>8000</v>
      </c>
      <c r="B4">
        <v>80</v>
      </c>
      <c r="C4">
        <v>50</v>
      </c>
      <c r="D4">
        <v>1</v>
      </c>
      <c r="E4" s="1">
        <f t="shared" si="0"/>
        <v>7676.7346938775509</v>
      </c>
      <c r="F4">
        <v>3</v>
      </c>
      <c r="I4">
        <f t="shared" si="1"/>
        <v>1.0009004051215273</v>
      </c>
      <c r="U4">
        <v>500</v>
      </c>
      <c r="V4">
        <v>30</v>
      </c>
    </row>
    <row r="5" spans="1:22">
      <c r="A5">
        <v>8000</v>
      </c>
      <c r="B5">
        <v>80</v>
      </c>
      <c r="C5">
        <v>50</v>
      </c>
      <c r="D5">
        <v>1</v>
      </c>
      <c r="E5" s="1">
        <f t="shared" si="0"/>
        <v>7515.1020408163267</v>
      </c>
      <c r="F5">
        <v>4</v>
      </c>
      <c r="I5">
        <f t="shared" si="1"/>
        <v>1.0012007202880864</v>
      </c>
      <c r="U5">
        <v>300</v>
      </c>
      <c r="V5">
        <v>40</v>
      </c>
    </row>
    <row r="6" spans="1:22">
      <c r="A6">
        <v>8000</v>
      </c>
      <c r="B6">
        <v>80</v>
      </c>
      <c r="C6">
        <v>50</v>
      </c>
      <c r="D6">
        <v>1</v>
      </c>
      <c r="E6" s="1">
        <f t="shared" si="0"/>
        <v>7353.4693877551017</v>
      </c>
      <c r="F6">
        <v>5</v>
      </c>
      <c r="I6">
        <f t="shared" si="1"/>
        <v>1.0015011255627111</v>
      </c>
      <c r="U6">
        <v>250</v>
      </c>
      <c r="V6">
        <v>50</v>
      </c>
    </row>
    <row r="7" spans="1:22">
      <c r="A7">
        <v>8000</v>
      </c>
      <c r="B7">
        <v>80</v>
      </c>
      <c r="C7">
        <v>50</v>
      </c>
      <c r="D7">
        <v>1</v>
      </c>
      <c r="E7" s="1">
        <f t="shared" si="0"/>
        <v>7191.8367346938776</v>
      </c>
      <c r="F7">
        <v>6</v>
      </c>
      <c r="U7">
        <v>220</v>
      </c>
      <c r="V7">
        <v>60</v>
      </c>
    </row>
    <row r="8" spans="1:22">
      <c r="A8">
        <v>8000</v>
      </c>
      <c r="B8">
        <v>80</v>
      </c>
      <c r="C8">
        <v>50</v>
      </c>
      <c r="D8">
        <v>1</v>
      </c>
      <c r="E8" s="1">
        <f t="shared" si="0"/>
        <v>7030.2040816326535</v>
      </c>
      <c r="F8">
        <v>7</v>
      </c>
      <c r="U8">
        <v>200</v>
      </c>
      <c r="V8">
        <v>70</v>
      </c>
    </row>
    <row r="9" spans="1:22">
      <c r="A9">
        <v>8000</v>
      </c>
      <c r="B9">
        <v>80</v>
      </c>
      <c r="C9">
        <v>50</v>
      </c>
      <c r="D9">
        <v>1</v>
      </c>
      <c r="E9" s="1">
        <f t="shared" si="0"/>
        <v>6868.5714285714284</v>
      </c>
      <c r="F9">
        <v>8</v>
      </c>
      <c r="U9">
        <v>180</v>
      </c>
      <c r="V9">
        <v>80</v>
      </c>
    </row>
    <row r="10" spans="1:22">
      <c r="A10">
        <v>8000</v>
      </c>
      <c r="B10">
        <v>80</v>
      </c>
      <c r="C10">
        <v>50</v>
      </c>
      <c r="D10">
        <v>1</v>
      </c>
      <c r="E10" s="1">
        <f t="shared" si="0"/>
        <v>6706.9387755102043</v>
      </c>
      <c r="F10">
        <v>9</v>
      </c>
      <c r="U10">
        <v>150</v>
      </c>
      <c r="V10">
        <v>90</v>
      </c>
    </row>
    <row r="11" spans="1:22">
      <c r="A11">
        <v>8000</v>
      </c>
      <c r="B11">
        <v>80</v>
      </c>
      <c r="C11">
        <v>50</v>
      </c>
      <c r="D11">
        <v>1</v>
      </c>
      <c r="E11" s="1">
        <f t="shared" si="0"/>
        <v>6545.3061224489793</v>
      </c>
      <c r="F11">
        <v>10</v>
      </c>
      <c r="U11">
        <v>100</v>
      </c>
      <c r="V11">
        <v>100</v>
      </c>
    </row>
    <row r="12" spans="1:22">
      <c r="A12">
        <v>8000</v>
      </c>
      <c r="B12">
        <v>80</v>
      </c>
      <c r="C12">
        <v>50</v>
      </c>
      <c r="D12">
        <v>1</v>
      </c>
      <c r="E12" s="1">
        <f t="shared" si="0"/>
        <v>6383.6734693877552</v>
      </c>
      <c r="F12">
        <v>11</v>
      </c>
    </row>
    <row r="13" spans="1:22">
      <c r="A13">
        <v>8000</v>
      </c>
      <c r="B13">
        <v>80</v>
      </c>
      <c r="C13">
        <v>50</v>
      </c>
      <c r="D13">
        <v>1</v>
      </c>
      <c r="E13" s="1">
        <f t="shared" si="0"/>
        <v>6222.0408163265311</v>
      </c>
      <c r="F13">
        <v>12</v>
      </c>
    </row>
    <row r="14" spans="1:22">
      <c r="A14">
        <v>8000</v>
      </c>
      <c r="B14">
        <v>80</v>
      </c>
      <c r="C14">
        <v>50</v>
      </c>
      <c r="D14">
        <v>1</v>
      </c>
      <c r="E14" s="1">
        <f t="shared" si="0"/>
        <v>6060.408163265306</v>
      </c>
      <c r="F14">
        <v>13</v>
      </c>
    </row>
    <row r="15" spans="1:22">
      <c r="A15">
        <v>8000</v>
      </c>
      <c r="B15">
        <v>80</v>
      </c>
      <c r="C15">
        <v>50</v>
      </c>
      <c r="D15">
        <v>1</v>
      </c>
      <c r="E15" s="1">
        <f t="shared" si="0"/>
        <v>5898.775510204081</v>
      </c>
      <c r="F15">
        <v>14</v>
      </c>
    </row>
    <row r="16" spans="1:22">
      <c r="A16">
        <v>8000</v>
      </c>
      <c r="B16">
        <v>80</v>
      </c>
      <c r="C16">
        <v>50</v>
      </c>
      <c r="D16">
        <v>1</v>
      </c>
      <c r="E16" s="1">
        <f t="shared" si="0"/>
        <v>5737.1428571428569</v>
      </c>
      <c r="F16">
        <v>15</v>
      </c>
    </row>
    <row r="17" spans="1:6">
      <c r="A17">
        <v>8000</v>
      </c>
      <c r="B17">
        <v>80</v>
      </c>
      <c r="C17">
        <v>50</v>
      </c>
      <c r="D17">
        <v>1</v>
      </c>
      <c r="E17" s="1">
        <f t="shared" si="0"/>
        <v>5575.5102040816328</v>
      </c>
      <c r="F17">
        <v>16</v>
      </c>
    </row>
    <row r="18" spans="1:6">
      <c r="A18">
        <v>8000</v>
      </c>
      <c r="B18">
        <v>80</v>
      </c>
      <c r="C18">
        <v>50</v>
      </c>
      <c r="D18">
        <v>1</v>
      </c>
      <c r="E18" s="1">
        <f t="shared" si="0"/>
        <v>5413.8775510204086</v>
      </c>
      <c r="F18">
        <v>17</v>
      </c>
    </row>
    <row r="19" spans="1:6">
      <c r="A19">
        <v>8000</v>
      </c>
      <c r="B19">
        <v>80</v>
      </c>
      <c r="C19">
        <v>50</v>
      </c>
      <c r="D19">
        <v>1</v>
      </c>
      <c r="E19" s="1">
        <f t="shared" si="0"/>
        <v>5252.2448979591836</v>
      </c>
      <c r="F19">
        <v>18</v>
      </c>
    </row>
    <row r="20" spans="1:6">
      <c r="A20">
        <v>8000</v>
      </c>
      <c r="B20">
        <v>80</v>
      </c>
      <c r="C20">
        <v>50</v>
      </c>
      <c r="D20">
        <v>1</v>
      </c>
      <c r="E20" s="1">
        <f t="shared" si="0"/>
        <v>5090.6122448979586</v>
      </c>
      <c r="F20">
        <v>19</v>
      </c>
    </row>
    <row r="21" spans="1:6">
      <c r="A21">
        <v>8000</v>
      </c>
      <c r="B21">
        <v>80</v>
      </c>
      <c r="C21">
        <v>50</v>
      </c>
      <c r="D21">
        <v>1</v>
      </c>
      <c r="E21" s="1">
        <f t="shared" si="0"/>
        <v>4928.9795918367345</v>
      </c>
      <c r="F21">
        <v>20</v>
      </c>
    </row>
    <row r="22" spans="1:6">
      <c r="A22">
        <v>8000</v>
      </c>
      <c r="B22">
        <v>80</v>
      </c>
      <c r="C22">
        <v>50</v>
      </c>
      <c r="D22">
        <v>1</v>
      </c>
      <c r="E22" s="1">
        <f t="shared" si="0"/>
        <v>4767.3469387755104</v>
      </c>
      <c r="F22">
        <v>21</v>
      </c>
    </row>
    <row r="23" spans="1:6">
      <c r="A23">
        <v>8000</v>
      </c>
      <c r="B23">
        <v>80</v>
      </c>
      <c r="C23">
        <v>50</v>
      </c>
      <c r="D23">
        <v>1</v>
      </c>
      <c r="E23" s="1">
        <f t="shared" si="0"/>
        <v>4605.7142857142862</v>
      </c>
      <c r="F23">
        <v>22</v>
      </c>
    </row>
    <row r="24" spans="1:6">
      <c r="A24">
        <v>8000</v>
      </c>
      <c r="B24">
        <v>80</v>
      </c>
      <c r="C24">
        <v>50</v>
      </c>
      <c r="D24">
        <v>1</v>
      </c>
      <c r="E24" s="1">
        <f t="shared" si="0"/>
        <v>4444.0816326530612</v>
      </c>
      <c r="F24">
        <v>23</v>
      </c>
    </row>
    <row r="25" spans="1:6">
      <c r="A25">
        <v>8000</v>
      </c>
      <c r="B25">
        <v>80</v>
      </c>
      <c r="C25">
        <v>50</v>
      </c>
      <c r="D25">
        <v>1</v>
      </c>
      <c r="E25" s="1">
        <f t="shared" si="0"/>
        <v>4282.4489795918362</v>
      </c>
      <c r="F25">
        <v>24</v>
      </c>
    </row>
    <row r="26" spans="1:6">
      <c r="A26">
        <v>8000</v>
      </c>
      <c r="B26">
        <v>80</v>
      </c>
      <c r="C26">
        <v>50</v>
      </c>
      <c r="D26">
        <v>1</v>
      </c>
      <c r="E26" s="1">
        <f t="shared" si="0"/>
        <v>4120.8163265306121</v>
      </c>
      <c r="F26">
        <v>25</v>
      </c>
    </row>
    <row r="27" spans="1:6">
      <c r="A27">
        <v>8000</v>
      </c>
      <c r="B27">
        <v>80</v>
      </c>
      <c r="C27">
        <v>50</v>
      </c>
      <c r="D27">
        <v>1</v>
      </c>
      <c r="E27" s="1">
        <f t="shared" si="0"/>
        <v>3959.1836734693879</v>
      </c>
      <c r="F27">
        <v>26</v>
      </c>
    </row>
    <row r="28" spans="1:6">
      <c r="A28">
        <v>8000</v>
      </c>
      <c r="B28">
        <v>80</v>
      </c>
      <c r="C28">
        <v>50</v>
      </c>
      <c r="D28">
        <v>1</v>
      </c>
      <c r="E28" s="1">
        <f t="shared" si="0"/>
        <v>3797.5510204081629</v>
      </c>
      <c r="F28">
        <v>27</v>
      </c>
    </row>
    <row r="29" spans="1:6">
      <c r="A29">
        <v>8000</v>
      </c>
      <c r="B29">
        <v>80</v>
      </c>
      <c r="C29">
        <v>50</v>
      </c>
      <c r="D29">
        <v>1</v>
      </c>
      <c r="E29" s="1">
        <f t="shared" si="0"/>
        <v>3635.9183673469388</v>
      </c>
      <c r="F29">
        <v>28</v>
      </c>
    </row>
    <row r="30" spans="1:6">
      <c r="A30">
        <v>8000</v>
      </c>
      <c r="B30">
        <v>80</v>
      </c>
      <c r="C30">
        <v>50</v>
      </c>
      <c r="D30">
        <v>1</v>
      </c>
      <c r="E30" s="1">
        <f t="shared" si="0"/>
        <v>3474.2857142857147</v>
      </c>
      <c r="F30">
        <v>29</v>
      </c>
    </row>
    <row r="31" spans="1:6">
      <c r="A31">
        <v>8000</v>
      </c>
      <c r="B31">
        <v>80</v>
      </c>
      <c r="C31">
        <v>50</v>
      </c>
      <c r="D31">
        <v>1</v>
      </c>
      <c r="E31" s="1">
        <f t="shared" si="0"/>
        <v>3312.6530612244896</v>
      </c>
      <c r="F31">
        <v>30</v>
      </c>
    </row>
    <row r="32" spans="1:6">
      <c r="A32">
        <v>8000</v>
      </c>
      <c r="B32">
        <v>80</v>
      </c>
      <c r="C32">
        <v>50</v>
      </c>
      <c r="D32">
        <v>1</v>
      </c>
      <c r="E32" s="1">
        <f t="shared" si="0"/>
        <v>3151.0204081632655</v>
      </c>
      <c r="F32">
        <v>31</v>
      </c>
    </row>
    <row r="33" spans="1:6">
      <c r="A33">
        <v>8000</v>
      </c>
      <c r="B33">
        <v>80</v>
      </c>
      <c r="C33">
        <v>50</v>
      </c>
      <c r="D33">
        <v>1</v>
      </c>
      <c r="E33" s="1">
        <f t="shared" si="0"/>
        <v>2989.3877551020405</v>
      </c>
      <c r="F33">
        <v>32</v>
      </c>
    </row>
    <row r="34" spans="1:6">
      <c r="A34">
        <v>8000</v>
      </c>
      <c r="B34">
        <v>80</v>
      </c>
      <c r="C34">
        <v>50</v>
      </c>
      <c r="D34">
        <v>1</v>
      </c>
      <c r="E34" s="1">
        <f t="shared" ref="E34:E55" si="2">((A34-B34)/(D34-C34))*(F34-D34)+A34</f>
        <v>2827.7551020408164</v>
      </c>
      <c r="F34">
        <v>33</v>
      </c>
    </row>
    <row r="35" spans="1:6">
      <c r="A35">
        <v>8000</v>
      </c>
      <c r="B35">
        <v>80</v>
      </c>
      <c r="C35">
        <v>50</v>
      </c>
      <c r="D35">
        <v>1</v>
      </c>
      <c r="E35" s="1">
        <f t="shared" si="2"/>
        <v>2666.1224489795923</v>
      </c>
      <c r="F35">
        <v>34</v>
      </c>
    </row>
    <row r="36" spans="1:6">
      <c r="A36">
        <v>8000</v>
      </c>
      <c r="B36">
        <v>80</v>
      </c>
      <c r="C36">
        <v>50</v>
      </c>
      <c r="D36">
        <v>1</v>
      </c>
      <c r="E36" s="1">
        <f t="shared" si="2"/>
        <v>2504.4897959183672</v>
      </c>
      <c r="F36">
        <v>35</v>
      </c>
    </row>
    <row r="37" spans="1:6">
      <c r="A37">
        <v>8000</v>
      </c>
      <c r="B37">
        <v>80</v>
      </c>
      <c r="C37">
        <v>50</v>
      </c>
      <c r="D37">
        <v>1</v>
      </c>
      <c r="E37" s="1">
        <f t="shared" si="2"/>
        <v>2342.8571428571431</v>
      </c>
      <c r="F37">
        <v>36</v>
      </c>
    </row>
    <row r="38" spans="1:6">
      <c r="A38">
        <v>8000</v>
      </c>
      <c r="B38">
        <v>80</v>
      </c>
      <c r="C38">
        <v>50</v>
      </c>
      <c r="D38">
        <v>1</v>
      </c>
      <c r="E38" s="1">
        <f t="shared" si="2"/>
        <v>2181.2244897959181</v>
      </c>
      <c r="F38">
        <v>37</v>
      </c>
    </row>
    <row r="39" spans="1:6">
      <c r="A39">
        <v>8000</v>
      </c>
      <c r="B39">
        <v>80</v>
      </c>
      <c r="C39">
        <v>50</v>
      </c>
      <c r="D39">
        <v>1</v>
      </c>
      <c r="E39" s="1">
        <f t="shared" si="2"/>
        <v>2019.591836734694</v>
      </c>
      <c r="F39">
        <v>38</v>
      </c>
    </row>
    <row r="40" spans="1:6">
      <c r="A40">
        <v>8000</v>
      </c>
      <c r="B40">
        <v>80</v>
      </c>
      <c r="C40">
        <v>50</v>
      </c>
      <c r="D40">
        <v>1</v>
      </c>
      <c r="E40" s="1">
        <f t="shared" si="2"/>
        <v>1857.9591836734699</v>
      </c>
      <c r="F40">
        <v>39</v>
      </c>
    </row>
    <row r="41" spans="1:6">
      <c r="A41">
        <v>8000</v>
      </c>
      <c r="B41">
        <v>80</v>
      </c>
      <c r="C41">
        <v>50</v>
      </c>
      <c r="D41">
        <v>1</v>
      </c>
      <c r="E41" s="1">
        <f t="shared" si="2"/>
        <v>1696.3265306122448</v>
      </c>
      <c r="F41">
        <v>40</v>
      </c>
    </row>
    <row r="42" spans="1:6">
      <c r="A42">
        <v>8000</v>
      </c>
      <c r="B42">
        <v>80</v>
      </c>
      <c r="C42">
        <v>50</v>
      </c>
      <c r="D42">
        <v>1</v>
      </c>
      <c r="E42" s="1">
        <f t="shared" si="2"/>
        <v>1534.6938775510207</v>
      </c>
      <c r="F42">
        <v>41</v>
      </c>
    </row>
    <row r="43" spans="1:6">
      <c r="A43">
        <v>8000</v>
      </c>
      <c r="B43">
        <v>80</v>
      </c>
      <c r="C43">
        <v>50</v>
      </c>
      <c r="D43">
        <v>1</v>
      </c>
      <c r="E43" s="1">
        <f t="shared" si="2"/>
        <v>1373.0612244897957</v>
      </c>
      <c r="F43">
        <v>42</v>
      </c>
    </row>
    <row r="44" spans="1:6">
      <c r="A44">
        <v>8000</v>
      </c>
      <c r="B44">
        <v>80</v>
      </c>
      <c r="C44">
        <v>50</v>
      </c>
      <c r="D44">
        <v>1</v>
      </c>
      <c r="E44" s="1">
        <f t="shared" si="2"/>
        <v>1211.4285714285716</v>
      </c>
      <c r="F44">
        <v>43</v>
      </c>
    </row>
    <row r="45" spans="1:6">
      <c r="A45">
        <v>8000</v>
      </c>
      <c r="B45">
        <v>80</v>
      </c>
      <c r="C45">
        <v>50</v>
      </c>
      <c r="D45">
        <v>1</v>
      </c>
      <c r="E45" s="1">
        <f t="shared" si="2"/>
        <v>1049.7959183673474</v>
      </c>
      <c r="F45">
        <v>44</v>
      </c>
    </row>
    <row r="46" spans="1:6">
      <c r="A46">
        <v>8000</v>
      </c>
      <c r="B46">
        <v>80</v>
      </c>
      <c r="C46">
        <v>50</v>
      </c>
      <c r="D46">
        <v>1</v>
      </c>
      <c r="E46" s="1">
        <f t="shared" si="2"/>
        <v>888.16326530612241</v>
      </c>
      <c r="F46">
        <v>45</v>
      </c>
    </row>
    <row r="47" spans="1:6">
      <c r="A47">
        <v>8000</v>
      </c>
      <c r="B47">
        <v>80</v>
      </c>
      <c r="C47">
        <v>50</v>
      </c>
      <c r="D47">
        <v>1</v>
      </c>
      <c r="E47" s="1">
        <f t="shared" si="2"/>
        <v>726.53061224489829</v>
      </c>
      <c r="F47">
        <v>46</v>
      </c>
    </row>
    <row r="48" spans="1:6">
      <c r="A48">
        <v>8000</v>
      </c>
      <c r="B48">
        <v>80</v>
      </c>
      <c r="C48">
        <v>50</v>
      </c>
      <c r="D48">
        <v>1</v>
      </c>
      <c r="E48" s="1">
        <f t="shared" si="2"/>
        <v>564.89795918367327</v>
      </c>
      <c r="F48">
        <v>47</v>
      </c>
    </row>
    <row r="49" spans="1:6">
      <c r="A49">
        <v>8000</v>
      </c>
      <c r="B49">
        <v>80</v>
      </c>
      <c r="C49">
        <v>50</v>
      </c>
      <c r="D49">
        <v>1</v>
      </c>
      <c r="E49" s="1">
        <f t="shared" si="2"/>
        <v>403.26530612244915</v>
      </c>
      <c r="F49">
        <v>48</v>
      </c>
    </row>
    <row r="50" spans="1:6">
      <c r="A50">
        <v>8000</v>
      </c>
      <c r="B50">
        <v>80</v>
      </c>
      <c r="C50">
        <v>50</v>
      </c>
      <c r="D50">
        <v>1</v>
      </c>
      <c r="E50" s="1">
        <f t="shared" si="2"/>
        <v>241.63265306122412</v>
      </c>
      <c r="F50">
        <v>49</v>
      </c>
    </row>
    <row r="51" spans="1:6">
      <c r="A51">
        <v>8000</v>
      </c>
      <c r="B51">
        <v>80</v>
      </c>
      <c r="C51">
        <v>50</v>
      </c>
      <c r="D51">
        <v>1</v>
      </c>
      <c r="E51" s="1">
        <f t="shared" si="2"/>
        <v>80</v>
      </c>
      <c r="F51">
        <v>50</v>
      </c>
    </row>
    <row r="52" spans="1:6">
      <c r="A52">
        <v>8000</v>
      </c>
      <c r="B52">
        <v>80</v>
      </c>
      <c r="C52">
        <v>50</v>
      </c>
      <c r="D52">
        <v>1</v>
      </c>
      <c r="E52" s="1">
        <f t="shared" si="2"/>
        <v>-81.632653061224119</v>
      </c>
      <c r="F52">
        <v>51</v>
      </c>
    </row>
    <row r="53" spans="1:6">
      <c r="A53">
        <v>8000</v>
      </c>
      <c r="B53">
        <v>80</v>
      </c>
      <c r="C53">
        <v>50</v>
      </c>
      <c r="D53">
        <v>1</v>
      </c>
      <c r="E53" s="1">
        <f t="shared" si="2"/>
        <v>-243.26530612244824</v>
      </c>
      <c r="F53">
        <v>52</v>
      </c>
    </row>
    <row r="54" spans="1:6">
      <c r="A54">
        <v>8000</v>
      </c>
      <c r="B54">
        <v>80</v>
      </c>
      <c r="C54">
        <v>50</v>
      </c>
      <c r="D54">
        <v>1</v>
      </c>
      <c r="E54" s="1">
        <f t="shared" si="2"/>
        <v>-404.89795918367417</v>
      </c>
      <c r="F54">
        <v>53</v>
      </c>
    </row>
    <row r="55" spans="1:6">
      <c r="A55">
        <v>8000</v>
      </c>
      <c r="B55">
        <v>80</v>
      </c>
      <c r="C55">
        <v>50</v>
      </c>
      <c r="D55">
        <v>1</v>
      </c>
      <c r="E55" s="1">
        <f t="shared" si="2"/>
        <v>-566.53061224489829</v>
      </c>
      <c r="F55">
        <v>54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topLeftCell="A10" workbookViewId="0">
      <selection activeCell="I2" sqref="I2:K6"/>
    </sheetView>
  </sheetViews>
  <sheetFormatPr defaultRowHeight="15"/>
  <sheetData>
    <row r="1" spans="1:11">
      <c r="A1" t="s">
        <v>11</v>
      </c>
      <c r="B1" t="s">
        <v>13</v>
      </c>
      <c r="C1" t="s">
        <v>14</v>
      </c>
      <c r="D1" t="s">
        <v>16</v>
      </c>
      <c r="E1" t="s">
        <v>15</v>
      </c>
      <c r="I1" t="s">
        <v>17</v>
      </c>
      <c r="J1" t="s">
        <v>18</v>
      </c>
      <c r="K1" t="s">
        <v>13</v>
      </c>
    </row>
    <row r="2" spans="1:11">
      <c r="A2">
        <v>10000</v>
      </c>
      <c r="B2">
        <v>1</v>
      </c>
      <c r="C2">
        <v>0.15</v>
      </c>
      <c r="I2">
        <f t="shared" ref="I2:I46" si="0">J2*((K2^(-3/2)))</f>
        <v>19838.126768220842</v>
      </c>
      <c r="J2">
        <v>221797</v>
      </c>
      <c r="K2">
        <v>5</v>
      </c>
    </row>
    <row r="3" spans="1:11">
      <c r="I3">
        <f t="shared" si="0"/>
        <v>15091.374346668901</v>
      </c>
      <c r="J3">
        <v>221797</v>
      </c>
      <c r="K3">
        <v>6</v>
      </c>
    </row>
    <row r="4" spans="1:11">
      <c r="I4">
        <f t="shared" si="0"/>
        <v>11975.912317146798</v>
      </c>
      <c r="J4">
        <v>221797</v>
      </c>
      <c r="K4">
        <v>7</v>
      </c>
    </row>
    <row r="5" spans="1:11">
      <c r="I5">
        <f t="shared" si="0"/>
        <v>9802.1351716770478</v>
      </c>
      <c r="J5">
        <v>221797</v>
      </c>
      <c r="K5">
        <v>8</v>
      </c>
    </row>
    <row r="6" spans="1:11">
      <c r="I6">
        <f t="shared" si="0"/>
        <v>8214.7037037037026</v>
      </c>
      <c r="J6">
        <v>221797</v>
      </c>
      <c r="K6">
        <v>9</v>
      </c>
    </row>
    <row r="7" spans="1:11">
      <c r="I7">
        <f t="shared" si="0"/>
        <v>7013.8369819236586</v>
      </c>
      <c r="J7">
        <v>221797</v>
      </c>
      <c r="K7">
        <v>10</v>
      </c>
    </row>
    <row r="8" spans="1:11">
      <c r="I8">
        <f t="shared" si="0"/>
        <v>6079.4828812103842</v>
      </c>
      <c r="J8">
        <v>221797</v>
      </c>
      <c r="K8">
        <v>11</v>
      </c>
    </row>
    <row r="9" spans="1:11">
      <c r="I9">
        <f t="shared" si="0"/>
        <v>5335.6065689771403</v>
      </c>
      <c r="J9">
        <v>221797</v>
      </c>
      <c r="K9">
        <v>12</v>
      </c>
    </row>
    <row r="10" spans="1:11">
      <c r="I10">
        <f t="shared" si="0"/>
        <v>4731.9553623910433</v>
      </c>
      <c r="J10">
        <v>221797</v>
      </c>
      <c r="K10">
        <v>13</v>
      </c>
    </row>
    <row r="11" spans="1:11">
      <c r="I11">
        <f t="shared" si="0"/>
        <v>4234.1244051750018</v>
      </c>
      <c r="J11">
        <v>221797</v>
      </c>
      <c r="K11">
        <v>14</v>
      </c>
    </row>
    <row r="12" spans="1:11">
      <c r="I12">
        <f t="shared" si="0"/>
        <v>3817.8492766167406</v>
      </c>
      <c r="J12">
        <v>221797</v>
      </c>
      <c r="K12">
        <v>15</v>
      </c>
    </row>
    <row r="13" spans="1:11">
      <c r="I13">
        <f t="shared" si="0"/>
        <v>3465.5781250000014</v>
      </c>
      <c r="J13">
        <v>221797</v>
      </c>
      <c r="K13">
        <v>16</v>
      </c>
    </row>
    <row r="14" spans="1:11">
      <c r="I14">
        <f t="shared" si="0"/>
        <v>3164.3337662460895</v>
      </c>
      <c r="J14">
        <v>221797</v>
      </c>
      <c r="K14">
        <v>17</v>
      </c>
    </row>
    <row r="15" spans="1:11">
      <c r="I15">
        <f t="shared" si="0"/>
        <v>2904.3363471635698</v>
      </c>
      <c r="J15">
        <v>221797</v>
      </c>
      <c r="K15">
        <v>18</v>
      </c>
    </row>
    <row r="16" spans="1:11">
      <c r="I16">
        <f t="shared" si="0"/>
        <v>2678.0906065941585</v>
      </c>
      <c r="J16">
        <v>221797</v>
      </c>
      <c r="K16">
        <v>19</v>
      </c>
    </row>
    <row r="17" spans="9:11">
      <c r="I17">
        <f t="shared" si="0"/>
        <v>2479.7658460276043</v>
      </c>
      <c r="J17">
        <v>221797</v>
      </c>
      <c r="K17">
        <v>20</v>
      </c>
    </row>
    <row r="18" spans="9:11">
      <c r="I18">
        <f t="shared" si="0"/>
        <v>2304.7654000320185</v>
      </c>
      <c r="J18">
        <v>221797</v>
      </c>
      <c r="K18">
        <v>21</v>
      </c>
    </row>
    <row r="19" spans="9:11">
      <c r="I19">
        <f t="shared" si="0"/>
        <v>2149.421785705696</v>
      </c>
      <c r="J19">
        <v>221797</v>
      </c>
      <c r="K19">
        <v>22</v>
      </c>
    </row>
    <row r="20" spans="9:11">
      <c r="I20">
        <f t="shared" si="0"/>
        <v>2010.7770215050875</v>
      </c>
      <c r="J20">
        <v>221797</v>
      </c>
      <c r="K20">
        <v>23</v>
      </c>
    </row>
    <row r="21" spans="9:11">
      <c r="I21">
        <f t="shared" si="0"/>
        <v>1886.4217933336122</v>
      </c>
      <c r="J21">
        <v>221797</v>
      </c>
      <c r="K21">
        <v>24</v>
      </c>
    </row>
    <row r="22" spans="9:11">
      <c r="I22">
        <f t="shared" si="0"/>
        <v>1774.3760000000009</v>
      </c>
      <c r="J22">
        <v>221797</v>
      </c>
      <c r="K22">
        <v>25</v>
      </c>
    </row>
    <row r="23" spans="9:11">
      <c r="I23">
        <f t="shared" si="0"/>
        <v>1672.9988625093763</v>
      </c>
      <c r="J23">
        <v>221797</v>
      </c>
      <c r="K23">
        <v>26</v>
      </c>
    </row>
    <row r="24" spans="9:11">
      <c r="I24">
        <f t="shared" si="0"/>
        <v>1580.9204648821164</v>
      </c>
      <c r="J24">
        <v>221797</v>
      </c>
      <c r="K24">
        <v>27</v>
      </c>
    </row>
    <row r="25" spans="9:11">
      <c r="I25">
        <f t="shared" si="0"/>
        <v>1496.9890396433502</v>
      </c>
      <c r="J25">
        <v>221797</v>
      </c>
      <c r="K25">
        <v>28</v>
      </c>
    </row>
    <row r="26" spans="9:11">
      <c r="I26">
        <f t="shared" si="0"/>
        <v>1420.2299628157095</v>
      </c>
      <c r="J26">
        <v>221797</v>
      </c>
      <c r="K26">
        <v>29</v>
      </c>
    </row>
    <row r="27" spans="9:11">
      <c r="I27">
        <f t="shared" si="0"/>
        <v>1349.8135565219261</v>
      </c>
      <c r="J27">
        <v>221797</v>
      </c>
      <c r="K27">
        <v>30</v>
      </c>
    </row>
    <row r="28" spans="9:11">
      <c r="I28">
        <f t="shared" si="0"/>
        <v>1285.0295862462121</v>
      </c>
      <c r="J28">
        <v>221797</v>
      </c>
      <c r="K28">
        <v>31</v>
      </c>
    </row>
    <row r="29" spans="9:11">
      <c r="I29">
        <f t="shared" si="0"/>
        <v>1225.2668964596305</v>
      </c>
      <c r="J29">
        <v>221797</v>
      </c>
      <c r="K29">
        <v>32</v>
      </c>
    </row>
    <row r="30" spans="9:11">
      <c r="I30">
        <f t="shared" si="0"/>
        <v>1169.9970260001789</v>
      </c>
      <c r="J30">
        <v>221797</v>
      </c>
      <c r="K30">
        <v>33</v>
      </c>
    </row>
    <row r="31" spans="9:11">
      <c r="I31">
        <f t="shared" si="0"/>
        <v>1118.7609320250892</v>
      </c>
      <c r="J31">
        <v>221797</v>
      </c>
      <c r="K31">
        <v>34</v>
      </c>
    </row>
    <row r="32" spans="9:11">
      <c r="I32">
        <f t="shared" si="0"/>
        <v>1071.1581613486901</v>
      </c>
      <c r="J32">
        <v>221797</v>
      </c>
      <c r="K32">
        <v>35</v>
      </c>
    </row>
    <row r="33" spans="9:11">
      <c r="I33">
        <f t="shared" si="0"/>
        <v>1026.8379629629628</v>
      </c>
      <c r="J33">
        <v>221797</v>
      </c>
      <c r="K33">
        <v>36</v>
      </c>
    </row>
    <row r="34" spans="9:11">
      <c r="I34">
        <f t="shared" si="0"/>
        <v>985.49195100990073</v>
      </c>
      <c r="J34">
        <v>221797</v>
      </c>
      <c r="K34">
        <v>37</v>
      </c>
    </row>
    <row r="35" spans="9:11">
      <c r="I35">
        <f t="shared" si="0"/>
        <v>946.84801427736181</v>
      </c>
      <c r="J35">
        <v>221797</v>
      </c>
      <c r="K35">
        <v>38</v>
      </c>
    </row>
    <row r="36" spans="9:11">
      <c r="I36">
        <f t="shared" si="0"/>
        <v>910.66523408992134</v>
      </c>
      <c r="J36">
        <v>221797</v>
      </c>
      <c r="K36">
        <v>39</v>
      </c>
    </row>
    <row r="37" spans="9:11">
      <c r="I37">
        <f t="shared" si="0"/>
        <v>876.72962274045733</v>
      </c>
      <c r="J37">
        <v>221797</v>
      </c>
      <c r="K37">
        <v>40</v>
      </c>
    </row>
    <row r="38" spans="9:11">
      <c r="I38">
        <f t="shared" si="0"/>
        <v>844.8505333074919</v>
      </c>
      <c r="J38">
        <v>221797</v>
      </c>
      <c r="K38">
        <v>41</v>
      </c>
    </row>
    <row r="39" spans="9:11">
      <c r="I39">
        <f t="shared" si="0"/>
        <v>814.85762170338307</v>
      </c>
      <c r="J39">
        <v>221797</v>
      </c>
      <c r="K39">
        <v>42</v>
      </c>
    </row>
    <row r="40" spans="9:11">
      <c r="I40">
        <f t="shared" si="0"/>
        <v>786.5982652107142</v>
      </c>
      <c r="J40">
        <v>221797</v>
      </c>
      <c r="K40">
        <v>43</v>
      </c>
    </row>
    <row r="41" spans="9:11">
      <c r="I41">
        <f t="shared" si="0"/>
        <v>759.93536015129848</v>
      </c>
      <c r="J41">
        <v>221797</v>
      </c>
      <c r="K41">
        <v>44</v>
      </c>
    </row>
    <row r="42" spans="9:11">
      <c r="I42">
        <f t="shared" si="0"/>
        <v>734.74543586003097</v>
      </c>
      <c r="J42">
        <v>221797</v>
      </c>
      <c r="K42">
        <v>45</v>
      </c>
    </row>
    <row r="43" spans="9:11">
      <c r="I43">
        <f t="shared" si="0"/>
        <v>710.91703368016772</v>
      </c>
      <c r="J43">
        <v>221797</v>
      </c>
      <c r="K43">
        <v>46</v>
      </c>
    </row>
    <row r="44" spans="9:11">
      <c r="I44">
        <f t="shared" si="0"/>
        <v>688.34930892039449</v>
      </c>
      <c r="J44">
        <v>221797</v>
      </c>
      <c r="K44">
        <v>47</v>
      </c>
    </row>
    <row r="45" spans="9:11">
      <c r="I45">
        <f t="shared" si="0"/>
        <v>666.95082112214243</v>
      </c>
      <c r="J45">
        <v>221797</v>
      </c>
      <c r="K45">
        <v>48</v>
      </c>
    </row>
    <row r="46" spans="9:11">
      <c r="I46">
        <f t="shared" si="0"/>
        <v>646.63848396501487</v>
      </c>
      <c r="J46">
        <v>221797</v>
      </c>
      <c r="K46">
        <v>49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I15" sqref="I15"/>
    </sheetView>
  </sheetViews>
  <sheetFormatPr defaultRowHeight="15"/>
  <cols>
    <col min="4" max="4" width="12" bestFit="1" customWidth="1"/>
  </cols>
  <sheetData>
    <row r="1" spans="1:13" s="2" customFormat="1">
      <c r="A1" s="2" t="s">
        <v>13</v>
      </c>
      <c r="B1" s="2" t="s">
        <v>14</v>
      </c>
      <c r="C1" s="2" t="s">
        <v>20</v>
      </c>
      <c r="D1" s="2" t="s">
        <v>21</v>
      </c>
      <c r="E1" s="2" t="s">
        <v>19</v>
      </c>
      <c r="F1" s="2" t="s">
        <v>20</v>
      </c>
      <c r="G1" s="2" t="s">
        <v>22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>
      <c r="A2">
        <v>1</v>
      </c>
      <c r="B2">
        <v>0.18</v>
      </c>
      <c r="C2">
        <f>(((A2*B2)/2)^2)*3.14</f>
        <v>2.5433999999999998E-2</v>
      </c>
      <c r="D2">
        <f>10000/C2</f>
        <v>393174.49083903438</v>
      </c>
      <c r="E2">
        <v>0.14000000000000001</v>
      </c>
      <c r="F2">
        <f>(((A2*E2)/2)^2)*3.14</f>
        <v>1.5386000000000002E-2</v>
      </c>
      <c r="G2">
        <f>10000/F2</f>
        <v>649941.50526452612</v>
      </c>
      <c r="J2">
        <v>0.214</v>
      </c>
      <c r="K2">
        <v>0.70799999999999996</v>
      </c>
      <c r="L2">
        <f>2*($J$2*(A2^($K$2)))</f>
        <v>0.42799999999999999</v>
      </c>
      <c r="M2">
        <f>L2/A2</f>
        <v>0.42799999999999999</v>
      </c>
    </row>
    <row r="3" spans="1:13">
      <c r="A3">
        <v>2</v>
      </c>
      <c r="B3">
        <v>0.18</v>
      </c>
      <c r="C3">
        <f t="shared" ref="C3:C51" si="0">(((A3*B3)/2)^2)*3.14</f>
        <v>0.10173599999999999</v>
      </c>
      <c r="D3">
        <f t="shared" ref="D3:D51" si="1">10000/C3</f>
        <v>98293.622709758594</v>
      </c>
      <c r="E3">
        <v>0.14000000000000001</v>
      </c>
      <c r="F3">
        <f t="shared" ref="F3:F51" si="2">(((A3*E3)/2)^2)*3.14</f>
        <v>6.1544000000000008E-2</v>
      </c>
      <c r="G3">
        <f t="shared" ref="G3:G51" si="3">10000/F3</f>
        <v>162485.37631613153</v>
      </c>
      <c r="L3">
        <f t="shared" ref="L3:L51" si="4">2*($J$2*(A3^($K$2)))</f>
        <v>0.69915425639017947</v>
      </c>
      <c r="M3">
        <f t="shared" ref="M3:M51" si="5">L3/A3</f>
        <v>0.34957712819508974</v>
      </c>
    </row>
    <row r="4" spans="1:13">
      <c r="A4">
        <v>3</v>
      </c>
      <c r="B4">
        <v>0.18</v>
      </c>
      <c r="C4">
        <f t="shared" si="0"/>
        <v>0.22890600000000003</v>
      </c>
      <c r="D4">
        <f t="shared" si="1"/>
        <v>43686.054537670483</v>
      </c>
      <c r="E4">
        <v>0.14000000000000001</v>
      </c>
      <c r="F4">
        <f t="shared" si="2"/>
        <v>0.13847400000000004</v>
      </c>
      <c r="G4">
        <f t="shared" si="3"/>
        <v>72215.722807169557</v>
      </c>
      <c r="L4">
        <f t="shared" si="4"/>
        <v>0.93163461698809025</v>
      </c>
      <c r="M4">
        <f t="shared" si="5"/>
        <v>0.3105448723293634</v>
      </c>
    </row>
    <row r="5" spans="1:13">
      <c r="A5">
        <v>4</v>
      </c>
      <c r="B5">
        <v>0.18</v>
      </c>
      <c r="C5">
        <f t="shared" si="0"/>
        <v>0.40694399999999997</v>
      </c>
      <c r="D5">
        <f t="shared" si="1"/>
        <v>24573.405677439649</v>
      </c>
      <c r="E5">
        <v>0.14000000000000001</v>
      </c>
      <c r="F5">
        <f t="shared" si="2"/>
        <v>0.24617600000000003</v>
      </c>
      <c r="G5">
        <f t="shared" si="3"/>
        <v>40621.344079032882</v>
      </c>
      <c r="L5">
        <f t="shared" si="4"/>
        <v>1.1420950332441702</v>
      </c>
      <c r="M5">
        <f t="shared" si="5"/>
        <v>0.28552375831104254</v>
      </c>
    </row>
    <row r="6" spans="1:13">
      <c r="A6">
        <v>5</v>
      </c>
      <c r="B6">
        <v>0.18</v>
      </c>
      <c r="C6">
        <f t="shared" si="0"/>
        <v>0.63584999999999992</v>
      </c>
      <c r="D6">
        <f t="shared" si="1"/>
        <v>15726.979633561377</v>
      </c>
      <c r="E6">
        <v>0.14000000000000001</v>
      </c>
      <c r="F6">
        <f t="shared" si="2"/>
        <v>0.3846500000000001</v>
      </c>
      <c r="G6">
        <f t="shared" si="3"/>
        <v>25997.660210581042</v>
      </c>
      <c r="L6">
        <f t="shared" si="4"/>
        <v>1.3375638789404123</v>
      </c>
      <c r="M6">
        <f t="shared" si="5"/>
        <v>0.26751277578808247</v>
      </c>
    </row>
    <row r="7" spans="1:13">
      <c r="A7">
        <v>6</v>
      </c>
      <c r="B7">
        <v>0.18</v>
      </c>
      <c r="C7">
        <f t="shared" si="0"/>
        <v>0.9156240000000001</v>
      </c>
      <c r="D7">
        <f t="shared" si="1"/>
        <v>10921.513634417621</v>
      </c>
      <c r="E7">
        <v>0.14000000000000001</v>
      </c>
      <c r="F7">
        <f t="shared" si="2"/>
        <v>0.55389600000000017</v>
      </c>
      <c r="G7">
        <f t="shared" si="3"/>
        <v>18053.930701792389</v>
      </c>
      <c r="L7">
        <f t="shared" si="4"/>
        <v>1.5218605324010697</v>
      </c>
      <c r="M7">
        <f t="shared" si="5"/>
        <v>0.25364342206684493</v>
      </c>
    </row>
    <row r="8" spans="1:13">
      <c r="A8">
        <v>7</v>
      </c>
      <c r="B8">
        <v>0.18</v>
      </c>
      <c r="C8">
        <f t="shared" si="0"/>
        <v>1.2462660000000001</v>
      </c>
      <c r="D8">
        <f t="shared" si="1"/>
        <v>8023.9692007966187</v>
      </c>
      <c r="E8">
        <v>0.14000000000000001</v>
      </c>
      <c r="F8">
        <f t="shared" si="2"/>
        <v>0.7539140000000002</v>
      </c>
      <c r="G8">
        <f t="shared" si="3"/>
        <v>13264.112352337266</v>
      </c>
      <c r="L8">
        <f t="shared" si="4"/>
        <v>1.6973569435803442</v>
      </c>
      <c r="M8">
        <f t="shared" si="5"/>
        <v>0.24247956336862059</v>
      </c>
    </row>
    <row r="9" spans="1:13">
      <c r="A9">
        <v>8</v>
      </c>
      <c r="B9">
        <v>0.18</v>
      </c>
      <c r="C9">
        <f t="shared" si="0"/>
        <v>1.6277759999999999</v>
      </c>
      <c r="D9">
        <f t="shared" si="1"/>
        <v>6143.3514193599121</v>
      </c>
      <c r="E9">
        <v>0.14000000000000001</v>
      </c>
      <c r="F9">
        <f t="shared" si="2"/>
        <v>0.98470400000000013</v>
      </c>
      <c r="G9">
        <f t="shared" si="3"/>
        <v>10155.336019758221</v>
      </c>
      <c r="L9">
        <f t="shared" si="4"/>
        <v>1.8656556161092175</v>
      </c>
      <c r="M9">
        <f t="shared" si="5"/>
        <v>0.23320695201365219</v>
      </c>
    </row>
    <row r="10" spans="1:13">
      <c r="A10">
        <v>9</v>
      </c>
      <c r="B10">
        <v>0.18</v>
      </c>
      <c r="C10">
        <f t="shared" si="0"/>
        <v>2.0601539999999998</v>
      </c>
      <c r="D10">
        <f t="shared" si="1"/>
        <v>4854.0060597411657</v>
      </c>
      <c r="E10">
        <v>0.14000000000000001</v>
      </c>
      <c r="F10">
        <f t="shared" si="2"/>
        <v>1.2462660000000005</v>
      </c>
      <c r="G10">
        <f t="shared" si="3"/>
        <v>8023.969200796616</v>
      </c>
      <c r="L10">
        <f t="shared" si="4"/>
        <v>2.0279043447909944</v>
      </c>
      <c r="M10">
        <f t="shared" si="5"/>
        <v>0.22532270497677714</v>
      </c>
    </row>
    <row r="11" spans="1:13">
      <c r="A11">
        <v>10</v>
      </c>
      <c r="B11">
        <v>0.18</v>
      </c>
      <c r="C11">
        <f t="shared" si="0"/>
        <v>2.5433999999999997</v>
      </c>
      <c r="D11">
        <f t="shared" si="1"/>
        <v>3931.7449083903443</v>
      </c>
      <c r="E11">
        <v>0.14000000000000001</v>
      </c>
      <c r="F11">
        <f t="shared" si="2"/>
        <v>1.5386000000000004</v>
      </c>
      <c r="G11">
        <f t="shared" si="3"/>
        <v>6499.4150526452604</v>
      </c>
      <c r="L11">
        <f t="shared" si="4"/>
        <v>2.184961399894739</v>
      </c>
      <c r="M11">
        <f t="shared" si="5"/>
        <v>0.2184961399894739</v>
      </c>
    </row>
    <row r="12" spans="1:13">
      <c r="A12">
        <v>11</v>
      </c>
      <c r="B12">
        <v>0.18</v>
      </c>
      <c r="C12">
        <f t="shared" si="0"/>
        <v>3.0775139999999999</v>
      </c>
      <c r="D12">
        <f t="shared" si="1"/>
        <v>3249.3759573473917</v>
      </c>
      <c r="E12">
        <v>0.14000000000000001</v>
      </c>
      <c r="F12">
        <f t="shared" si="2"/>
        <v>1.8617060000000001</v>
      </c>
      <c r="G12">
        <f t="shared" si="3"/>
        <v>5371.4173988803814</v>
      </c>
      <c r="L12">
        <f t="shared" si="4"/>
        <v>2.3374901534427095</v>
      </c>
      <c r="M12">
        <f t="shared" si="5"/>
        <v>0.21249910485842813</v>
      </c>
    </row>
    <row r="13" spans="1:13">
      <c r="A13">
        <v>12</v>
      </c>
      <c r="B13">
        <v>0.18</v>
      </c>
      <c r="C13">
        <f t="shared" si="0"/>
        <v>3.6624960000000004</v>
      </c>
      <c r="D13">
        <f t="shared" si="1"/>
        <v>2730.3784086044052</v>
      </c>
      <c r="E13">
        <v>0.14000000000000001</v>
      </c>
      <c r="F13">
        <f t="shared" si="2"/>
        <v>2.2155840000000007</v>
      </c>
      <c r="G13">
        <f t="shared" si="3"/>
        <v>4513.4826754480973</v>
      </c>
      <c r="L13">
        <f t="shared" si="4"/>
        <v>2.4860169833187675</v>
      </c>
      <c r="M13">
        <f t="shared" si="5"/>
        <v>0.20716808194323064</v>
      </c>
    </row>
    <row r="14" spans="1:13">
      <c r="A14">
        <v>13</v>
      </c>
      <c r="B14">
        <v>0.18</v>
      </c>
      <c r="C14">
        <f t="shared" si="0"/>
        <v>4.2983459999999996</v>
      </c>
      <c r="D14">
        <f t="shared" si="1"/>
        <v>2326.4762771540495</v>
      </c>
      <c r="E14">
        <v>0.14000000000000001</v>
      </c>
      <c r="F14">
        <f t="shared" si="2"/>
        <v>2.6002340000000008</v>
      </c>
      <c r="G14">
        <f t="shared" si="3"/>
        <v>3845.8077234587336</v>
      </c>
      <c r="L14">
        <f t="shared" si="4"/>
        <v>2.630968585059013</v>
      </c>
      <c r="M14">
        <f t="shared" si="5"/>
        <v>0.20238219885069331</v>
      </c>
    </row>
    <row r="15" spans="1:13">
      <c r="A15">
        <v>14</v>
      </c>
      <c r="B15">
        <v>0.18</v>
      </c>
      <c r="C15">
        <f t="shared" si="0"/>
        <v>4.9850640000000004</v>
      </c>
      <c r="D15">
        <f t="shared" si="1"/>
        <v>2005.9923001991547</v>
      </c>
      <c r="E15">
        <v>0.14000000000000001</v>
      </c>
      <c r="F15">
        <f t="shared" si="2"/>
        <v>3.0156560000000008</v>
      </c>
      <c r="G15">
        <f t="shared" si="3"/>
        <v>3316.0280880843166</v>
      </c>
      <c r="L15">
        <f t="shared" si="4"/>
        <v>2.7726970367234194</v>
      </c>
      <c r="M15">
        <f t="shared" si="5"/>
        <v>0.19804978833738709</v>
      </c>
    </row>
    <row r="16" spans="1:13">
      <c r="A16">
        <v>15</v>
      </c>
      <c r="B16">
        <v>0.18</v>
      </c>
      <c r="C16">
        <f t="shared" si="0"/>
        <v>5.7226499999999989</v>
      </c>
      <c r="D16">
        <f t="shared" si="1"/>
        <v>1747.4421815068197</v>
      </c>
      <c r="E16">
        <v>0.14000000000000001</v>
      </c>
      <c r="F16">
        <f t="shared" si="2"/>
        <v>3.4618500000000001</v>
      </c>
      <c r="G16">
        <f t="shared" si="3"/>
        <v>2888.6289122867829</v>
      </c>
      <c r="L16">
        <f t="shared" si="4"/>
        <v>2.9114972244246622</v>
      </c>
      <c r="M16">
        <f t="shared" si="5"/>
        <v>0.19409981496164413</v>
      </c>
    </row>
    <row r="17" spans="1:13">
      <c r="A17">
        <v>16</v>
      </c>
      <c r="B17">
        <v>0.18</v>
      </c>
      <c r="C17">
        <f t="shared" si="0"/>
        <v>6.5111039999999996</v>
      </c>
      <c r="D17">
        <f t="shared" si="1"/>
        <v>1535.837854839978</v>
      </c>
      <c r="E17">
        <v>0.14000000000000001</v>
      </c>
      <c r="F17">
        <f t="shared" si="2"/>
        <v>3.9388160000000005</v>
      </c>
      <c r="G17">
        <f t="shared" si="3"/>
        <v>2538.8340049395551</v>
      </c>
      <c r="L17">
        <f t="shared" si="4"/>
        <v>3.0476193106565472</v>
      </c>
      <c r="M17">
        <f t="shared" si="5"/>
        <v>0.1904762069160342</v>
      </c>
    </row>
    <row r="18" spans="1:13">
      <c r="A18">
        <v>17</v>
      </c>
      <c r="B18">
        <v>0.18</v>
      </c>
      <c r="C18">
        <f t="shared" si="0"/>
        <v>7.3504260000000006</v>
      </c>
      <c r="D18">
        <f t="shared" si="1"/>
        <v>1360.4653662250323</v>
      </c>
      <c r="E18">
        <v>0.14000000000000001</v>
      </c>
      <c r="F18">
        <f t="shared" si="2"/>
        <v>4.4465540000000017</v>
      </c>
      <c r="G18">
        <f t="shared" si="3"/>
        <v>2248.9325441679098</v>
      </c>
      <c r="L18">
        <f t="shared" si="4"/>
        <v>3.1812778770174872</v>
      </c>
      <c r="M18">
        <f t="shared" si="5"/>
        <v>0.18713399276573453</v>
      </c>
    </row>
    <row r="19" spans="1:13">
      <c r="A19">
        <v>18</v>
      </c>
      <c r="B19">
        <v>0.18</v>
      </c>
      <c r="C19">
        <f t="shared" si="0"/>
        <v>8.2406159999999993</v>
      </c>
      <c r="D19">
        <f t="shared" si="1"/>
        <v>1213.5015149352914</v>
      </c>
      <c r="E19">
        <v>0.14000000000000001</v>
      </c>
      <c r="F19">
        <f t="shared" si="2"/>
        <v>4.9850640000000022</v>
      </c>
      <c r="G19">
        <f t="shared" si="3"/>
        <v>2005.992300199154</v>
      </c>
      <c r="L19">
        <f t="shared" si="4"/>
        <v>3.3126587715251432</v>
      </c>
      <c r="M19">
        <f t="shared" si="5"/>
        <v>0.18403659841806352</v>
      </c>
    </row>
    <row r="20" spans="1:13">
      <c r="A20">
        <v>19</v>
      </c>
      <c r="B20">
        <v>0.18</v>
      </c>
      <c r="C20">
        <f t="shared" si="0"/>
        <v>9.1816739999999992</v>
      </c>
      <c r="D20">
        <f t="shared" si="1"/>
        <v>1089.1260134045274</v>
      </c>
      <c r="E20">
        <v>0.14000000000000001</v>
      </c>
      <c r="F20">
        <f t="shared" si="2"/>
        <v>5.5543460000000007</v>
      </c>
      <c r="G20">
        <f t="shared" si="3"/>
        <v>1800.3919813421776</v>
      </c>
      <c r="L20">
        <f t="shared" si="4"/>
        <v>3.4419243321107844</v>
      </c>
      <c r="M20">
        <f t="shared" si="5"/>
        <v>0.18115391221635707</v>
      </c>
    </row>
    <row r="21" spans="1:13">
      <c r="A21">
        <v>20</v>
      </c>
      <c r="B21">
        <v>0.18</v>
      </c>
      <c r="C21">
        <f t="shared" si="0"/>
        <v>10.173599999999999</v>
      </c>
      <c r="D21">
        <f t="shared" si="1"/>
        <v>982.93622709758608</v>
      </c>
      <c r="E21">
        <v>0.14000000000000001</v>
      </c>
      <c r="F21">
        <f t="shared" si="2"/>
        <v>6.1544000000000016</v>
      </c>
      <c r="G21">
        <f t="shared" si="3"/>
        <v>1624.8537631613151</v>
      </c>
      <c r="L21">
        <f t="shared" si="4"/>
        <v>3.569217436412738</v>
      </c>
      <c r="M21">
        <f t="shared" si="5"/>
        <v>0.17846087182063691</v>
      </c>
    </row>
    <row r="22" spans="1:13">
      <c r="A22">
        <v>21</v>
      </c>
      <c r="B22">
        <v>0.18</v>
      </c>
      <c r="C22">
        <f t="shared" si="0"/>
        <v>11.216393999999999</v>
      </c>
      <c r="D22">
        <f t="shared" si="1"/>
        <v>891.55213342184663</v>
      </c>
      <c r="E22">
        <v>0.14000000000000001</v>
      </c>
      <c r="F22">
        <f t="shared" si="2"/>
        <v>6.7852260000000024</v>
      </c>
      <c r="G22">
        <f t="shared" si="3"/>
        <v>1473.7902613708072</v>
      </c>
      <c r="L22">
        <f t="shared" si="4"/>
        <v>3.6946646869732467</v>
      </c>
      <c r="M22">
        <f t="shared" si="5"/>
        <v>0.1759364136653927</v>
      </c>
    </row>
    <row r="23" spans="1:13">
      <c r="A23">
        <v>22</v>
      </c>
      <c r="B23">
        <v>0.18</v>
      </c>
      <c r="C23">
        <f t="shared" si="0"/>
        <v>12.310055999999999</v>
      </c>
      <c r="D23">
        <f t="shared" si="1"/>
        <v>812.34398933684793</v>
      </c>
      <c r="E23">
        <v>0.14000000000000001</v>
      </c>
      <c r="F23">
        <f t="shared" si="2"/>
        <v>7.4468240000000003</v>
      </c>
      <c r="G23">
        <f t="shared" si="3"/>
        <v>1342.8543497200953</v>
      </c>
      <c r="L23">
        <f t="shared" si="4"/>
        <v>3.8183789487140283</v>
      </c>
      <c r="M23">
        <f t="shared" si="5"/>
        <v>0.1735626794870013</v>
      </c>
    </row>
    <row r="24" spans="1:13">
      <c r="A24">
        <v>23</v>
      </c>
      <c r="B24">
        <v>0.18</v>
      </c>
      <c r="C24">
        <f t="shared" si="0"/>
        <v>13.454585999999999</v>
      </c>
      <c r="D24">
        <f t="shared" si="1"/>
        <v>743.24100347643548</v>
      </c>
      <c r="E24">
        <v>0.14000000000000001</v>
      </c>
      <c r="F24">
        <f t="shared" si="2"/>
        <v>8.1391940000000016</v>
      </c>
      <c r="G24">
        <f t="shared" si="3"/>
        <v>1228.6228832977808</v>
      </c>
      <c r="L24">
        <f t="shared" si="4"/>
        <v>3.940461393794219</v>
      </c>
      <c r="M24">
        <f t="shared" si="5"/>
        <v>0.1713244084258356</v>
      </c>
    </row>
    <row r="25" spans="1:13">
      <c r="A25">
        <v>24</v>
      </c>
      <c r="B25">
        <v>0.18</v>
      </c>
      <c r="C25">
        <f t="shared" si="0"/>
        <v>14.649984000000002</v>
      </c>
      <c r="D25">
        <f t="shared" si="1"/>
        <v>682.5946021511013</v>
      </c>
      <c r="E25">
        <v>0.14000000000000001</v>
      </c>
      <c r="F25">
        <f t="shared" si="2"/>
        <v>8.8623360000000027</v>
      </c>
      <c r="G25">
        <f t="shared" si="3"/>
        <v>1128.3706688620243</v>
      </c>
      <c r="L25">
        <f t="shared" si="4"/>
        <v>4.0610031666953041</v>
      </c>
      <c r="M25">
        <f t="shared" si="5"/>
        <v>0.16920846527897102</v>
      </c>
    </row>
    <row r="26" spans="1:13">
      <c r="A26">
        <v>25</v>
      </c>
      <c r="B26">
        <v>0.18</v>
      </c>
      <c r="C26">
        <f t="shared" si="0"/>
        <v>15.89625</v>
      </c>
      <c r="D26">
        <f t="shared" si="1"/>
        <v>629.07918534245493</v>
      </c>
      <c r="E26">
        <v>0.14000000000000001</v>
      </c>
      <c r="F26">
        <f t="shared" si="2"/>
        <v>9.6162500000000026</v>
      </c>
      <c r="G26">
        <f t="shared" si="3"/>
        <v>1039.9064084232416</v>
      </c>
      <c r="L26">
        <f t="shared" si="4"/>
        <v>4.1800867529114996</v>
      </c>
      <c r="M26">
        <f t="shared" si="5"/>
        <v>0.16720347011645997</v>
      </c>
    </row>
    <row r="27" spans="1:13">
      <c r="A27">
        <v>26</v>
      </c>
      <c r="B27">
        <v>0.18</v>
      </c>
      <c r="C27">
        <f t="shared" si="0"/>
        <v>17.193383999999998</v>
      </c>
      <c r="D27">
        <f t="shared" si="1"/>
        <v>581.61906928851238</v>
      </c>
      <c r="E27">
        <v>0.14000000000000001</v>
      </c>
      <c r="F27">
        <f t="shared" si="2"/>
        <v>10.400936000000003</v>
      </c>
      <c r="G27">
        <f t="shared" si="3"/>
        <v>961.45193086468339</v>
      </c>
      <c r="L27">
        <f t="shared" si="4"/>
        <v>4.297787113721629</v>
      </c>
      <c r="M27">
        <f t="shared" si="5"/>
        <v>0.16529950437390881</v>
      </c>
    </row>
    <row r="28" spans="1:13">
      <c r="A28">
        <v>27</v>
      </c>
      <c r="B28">
        <v>0.18</v>
      </c>
      <c r="C28">
        <f t="shared" si="0"/>
        <v>18.541385999999996</v>
      </c>
      <c r="D28">
        <f t="shared" si="1"/>
        <v>539.33400663790735</v>
      </c>
      <c r="E28">
        <v>0.14000000000000001</v>
      </c>
      <c r="F28">
        <f t="shared" si="2"/>
        <v>11.216394000000001</v>
      </c>
      <c r="G28">
        <f t="shared" si="3"/>
        <v>891.55213342184652</v>
      </c>
      <c r="L28">
        <f t="shared" si="4"/>
        <v>4.4141726344575742</v>
      </c>
      <c r="M28">
        <f t="shared" si="5"/>
        <v>0.16348787535028053</v>
      </c>
    </row>
    <row r="29" spans="1:13">
      <c r="A29">
        <v>28</v>
      </c>
      <c r="B29">
        <v>0.18</v>
      </c>
      <c r="C29">
        <f t="shared" si="0"/>
        <v>19.940256000000002</v>
      </c>
      <c r="D29">
        <f t="shared" si="1"/>
        <v>501.49807504978867</v>
      </c>
      <c r="E29">
        <v>0.14000000000000001</v>
      </c>
      <c r="F29">
        <f t="shared" si="2"/>
        <v>12.062624000000003</v>
      </c>
      <c r="G29">
        <f t="shared" si="3"/>
        <v>829.00702202107914</v>
      </c>
      <c r="L29">
        <f t="shared" si="4"/>
        <v>4.5293059226766728</v>
      </c>
      <c r="M29">
        <f t="shared" si="5"/>
        <v>0.16176092580988116</v>
      </c>
    </row>
    <row r="30" spans="1:13">
      <c r="A30">
        <v>29</v>
      </c>
      <c r="B30">
        <v>0.18</v>
      </c>
      <c r="C30">
        <f t="shared" si="0"/>
        <v>21.389993999999998</v>
      </c>
      <c r="D30">
        <f t="shared" si="1"/>
        <v>467.50831253155098</v>
      </c>
      <c r="E30">
        <v>0.14000000000000001</v>
      </c>
      <c r="F30">
        <f t="shared" si="2"/>
        <v>12.939626000000002</v>
      </c>
      <c r="G30">
        <f t="shared" si="3"/>
        <v>772.81986357256369</v>
      </c>
      <c r="L30">
        <f t="shared" si="4"/>
        <v>4.643244484494474</v>
      </c>
      <c r="M30">
        <f t="shared" si="5"/>
        <v>0.16011187877567151</v>
      </c>
    </row>
    <row r="31" spans="1:13">
      <c r="A31">
        <v>30</v>
      </c>
      <c r="B31">
        <v>0.18</v>
      </c>
      <c r="C31">
        <f t="shared" si="0"/>
        <v>22.890599999999996</v>
      </c>
      <c r="D31">
        <f t="shared" si="1"/>
        <v>436.86054537670492</v>
      </c>
      <c r="E31">
        <v>0.14000000000000001</v>
      </c>
      <c r="F31">
        <f t="shared" si="2"/>
        <v>13.8474</v>
      </c>
      <c r="G31">
        <f t="shared" si="3"/>
        <v>722.15722807169573</v>
      </c>
      <c r="L31">
        <f t="shared" si="4"/>
        <v>4.7560413012259257</v>
      </c>
      <c r="M31">
        <f t="shared" si="5"/>
        <v>0.1585347100408642</v>
      </c>
    </row>
    <row r="32" spans="1:13">
      <c r="A32">
        <v>31</v>
      </c>
      <c r="B32">
        <v>0.18</v>
      </c>
      <c r="C32">
        <f t="shared" si="0"/>
        <v>24.442074000000002</v>
      </c>
      <c r="D32">
        <f t="shared" si="1"/>
        <v>409.13058359941141</v>
      </c>
      <c r="E32">
        <v>0.14000000000000001</v>
      </c>
      <c r="F32">
        <f t="shared" si="2"/>
        <v>14.785946000000006</v>
      </c>
      <c r="G32">
        <f t="shared" si="3"/>
        <v>676.31790350106758</v>
      </c>
      <c r="L32">
        <f t="shared" si="4"/>
        <v>4.8677453238544306</v>
      </c>
      <c r="M32">
        <f t="shared" si="5"/>
        <v>0.15702404270498163</v>
      </c>
    </row>
    <row r="33" spans="1:13">
      <c r="A33">
        <v>32</v>
      </c>
      <c r="B33">
        <v>0.18</v>
      </c>
      <c r="C33">
        <f t="shared" si="0"/>
        <v>26.044415999999998</v>
      </c>
      <c r="D33">
        <f t="shared" si="1"/>
        <v>383.95946370999451</v>
      </c>
      <c r="E33">
        <v>0.14000000000000001</v>
      </c>
      <c r="F33">
        <f t="shared" si="2"/>
        <v>15.755264000000002</v>
      </c>
      <c r="G33">
        <f t="shared" si="3"/>
        <v>634.70850123488879</v>
      </c>
      <c r="L33">
        <f t="shared" si="4"/>
        <v>4.9784018993047434</v>
      </c>
      <c r="M33">
        <f t="shared" si="5"/>
        <v>0.15557505935327323</v>
      </c>
    </row>
    <row r="34" spans="1:13">
      <c r="A34">
        <v>33</v>
      </c>
      <c r="B34">
        <v>0.18</v>
      </c>
      <c r="C34">
        <f t="shared" si="0"/>
        <v>27.697625999999996</v>
      </c>
      <c r="D34">
        <f t="shared" si="1"/>
        <v>361.0417730385991</v>
      </c>
      <c r="E34">
        <v>0.14000000000000001</v>
      </c>
      <c r="F34">
        <f t="shared" si="2"/>
        <v>16.755354000000001</v>
      </c>
      <c r="G34">
        <f t="shared" si="3"/>
        <v>596.82415543115349</v>
      </c>
      <c r="L34">
        <f t="shared" si="4"/>
        <v>5.0880531397570801</v>
      </c>
      <c r="M34">
        <f t="shared" si="5"/>
        <v>0.15418342847748728</v>
      </c>
    </row>
    <row r="35" spans="1:13">
      <c r="A35">
        <v>34</v>
      </c>
      <c r="B35">
        <v>0.18</v>
      </c>
      <c r="C35">
        <f t="shared" si="0"/>
        <v>29.401704000000002</v>
      </c>
      <c r="D35">
        <f t="shared" si="1"/>
        <v>340.11634155625808</v>
      </c>
      <c r="E35">
        <v>0.14000000000000001</v>
      </c>
      <c r="F35">
        <f t="shared" si="2"/>
        <v>17.786216000000007</v>
      </c>
      <c r="G35">
        <f t="shared" si="3"/>
        <v>562.23313604197745</v>
      </c>
      <c r="L35">
        <f t="shared" si="4"/>
        <v>5.1967382441044148</v>
      </c>
      <c r="M35">
        <f t="shared" si="5"/>
        <v>0.15284524247365927</v>
      </c>
    </row>
    <row r="36" spans="1:13">
      <c r="A36">
        <v>35</v>
      </c>
      <c r="B36">
        <v>0.18</v>
      </c>
      <c r="C36">
        <f t="shared" si="0"/>
        <v>31.156649999999999</v>
      </c>
      <c r="D36">
        <f t="shared" si="1"/>
        <v>320.95876803186479</v>
      </c>
      <c r="E36">
        <v>0.14000000000000001</v>
      </c>
      <c r="F36">
        <f t="shared" si="2"/>
        <v>18.847850000000005</v>
      </c>
      <c r="G36">
        <f t="shared" si="3"/>
        <v>530.56449409349068</v>
      </c>
      <c r="L36">
        <f t="shared" si="4"/>
        <v>5.3044937789760942</v>
      </c>
      <c r="M36">
        <f t="shared" si="5"/>
        <v>0.1515569651136027</v>
      </c>
    </row>
    <row r="37" spans="1:13">
      <c r="A37">
        <v>36</v>
      </c>
      <c r="B37">
        <v>0.18</v>
      </c>
      <c r="C37">
        <f t="shared" si="0"/>
        <v>32.962463999999997</v>
      </c>
      <c r="D37">
        <f t="shared" si="1"/>
        <v>303.37537873382286</v>
      </c>
      <c r="E37">
        <v>0.14000000000000001</v>
      </c>
      <c r="F37">
        <f t="shared" si="2"/>
        <v>19.940256000000009</v>
      </c>
      <c r="G37">
        <f t="shared" si="3"/>
        <v>501.4980750497885</v>
      </c>
      <c r="L37">
        <f t="shared" si="4"/>
        <v>5.4113539254207179</v>
      </c>
      <c r="M37">
        <f t="shared" si="5"/>
        <v>0.15031538681724216</v>
      </c>
    </row>
    <row r="38" spans="1:13">
      <c r="A38">
        <v>37</v>
      </c>
      <c r="B38">
        <v>0.18</v>
      </c>
      <c r="C38">
        <f t="shared" si="0"/>
        <v>34.819146000000003</v>
      </c>
      <c r="D38">
        <f t="shared" si="1"/>
        <v>287.19831324984244</v>
      </c>
      <c r="E38">
        <v>0.14000000000000001</v>
      </c>
      <c r="F38">
        <f t="shared" si="2"/>
        <v>21.063434000000008</v>
      </c>
      <c r="G38">
        <f t="shared" si="3"/>
        <v>474.75639537218842</v>
      </c>
      <c r="L38">
        <f t="shared" si="4"/>
        <v>5.5173506962797587</v>
      </c>
      <c r="M38">
        <f t="shared" si="5"/>
        <v>0.14911758638593942</v>
      </c>
    </row>
    <row r="39" spans="1:13">
      <c r="A39">
        <v>38</v>
      </c>
      <c r="B39">
        <v>0.18</v>
      </c>
      <c r="C39">
        <f t="shared" si="0"/>
        <v>36.726695999999997</v>
      </c>
      <c r="D39">
        <f t="shared" si="1"/>
        <v>272.28150335113185</v>
      </c>
      <c r="E39">
        <v>0.14000000000000001</v>
      </c>
      <c r="F39">
        <f t="shared" si="2"/>
        <v>22.217384000000003</v>
      </c>
      <c r="G39">
        <f t="shared" si="3"/>
        <v>450.0979953355444</v>
      </c>
      <c r="L39">
        <f t="shared" si="4"/>
        <v>5.6225141284303275</v>
      </c>
      <c r="M39">
        <f t="shared" si="5"/>
        <v>0.14796089811658755</v>
      </c>
    </row>
    <row r="40" spans="1:13">
      <c r="A40">
        <v>39</v>
      </c>
      <c r="B40">
        <v>0.18</v>
      </c>
      <c r="C40">
        <f t="shared" si="0"/>
        <v>38.685113999999999</v>
      </c>
      <c r="D40">
        <f t="shared" si="1"/>
        <v>258.49736412822773</v>
      </c>
      <c r="E40">
        <v>0.14000000000000001</v>
      </c>
      <c r="F40">
        <f t="shared" si="2"/>
        <v>23.402106000000007</v>
      </c>
      <c r="G40">
        <f t="shared" si="3"/>
        <v>427.31196927319263</v>
      </c>
      <c r="L40">
        <f t="shared" si="4"/>
        <v>5.7268724533858677</v>
      </c>
      <c r="M40">
        <f t="shared" si="5"/>
        <v>0.14684288342015045</v>
      </c>
    </row>
    <row r="41" spans="1:13">
      <c r="A41">
        <v>40</v>
      </c>
      <c r="B41">
        <v>0.18</v>
      </c>
      <c r="C41">
        <f t="shared" si="0"/>
        <v>40.694399999999995</v>
      </c>
      <c r="D41">
        <f t="shared" si="1"/>
        <v>245.73405677439652</v>
      </c>
      <c r="E41">
        <v>0.14000000000000001</v>
      </c>
      <c r="F41">
        <f t="shared" si="2"/>
        <v>24.617600000000007</v>
      </c>
      <c r="G41">
        <f t="shared" si="3"/>
        <v>406.21344079032878</v>
      </c>
      <c r="L41">
        <f t="shared" si="4"/>
        <v>5.8304522491822661</v>
      </c>
      <c r="M41">
        <f t="shared" si="5"/>
        <v>0.14576130622955666</v>
      </c>
    </row>
    <row r="42" spans="1:13">
      <c r="A42">
        <v>41</v>
      </c>
      <c r="B42">
        <v>0.18</v>
      </c>
      <c r="C42">
        <f t="shared" si="0"/>
        <v>42.754553999999999</v>
      </c>
      <c r="D42">
        <f t="shared" si="1"/>
        <v>233.89321287271528</v>
      </c>
      <c r="E42">
        <v>0.14000000000000001</v>
      </c>
      <c r="F42">
        <f t="shared" si="2"/>
        <v>25.863866000000002</v>
      </c>
      <c r="G42">
        <f t="shared" si="3"/>
        <v>386.63980087122314</v>
      </c>
      <c r="L42">
        <f t="shared" si="4"/>
        <v>5.9332785760178588</v>
      </c>
      <c r="M42">
        <f t="shared" si="5"/>
        <v>0.14471411161019168</v>
      </c>
    </row>
    <row r="43" spans="1:13">
      <c r="A43">
        <v>42</v>
      </c>
      <c r="B43">
        <v>0.18</v>
      </c>
      <c r="C43">
        <f t="shared" si="0"/>
        <v>44.865575999999997</v>
      </c>
      <c r="D43">
        <f t="shared" si="1"/>
        <v>222.88803335546166</v>
      </c>
      <c r="E43">
        <v>0.14000000000000001</v>
      </c>
      <c r="F43">
        <f t="shared" si="2"/>
        <v>27.14090400000001</v>
      </c>
      <c r="G43">
        <f t="shared" si="3"/>
        <v>368.44756534270181</v>
      </c>
      <c r="L43">
        <f t="shared" si="4"/>
        <v>6.0353750977379326</v>
      </c>
      <c r="M43">
        <f t="shared" si="5"/>
        <v>0.14369940708899839</v>
      </c>
    </row>
    <row r="44" spans="1:13">
      <c r="A44">
        <v>43</v>
      </c>
      <c r="B44">
        <v>0.18</v>
      </c>
      <c r="C44">
        <f t="shared" si="0"/>
        <v>47.02746599999999</v>
      </c>
      <c r="D44">
        <f t="shared" si="1"/>
        <v>212.64169326070009</v>
      </c>
      <c r="E44">
        <v>0.14000000000000001</v>
      </c>
      <c r="F44">
        <f t="shared" si="2"/>
        <v>28.448714000000006</v>
      </c>
      <c r="G44">
        <f t="shared" si="3"/>
        <v>351.50973783911633</v>
      </c>
      <c r="L44">
        <f t="shared" si="4"/>
        <v>6.1367641909421611</v>
      </c>
      <c r="M44">
        <f t="shared" si="5"/>
        <v>0.14271544630098049</v>
      </c>
    </row>
    <row r="45" spans="1:13">
      <c r="A45">
        <v>44</v>
      </c>
      <c r="B45">
        <v>0.18</v>
      </c>
      <c r="C45">
        <f t="shared" si="0"/>
        <v>49.240223999999998</v>
      </c>
      <c r="D45">
        <f t="shared" si="1"/>
        <v>203.08599733421198</v>
      </c>
      <c r="E45">
        <v>0.14000000000000001</v>
      </c>
      <c r="F45">
        <f t="shared" si="2"/>
        <v>29.787296000000001</v>
      </c>
      <c r="G45">
        <f t="shared" si="3"/>
        <v>335.71358743002384</v>
      </c>
      <c r="L45">
        <f t="shared" si="4"/>
        <v>6.2374670432338108</v>
      </c>
      <c r="M45">
        <f t="shared" si="5"/>
        <v>0.14176061461895026</v>
      </c>
    </row>
    <row r="46" spans="1:13">
      <c r="A46">
        <v>45</v>
      </c>
      <c r="B46">
        <v>0.18</v>
      </c>
      <c r="C46">
        <f t="shared" si="0"/>
        <v>51.50385</v>
      </c>
      <c r="D46">
        <f t="shared" si="1"/>
        <v>194.16024238964661</v>
      </c>
      <c r="E46">
        <v>0.14000000000000001</v>
      </c>
      <c r="F46">
        <f t="shared" si="2"/>
        <v>31.15665000000001</v>
      </c>
      <c r="G46">
        <f t="shared" si="3"/>
        <v>320.95876803186468</v>
      </c>
      <c r="L46">
        <f t="shared" si="4"/>
        <v>6.3375037419129852</v>
      </c>
      <c r="M46">
        <f t="shared" si="5"/>
        <v>0.14083341648695522</v>
      </c>
    </row>
    <row r="47" spans="1:13">
      <c r="A47">
        <v>46</v>
      </c>
      <c r="B47">
        <v>0.18</v>
      </c>
      <c r="C47">
        <f t="shared" si="0"/>
        <v>53.818343999999996</v>
      </c>
      <c r="D47">
        <f t="shared" si="1"/>
        <v>185.81025086910887</v>
      </c>
      <c r="E47">
        <v>0.14000000000000001</v>
      </c>
      <c r="F47">
        <f t="shared" si="2"/>
        <v>32.556776000000006</v>
      </c>
      <c r="G47">
        <f t="shared" si="3"/>
        <v>307.15572082444521</v>
      </c>
      <c r="L47">
        <f t="shared" si="4"/>
        <v>6.436893354234595</v>
      </c>
      <c r="M47">
        <f t="shared" si="5"/>
        <v>0.1399324642224912</v>
      </c>
    </row>
    <row r="48" spans="1:13">
      <c r="A48">
        <v>47</v>
      </c>
      <c r="B48">
        <v>0.18</v>
      </c>
      <c r="C48">
        <f t="shared" si="0"/>
        <v>56.183705999999994</v>
      </c>
      <c r="D48">
        <f t="shared" si="1"/>
        <v>177.98754678091191</v>
      </c>
      <c r="E48">
        <v>0.14000000000000001</v>
      </c>
      <c r="F48">
        <f t="shared" si="2"/>
        <v>33.987674000000013</v>
      </c>
      <c r="G48">
        <f t="shared" si="3"/>
        <v>294.22431202558892</v>
      </c>
      <c r="L48">
        <f t="shared" si="4"/>
        <v>6.535654000198825</v>
      </c>
      <c r="M48">
        <f t="shared" si="5"/>
        <v>0.13905646808933669</v>
      </c>
    </row>
    <row r="49" spans="1:13">
      <c r="A49">
        <v>48</v>
      </c>
      <c r="B49">
        <v>0.18</v>
      </c>
      <c r="C49">
        <f t="shared" si="0"/>
        <v>58.599936000000007</v>
      </c>
      <c r="D49">
        <f t="shared" si="1"/>
        <v>170.64865053777532</v>
      </c>
      <c r="E49">
        <v>0.14000000000000001</v>
      </c>
      <c r="F49">
        <f t="shared" si="2"/>
        <v>35.449344000000011</v>
      </c>
      <c r="G49">
        <f t="shared" si="3"/>
        <v>282.09266721550608</v>
      </c>
      <c r="L49">
        <f t="shared" si="4"/>
        <v>6.6338029187126644</v>
      </c>
      <c r="M49">
        <f t="shared" si="5"/>
        <v>0.13820422747318051</v>
      </c>
    </row>
    <row r="50" spans="1:13">
      <c r="A50">
        <v>49</v>
      </c>
      <c r="B50">
        <v>0.18</v>
      </c>
      <c r="C50">
        <f t="shared" si="0"/>
        <v>61.067034</v>
      </c>
      <c r="D50">
        <f t="shared" si="1"/>
        <v>163.75447348564529</v>
      </c>
      <c r="E50">
        <v>0.14000000000000001</v>
      </c>
      <c r="F50">
        <f t="shared" si="2"/>
        <v>36.941786</v>
      </c>
      <c r="G50">
        <f t="shared" si="3"/>
        <v>270.69617045586261</v>
      </c>
      <c r="L50">
        <f t="shared" si="4"/>
        <v>6.7313565278514194</v>
      </c>
      <c r="M50">
        <f t="shared" si="5"/>
        <v>0.13737462301737591</v>
      </c>
    </row>
    <row r="51" spans="1:13">
      <c r="A51">
        <v>50</v>
      </c>
      <c r="B51">
        <v>0.18</v>
      </c>
      <c r="C51">
        <f t="shared" si="0"/>
        <v>63.585000000000001</v>
      </c>
      <c r="D51">
        <f t="shared" si="1"/>
        <v>157.26979633561373</v>
      </c>
      <c r="E51">
        <v>0.14000000000000001</v>
      </c>
      <c r="F51">
        <f t="shared" si="2"/>
        <v>38.465000000000011</v>
      </c>
      <c r="G51">
        <f t="shared" si="3"/>
        <v>259.9766021058104</v>
      </c>
      <c r="L51">
        <f t="shared" si="4"/>
        <v>6.8283304798557944</v>
      </c>
      <c r="M51">
        <f t="shared" si="5"/>
        <v>0.13656660959711589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2"/>
  <sheetViews>
    <sheetView workbookViewId="0">
      <selection activeCell="A3" sqref="A3"/>
    </sheetView>
  </sheetViews>
  <sheetFormatPr defaultRowHeight="15"/>
  <cols>
    <col min="1" max="1" width="11.28515625" bestFit="1" customWidth="1"/>
    <col min="2" max="2" width="10.85546875" bestFit="1" customWidth="1"/>
    <col min="3" max="3" width="9" bestFit="1" customWidth="1"/>
    <col min="6" max="6" width="12.28515625" bestFit="1" customWidth="1"/>
  </cols>
  <sheetData>
    <row r="1" spans="1:7">
      <c r="A1" t="s">
        <v>23</v>
      </c>
      <c r="B1" t="s">
        <v>24</v>
      </c>
      <c r="C1" t="s">
        <v>25</v>
      </c>
      <c r="D1" t="s">
        <v>26</v>
      </c>
      <c r="E1" t="s">
        <v>29</v>
      </c>
      <c r="F1" t="s">
        <v>27</v>
      </c>
      <c r="G1" t="s">
        <v>28</v>
      </c>
    </row>
    <row r="2" spans="1:7">
      <c r="A2">
        <v>0.18</v>
      </c>
      <c r="B2">
        <v>0.14000000000000001</v>
      </c>
      <c r="C2">
        <v>5.9291999999999997E-2</v>
      </c>
      <c r="D2">
        <v>2.9052999999999999E-2</v>
      </c>
      <c r="E2">
        <v>290</v>
      </c>
      <c r="F2">
        <f>E2/10000</f>
        <v>2.9000000000000001E-2</v>
      </c>
      <c r="G2">
        <f>((($B$2-$A$2)/($C$2-$D$2))*(F2-$D$2))+$A$2</f>
        <v>0.18007010813849664</v>
      </c>
    </row>
    <row r="3" spans="1:7">
      <c r="E3">
        <v>291</v>
      </c>
      <c r="F3">
        <f>E3/10000</f>
        <v>2.9100000000000001E-2</v>
      </c>
      <c r="G3">
        <f t="shared" ref="G3:G66" si="0">((($B$2-$A$2)/($C$2-$D$2))*(F3-$D$2))+$A$2</f>
        <v>0.17993782863189919</v>
      </c>
    </row>
    <row r="4" spans="1:7">
      <c r="E4">
        <v>292</v>
      </c>
      <c r="F4">
        <f t="shared" ref="F4:F67" si="1">E4/10000</f>
        <v>2.92E-2</v>
      </c>
      <c r="G4">
        <f t="shared" si="0"/>
        <v>0.17980554912530175</v>
      </c>
    </row>
    <row r="5" spans="1:7">
      <c r="E5">
        <v>293</v>
      </c>
      <c r="F5">
        <f t="shared" si="1"/>
        <v>2.93E-2</v>
      </c>
      <c r="G5">
        <f t="shared" si="0"/>
        <v>0.17967326961870431</v>
      </c>
    </row>
    <row r="6" spans="1:7">
      <c r="E6">
        <v>294</v>
      </c>
      <c r="F6">
        <f t="shared" si="1"/>
        <v>2.9399999999999999E-2</v>
      </c>
      <c r="G6">
        <f t="shared" si="0"/>
        <v>0.17954099011210686</v>
      </c>
    </row>
    <row r="7" spans="1:7">
      <c r="E7">
        <v>295</v>
      </c>
      <c r="F7">
        <f t="shared" si="1"/>
        <v>2.9499999999999998E-2</v>
      </c>
      <c r="G7">
        <f t="shared" si="0"/>
        <v>0.17940871060550945</v>
      </c>
    </row>
    <row r="8" spans="1:7">
      <c r="E8">
        <v>296</v>
      </c>
      <c r="F8">
        <f t="shared" si="1"/>
        <v>2.9600000000000001E-2</v>
      </c>
      <c r="G8">
        <f t="shared" si="0"/>
        <v>0.179276431098912</v>
      </c>
    </row>
    <row r="9" spans="1:7">
      <c r="E9">
        <v>297</v>
      </c>
      <c r="F9">
        <f t="shared" si="1"/>
        <v>2.9700000000000001E-2</v>
      </c>
      <c r="G9">
        <f t="shared" si="0"/>
        <v>0.17914415159231456</v>
      </c>
    </row>
    <row r="10" spans="1:7">
      <c r="E10">
        <v>298</v>
      </c>
      <c r="F10">
        <f t="shared" si="1"/>
        <v>2.98E-2</v>
      </c>
      <c r="G10">
        <f t="shared" si="0"/>
        <v>0.17901187208571712</v>
      </c>
    </row>
    <row r="11" spans="1:7">
      <c r="E11">
        <v>299</v>
      </c>
      <c r="F11">
        <f t="shared" si="1"/>
        <v>2.9899999999999999E-2</v>
      </c>
      <c r="G11">
        <f t="shared" si="0"/>
        <v>0.17887959257911967</v>
      </c>
    </row>
    <row r="12" spans="1:7">
      <c r="E12">
        <v>300</v>
      </c>
      <c r="F12">
        <f t="shared" si="1"/>
        <v>0.03</v>
      </c>
      <c r="G12">
        <f t="shared" si="0"/>
        <v>0.17874731307252223</v>
      </c>
    </row>
    <row r="13" spans="1:7">
      <c r="E13">
        <v>301</v>
      </c>
      <c r="F13">
        <f t="shared" si="1"/>
        <v>3.0099999999999998E-2</v>
      </c>
      <c r="G13">
        <f t="shared" si="0"/>
        <v>0.17861503356592479</v>
      </c>
    </row>
    <row r="14" spans="1:7">
      <c r="E14">
        <v>302</v>
      </c>
      <c r="F14">
        <f t="shared" si="1"/>
        <v>3.0200000000000001E-2</v>
      </c>
      <c r="G14">
        <f t="shared" si="0"/>
        <v>0.17848275405932734</v>
      </c>
    </row>
    <row r="15" spans="1:7">
      <c r="E15">
        <v>303</v>
      </c>
      <c r="F15">
        <f t="shared" si="1"/>
        <v>3.0300000000000001E-2</v>
      </c>
      <c r="G15">
        <f t="shared" si="0"/>
        <v>0.1783504745527299</v>
      </c>
    </row>
    <row r="16" spans="1:7">
      <c r="E16">
        <v>304</v>
      </c>
      <c r="F16">
        <f t="shared" si="1"/>
        <v>3.04E-2</v>
      </c>
      <c r="G16">
        <f t="shared" si="0"/>
        <v>0.17821819504613248</v>
      </c>
    </row>
    <row r="17" spans="5:7">
      <c r="E17">
        <v>305</v>
      </c>
      <c r="F17">
        <f t="shared" si="1"/>
        <v>3.0499999999999999E-2</v>
      </c>
      <c r="G17">
        <f t="shared" si="0"/>
        <v>0.17808591553953504</v>
      </c>
    </row>
    <row r="18" spans="5:7">
      <c r="E18">
        <v>306</v>
      </c>
      <c r="F18">
        <f t="shared" si="1"/>
        <v>3.0599999999999999E-2</v>
      </c>
      <c r="G18">
        <f t="shared" si="0"/>
        <v>0.1779536360329376</v>
      </c>
    </row>
    <row r="19" spans="5:7">
      <c r="E19">
        <v>307</v>
      </c>
      <c r="F19">
        <f t="shared" si="1"/>
        <v>3.0700000000000002E-2</v>
      </c>
      <c r="G19">
        <f t="shared" si="0"/>
        <v>0.17782135652634015</v>
      </c>
    </row>
    <row r="20" spans="5:7">
      <c r="E20">
        <v>308</v>
      </c>
      <c r="F20">
        <f t="shared" si="1"/>
        <v>3.0800000000000001E-2</v>
      </c>
      <c r="G20">
        <f t="shared" si="0"/>
        <v>0.17768907701974271</v>
      </c>
    </row>
    <row r="21" spans="5:7">
      <c r="E21">
        <v>309</v>
      </c>
      <c r="F21">
        <f t="shared" si="1"/>
        <v>3.09E-2</v>
      </c>
      <c r="G21">
        <f t="shared" si="0"/>
        <v>0.17755679751314526</v>
      </c>
    </row>
    <row r="22" spans="5:7">
      <c r="E22">
        <v>310</v>
      </c>
      <c r="F22">
        <f t="shared" si="1"/>
        <v>3.1E-2</v>
      </c>
      <c r="G22">
        <f t="shared" si="0"/>
        <v>0.17742451800654782</v>
      </c>
    </row>
    <row r="23" spans="5:7">
      <c r="E23">
        <v>311</v>
      </c>
      <c r="F23">
        <f t="shared" si="1"/>
        <v>3.1099999999999999E-2</v>
      </c>
      <c r="G23">
        <f t="shared" si="0"/>
        <v>0.17729223849995038</v>
      </c>
    </row>
    <row r="24" spans="5:7">
      <c r="E24">
        <v>312</v>
      </c>
      <c r="F24">
        <f t="shared" si="1"/>
        <v>3.1199999999999999E-2</v>
      </c>
      <c r="G24">
        <f t="shared" si="0"/>
        <v>0.17715995899335296</v>
      </c>
    </row>
    <row r="25" spans="5:7">
      <c r="E25">
        <v>313</v>
      </c>
      <c r="F25">
        <f t="shared" si="1"/>
        <v>3.1300000000000001E-2</v>
      </c>
      <c r="G25">
        <f t="shared" si="0"/>
        <v>0.17702767948675552</v>
      </c>
    </row>
    <row r="26" spans="5:7">
      <c r="E26">
        <v>314</v>
      </c>
      <c r="F26">
        <f t="shared" si="1"/>
        <v>3.1399999999999997E-2</v>
      </c>
      <c r="G26">
        <f t="shared" si="0"/>
        <v>0.17689539998015807</v>
      </c>
    </row>
    <row r="27" spans="5:7">
      <c r="E27">
        <v>315</v>
      </c>
      <c r="F27">
        <f t="shared" si="1"/>
        <v>3.15E-2</v>
      </c>
      <c r="G27">
        <f t="shared" si="0"/>
        <v>0.17676312047356063</v>
      </c>
    </row>
    <row r="28" spans="5:7">
      <c r="E28">
        <v>316</v>
      </c>
      <c r="F28">
        <f t="shared" si="1"/>
        <v>3.1600000000000003E-2</v>
      </c>
      <c r="G28">
        <f t="shared" si="0"/>
        <v>0.17663084096696319</v>
      </c>
    </row>
    <row r="29" spans="5:7">
      <c r="E29">
        <v>317</v>
      </c>
      <c r="F29">
        <f t="shared" si="1"/>
        <v>3.1699999999999999E-2</v>
      </c>
      <c r="G29">
        <f t="shared" si="0"/>
        <v>0.17649856146036574</v>
      </c>
    </row>
    <row r="30" spans="5:7">
      <c r="E30">
        <v>318</v>
      </c>
      <c r="F30">
        <f t="shared" si="1"/>
        <v>3.1800000000000002E-2</v>
      </c>
      <c r="G30">
        <f t="shared" si="0"/>
        <v>0.1763662819537683</v>
      </c>
    </row>
    <row r="31" spans="5:7">
      <c r="E31">
        <v>319</v>
      </c>
      <c r="F31">
        <f t="shared" si="1"/>
        <v>3.1899999999999998E-2</v>
      </c>
      <c r="G31">
        <f t="shared" si="0"/>
        <v>0.17623400244717086</v>
      </c>
    </row>
    <row r="32" spans="5:7">
      <c r="E32">
        <v>320</v>
      </c>
      <c r="F32">
        <f t="shared" si="1"/>
        <v>3.2000000000000001E-2</v>
      </c>
      <c r="G32">
        <f t="shared" si="0"/>
        <v>0.17610172294057341</v>
      </c>
    </row>
    <row r="33" spans="5:7">
      <c r="E33">
        <v>321</v>
      </c>
      <c r="F33">
        <f t="shared" si="1"/>
        <v>3.2099999999999997E-2</v>
      </c>
      <c r="G33">
        <f t="shared" si="0"/>
        <v>0.175969443433976</v>
      </c>
    </row>
    <row r="34" spans="5:7">
      <c r="E34">
        <v>322</v>
      </c>
      <c r="F34">
        <f t="shared" si="1"/>
        <v>3.2199999999999999E-2</v>
      </c>
      <c r="G34">
        <f t="shared" si="0"/>
        <v>0.17583716392737855</v>
      </c>
    </row>
    <row r="35" spans="5:7">
      <c r="E35">
        <v>323</v>
      </c>
      <c r="F35">
        <f t="shared" si="1"/>
        <v>3.2300000000000002E-2</v>
      </c>
      <c r="G35">
        <f t="shared" si="0"/>
        <v>0.17570488442078111</v>
      </c>
    </row>
    <row r="36" spans="5:7">
      <c r="E36">
        <v>324</v>
      </c>
      <c r="F36">
        <f t="shared" si="1"/>
        <v>3.2399999999999998E-2</v>
      </c>
      <c r="G36">
        <f t="shared" si="0"/>
        <v>0.17557260491418367</v>
      </c>
    </row>
    <row r="37" spans="5:7">
      <c r="E37">
        <v>325</v>
      </c>
      <c r="F37">
        <f t="shared" si="1"/>
        <v>3.2500000000000001E-2</v>
      </c>
      <c r="G37">
        <f t="shared" si="0"/>
        <v>0.17544032540758622</v>
      </c>
    </row>
    <row r="38" spans="5:7">
      <c r="E38">
        <v>326</v>
      </c>
      <c r="F38">
        <f t="shared" si="1"/>
        <v>3.2599999999999997E-2</v>
      </c>
      <c r="G38">
        <f t="shared" si="0"/>
        <v>0.17530804590098878</v>
      </c>
    </row>
    <row r="39" spans="5:7">
      <c r="E39">
        <v>327</v>
      </c>
      <c r="F39">
        <f t="shared" si="1"/>
        <v>3.27E-2</v>
      </c>
      <c r="G39">
        <f t="shared" si="0"/>
        <v>0.17517576639439134</v>
      </c>
    </row>
    <row r="40" spans="5:7">
      <c r="E40">
        <v>328</v>
      </c>
      <c r="F40">
        <f t="shared" si="1"/>
        <v>3.2800000000000003E-2</v>
      </c>
      <c r="G40">
        <f t="shared" si="0"/>
        <v>0.17504348688779389</v>
      </c>
    </row>
    <row r="41" spans="5:7">
      <c r="E41">
        <v>329</v>
      </c>
      <c r="F41">
        <f t="shared" si="1"/>
        <v>3.2899999999999999E-2</v>
      </c>
      <c r="G41">
        <f t="shared" si="0"/>
        <v>0.17491120738119648</v>
      </c>
    </row>
    <row r="42" spans="5:7">
      <c r="E42">
        <v>330</v>
      </c>
      <c r="F42">
        <f t="shared" si="1"/>
        <v>3.3000000000000002E-2</v>
      </c>
      <c r="G42">
        <f t="shared" si="0"/>
        <v>0.17477892787459903</v>
      </c>
    </row>
    <row r="43" spans="5:7">
      <c r="E43">
        <v>331</v>
      </c>
      <c r="F43">
        <f t="shared" si="1"/>
        <v>3.3099999999999997E-2</v>
      </c>
      <c r="G43">
        <f t="shared" si="0"/>
        <v>0.17464664836800159</v>
      </c>
    </row>
    <row r="44" spans="5:7">
      <c r="E44">
        <v>332</v>
      </c>
      <c r="F44">
        <f t="shared" si="1"/>
        <v>3.32E-2</v>
      </c>
      <c r="G44">
        <f t="shared" si="0"/>
        <v>0.17451436886140415</v>
      </c>
    </row>
    <row r="45" spans="5:7">
      <c r="E45">
        <v>333</v>
      </c>
      <c r="F45">
        <f t="shared" si="1"/>
        <v>3.3300000000000003E-2</v>
      </c>
      <c r="G45">
        <f t="shared" si="0"/>
        <v>0.1743820893548067</v>
      </c>
    </row>
    <row r="46" spans="5:7">
      <c r="E46">
        <v>334</v>
      </c>
      <c r="F46">
        <f t="shared" si="1"/>
        <v>3.3399999999999999E-2</v>
      </c>
      <c r="G46">
        <f t="shared" si="0"/>
        <v>0.17424980984820926</v>
      </c>
    </row>
    <row r="47" spans="5:7">
      <c r="E47">
        <v>335</v>
      </c>
      <c r="F47">
        <f t="shared" si="1"/>
        <v>3.3500000000000002E-2</v>
      </c>
      <c r="G47">
        <f t="shared" si="0"/>
        <v>0.17411753034161181</v>
      </c>
    </row>
    <row r="48" spans="5:7">
      <c r="E48">
        <v>336</v>
      </c>
      <c r="F48">
        <f t="shared" si="1"/>
        <v>3.3599999999999998E-2</v>
      </c>
      <c r="G48">
        <f t="shared" si="0"/>
        <v>0.17398525083501437</v>
      </c>
    </row>
    <row r="49" spans="5:7">
      <c r="E49">
        <v>337</v>
      </c>
      <c r="F49">
        <f t="shared" si="1"/>
        <v>3.3700000000000001E-2</v>
      </c>
      <c r="G49">
        <f t="shared" si="0"/>
        <v>0.17385297132841693</v>
      </c>
    </row>
    <row r="50" spans="5:7">
      <c r="E50">
        <v>338</v>
      </c>
      <c r="F50">
        <f t="shared" si="1"/>
        <v>3.3799999999999997E-2</v>
      </c>
      <c r="G50">
        <f t="shared" si="0"/>
        <v>0.17372069182181951</v>
      </c>
    </row>
    <row r="51" spans="5:7">
      <c r="E51">
        <v>339</v>
      </c>
      <c r="F51">
        <f t="shared" si="1"/>
        <v>3.39E-2</v>
      </c>
      <c r="G51">
        <f t="shared" si="0"/>
        <v>0.17358841231522207</v>
      </c>
    </row>
    <row r="52" spans="5:7">
      <c r="E52">
        <v>340</v>
      </c>
      <c r="F52">
        <f t="shared" si="1"/>
        <v>3.4000000000000002E-2</v>
      </c>
      <c r="G52">
        <f t="shared" si="0"/>
        <v>0.17345613280862462</v>
      </c>
    </row>
    <row r="53" spans="5:7">
      <c r="E53">
        <v>341</v>
      </c>
      <c r="F53">
        <f t="shared" si="1"/>
        <v>3.4099999999999998E-2</v>
      </c>
      <c r="G53">
        <f t="shared" si="0"/>
        <v>0.17332385330202718</v>
      </c>
    </row>
    <row r="54" spans="5:7">
      <c r="E54">
        <v>342</v>
      </c>
      <c r="F54">
        <f t="shared" si="1"/>
        <v>3.4200000000000001E-2</v>
      </c>
      <c r="G54">
        <f t="shared" si="0"/>
        <v>0.17319157379542974</v>
      </c>
    </row>
    <row r="55" spans="5:7">
      <c r="E55">
        <v>343</v>
      </c>
      <c r="F55">
        <f t="shared" si="1"/>
        <v>3.4299999999999997E-2</v>
      </c>
      <c r="G55">
        <f t="shared" si="0"/>
        <v>0.17305929428883229</v>
      </c>
    </row>
    <row r="56" spans="5:7">
      <c r="E56">
        <v>344</v>
      </c>
      <c r="F56">
        <f t="shared" si="1"/>
        <v>3.44E-2</v>
      </c>
      <c r="G56">
        <f t="shared" si="0"/>
        <v>0.17292701478223485</v>
      </c>
    </row>
    <row r="57" spans="5:7">
      <c r="E57">
        <v>345</v>
      </c>
      <c r="F57">
        <f t="shared" si="1"/>
        <v>3.4500000000000003E-2</v>
      </c>
      <c r="G57">
        <f t="shared" si="0"/>
        <v>0.17279473527563741</v>
      </c>
    </row>
    <row r="58" spans="5:7">
      <c r="E58">
        <v>346</v>
      </c>
      <c r="F58">
        <f t="shared" si="1"/>
        <v>3.4599999999999999E-2</v>
      </c>
      <c r="G58">
        <f t="shared" si="0"/>
        <v>0.17266245576903999</v>
      </c>
    </row>
    <row r="59" spans="5:7">
      <c r="E59">
        <v>347</v>
      </c>
      <c r="F59">
        <f t="shared" si="1"/>
        <v>3.4700000000000002E-2</v>
      </c>
      <c r="G59">
        <f t="shared" si="0"/>
        <v>0.17253017626244255</v>
      </c>
    </row>
    <row r="60" spans="5:7">
      <c r="E60">
        <v>348</v>
      </c>
      <c r="F60">
        <f t="shared" si="1"/>
        <v>3.4799999999999998E-2</v>
      </c>
      <c r="G60">
        <f t="shared" si="0"/>
        <v>0.1723978967558451</v>
      </c>
    </row>
    <row r="61" spans="5:7">
      <c r="E61">
        <v>349</v>
      </c>
      <c r="F61">
        <f t="shared" si="1"/>
        <v>3.49E-2</v>
      </c>
      <c r="G61">
        <f t="shared" si="0"/>
        <v>0.17226561724924766</v>
      </c>
    </row>
    <row r="62" spans="5:7">
      <c r="E62">
        <v>350</v>
      </c>
      <c r="F62">
        <f t="shared" si="1"/>
        <v>3.5000000000000003E-2</v>
      </c>
      <c r="G62">
        <f t="shared" si="0"/>
        <v>0.17213333774265022</v>
      </c>
    </row>
    <row r="63" spans="5:7">
      <c r="E63">
        <v>351</v>
      </c>
      <c r="F63">
        <f t="shared" si="1"/>
        <v>3.5099999999999999E-2</v>
      </c>
      <c r="G63">
        <f t="shared" si="0"/>
        <v>0.17200105823605277</v>
      </c>
    </row>
    <row r="64" spans="5:7">
      <c r="E64">
        <v>352</v>
      </c>
      <c r="F64">
        <f t="shared" si="1"/>
        <v>3.5200000000000002E-2</v>
      </c>
      <c r="G64">
        <f t="shared" si="0"/>
        <v>0.17186877872945533</v>
      </c>
    </row>
    <row r="65" spans="5:7">
      <c r="E65">
        <v>353</v>
      </c>
      <c r="F65">
        <f t="shared" si="1"/>
        <v>3.5299999999999998E-2</v>
      </c>
      <c r="G65">
        <f t="shared" si="0"/>
        <v>0.17173649922285789</v>
      </c>
    </row>
    <row r="66" spans="5:7">
      <c r="E66">
        <v>354</v>
      </c>
      <c r="F66">
        <f t="shared" si="1"/>
        <v>3.5400000000000001E-2</v>
      </c>
      <c r="G66">
        <f t="shared" si="0"/>
        <v>0.17160421971626044</v>
      </c>
    </row>
    <row r="67" spans="5:7">
      <c r="E67">
        <v>355</v>
      </c>
      <c r="F67">
        <f t="shared" si="1"/>
        <v>3.5499999999999997E-2</v>
      </c>
      <c r="G67">
        <f t="shared" ref="G67:G130" si="2">((($B$2-$A$2)/($C$2-$D$2))*(F67-$D$2))+$A$2</f>
        <v>0.17147194020966303</v>
      </c>
    </row>
    <row r="68" spans="5:7">
      <c r="E68">
        <v>356</v>
      </c>
      <c r="F68">
        <f t="shared" ref="F68:F131" si="3">E68/10000</f>
        <v>3.56E-2</v>
      </c>
      <c r="G68">
        <f t="shared" si="2"/>
        <v>0.17133966070306558</v>
      </c>
    </row>
    <row r="69" spans="5:7">
      <c r="E69">
        <v>357</v>
      </c>
      <c r="F69">
        <f t="shared" si="3"/>
        <v>3.5700000000000003E-2</v>
      </c>
      <c r="G69">
        <f t="shared" si="2"/>
        <v>0.17120738119646814</v>
      </c>
    </row>
    <row r="70" spans="5:7">
      <c r="E70">
        <v>358</v>
      </c>
      <c r="F70">
        <f t="shared" si="3"/>
        <v>3.5799999999999998E-2</v>
      </c>
      <c r="G70">
        <f t="shared" si="2"/>
        <v>0.1710751016898707</v>
      </c>
    </row>
    <row r="71" spans="5:7">
      <c r="E71">
        <v>359</v>
      </c>
      <c r="F71">
        <f t="shared" si="3"/>
        <v>3.5900000000000001E-2</v>
      </c>
      <c r="G71">
        <f t="shared" si="2"/>
        <v>0.17094282218327325</v>
      </c>
    </row>
    <row r="72" spans="5:7">
      <c r="E72">
        <v>360</v>
      </c>
      <c r="F72">
        <f t="shared" si="3"/>
        <v>3.5999999999999997E-2</v>
      </c>
      <c r="G72">
        <f t="shared" si="2"/>
        <v>0.17081054267667581</v>
      </c>
    </row>
    <row r="73" spans="5:7">
      <c r="E73">
        <v>361</v>
      </c>
      <c r="F73">
        <f t="shared" si="3"/>
        <v>3.61E-2</v>
      </c>
      <c r="G73">
        <f t="shared" si="2"/>
        <v>0.17067826317007836</v>
      </c>
    </row>
    <row r="74" spans="5:7">
      <c r="E74">
        <v>362</v>
      </c>
      <c r="F74">
        <f t="shared" si="3"/>
        <v>3.6200000000000003E-2</v>
      </c>
      <c r="G74">
        <f t="shared" si="2"/>
        <v>0.17054598366348092</v>
      </c>
    </row>
    <row r="75" spans="5:7">
      <c r="E75">
        <v>363</v>
      </c>
      <c r="F75">
        <f t="shared" si="3"/>
        <v>3.6299999999999999E-2</v>
      </c>
      <c r="G75">
        <f t="shared" si="2"/>
        <v>0.17041370415688351</v>
      </c>
    </row>
    <row r="76" spans="5:7">
      <c r="E76">
        <v>364</v>
      </c>
      <c r="F76">
        <f t="shared" si="3"/>
        <v>3.6400000000000002E-2</v>
      </c>
      <c r="G76">
        <f t="shared" si="2"/>
        <v>0.17028142465028606</v>
      </c>
    </row>
    <row r="77" spans="5:7">
      <c r="E77">
        <v>365</v>
      </c>
      <c r="F77">
        <f t="shared" si="3"/>
        <v>3.6499999999999998E-2</v>
      </c>
      <c r="G77">
        <f t="shared" si="2"/>
        <v>0.17014914514368862</v>
      </c>
    </row>
    <row r="78" spans="5:7">
      <c r="E78">
        <v>366</v>
      </c>
      <c r="F78">
        <f t="shared" si="3"/>
        <v>3.6600000000000001E-2</v>
      </c>
      <c r="G78">
        <f t="shared" si="2"/>
        <v>0.17001686563709117</v>
      </c>
    </row>
    <row r="79" spans="5:7">
      <c r="E79">
        <v>367</v>
      </c>
      <c r="F79">
        <f t="shared" si="3"/>
        <v>3.6700000000000003E-2</v>
      </c>
      <c r="G79">
        <f t="shared" si="2"/>
        <v>0.16988458613049373</v>
      </c>
    </row>
    <row r="80" spans="5:7">
      <c r="E80">
        <v>368</v>
      </c>
      <c r="F80">
        <f t="shared" si="3"/>
        <v>3.6799999999999999E-2</v>
      </c>
      <c r="G80">
        <f t="shared" si="2"/>
        <v>0.16975230662389629</v>
      </c>
    </row>
    <row r="81" spans="5:7">
      <c r="E81">
        <v>369</v>
      </c>
      <c r="F81">
        <f t="shared" si="3"/>
        <v>3.6900000000000002E-2</v>
      </c>
      <c r="G81">
        <f t="shared" si="2"/>
        <v>0.16962002711729884</v>
      </c>
    </row>
    <row r="82" spans="5:7">
      <c r="E82">
        <v>370</v>
      </c>
      <c r="F82">
        <f t="shared" si="3"/>
        <v>3.6999999999999998E-2</v>
      </c>
      <c r="G82">
        <f t="shared" si="2"/>
        <v>0.1694877476107014</v>
      </c>
    </row>
    <row r="83" spans="5:7">
      <c r="E83">
        <v>371</v>
      </c>
      <c r="F83">
        <f t="shared" si="3"/>
        <v>3.7100000000000001E-2</v>
      </c>
      <c r="G83">
        <f t="shared" si="2"/>
        <v>0.16935546810410396</v>
      </c>
    </row>
    <row r="84" spans="5:7">
      <c r="E84">
        <v>372</v>
      </c>
      <c r="F84">
        <f t="shared" si="3"/>
        <v>3.7199999999999997E-2</v>
      </c>
      <c r="G84">
        <f t="shared" si="2"/>
        <v>0.16922318859750654</v>
      </c>
    </row>
    <row r="85" spans="5:7">
      <c r="E85">
        <v>373</v>
      </c>
      <c r="F85">
        <f t="shared" si="3"/>
        <v>3.73E-2</v>
      </c>
      <c r="G85">
        <f t="shared" si="2"/>
        <v>0.1690909090909091</v>
      </c>
    </row>
    <row r="86" spans="5:7">
      <c r="E86">
        <v>374</v>
      </c>
      <c r="F86">
        <f t="shared" si="3"/>
        <v>3.7400000000000003E-2</v>
      </c>
      <c r="G86">
        <f t="shared" si="2"/>
        <v>0.16895862958431165</v>
      </c>
    </row>
    <row r="87" spans="5:7">
      <c r="E87">
        <v>375</v>
      </c>
      <c r="F87">
        <f t="shared" si="3"/>
        <v>3.7499999999999999E-2</v>
      </c>
      <c r="G87">
        <f t="shared" si="2"/>
        <v>0.16882635007771421</v>
      </c>
    </row>
    <row r="88" spans="5:7">
      <c r="E88">
        <v>376</v>
      </c>
      <c r="F88">
        <f t="shared" si="3"/>
        <v>3.7600000000000001E-2</v>
      </c>
      <c r="G88">
        <f t="shared" si="2"/>
        <v>0.16869407057111677</v>
      </c>
    </row>
    <row r="89" spans="5:7">
      <c r="E89">
        <v>377</v>
      </c>
      <c r="F89">
        <f t="shared" si="3"/>
        <v>3.7699999999999997E-2</v>
      </c>
      <c r="G89">
        <f t="shared" si="2"/>
        <v>0.16856179106451932</v>
      </c>
    </row>
    <row r="90" spans="5:7">
      <c r="E90">
        <v>378</v>
      </c>
      <c r="F90">
        <f t="shared" si="3"/>
        <v>3.78E-2</v>
      </c>
      <c r="G90">
        <f t="shared" si="2"/>
        <v>0.16842951155792188</v>
      </c>
    </row>
    <row r="91" spans="5:7">
      <c r="E91">
        <v>379</v>
      </c>
      <c r="F91">
        <f t="shared" si="3"/>
        <v>3.7900000000000003E-2</v>
      </c>
      <c r="G91">
        <f t="shared" si="2"/>
        <v>0.16829723205132444</v>
      </c>
    </row>
    <row r="92" spans="5:7">
      <c r="E92">
        <v>380</v>
      </c>
      <c r="F92">
        <f t="shared" si="3"/>
        <v>3.7999999999999999E-2</v>
      </c>
      <c r="G92">
        <f t="shared" si="2"/>
        <v>0.16816495254472702</v>
      </c>
    </row>
    <row r="93" spans="5:7">
      <c r="E93">
        <v>381</v>
      </c>
      <c r="F93">
        <f t="shared" si="3"/>
        <v>3.8100000000000002E-2</v>
      </c>
      <c r="G93">
        <f t="shared" si="2"/>
        <v>0.16803267303812958</v>
      </c>
    </row>
    <row r="94" spans="5:7">
      <c r="E94">
        <v>382</v>
      </c>
      <c r="F94">
        <f t="shared" si="3"/>
        <v>3.8199999999999998E-2</v>
      </c>
      <c r="G94">
        <f t="shared" si="2"/>
        <v>0.16790039353153213</v>
      </c>
    </row>
    <row r="95" spans="5:7">
      <c r="E95">
        <v>383</v>
      </c>
      <c r="F95">
        <f t="shared" si="3"/>
        <v>3.8300000000000001E-2</v>
      </c>
      <c r="G95">
        <f t="shared" si="2"/>
        <v>0.16776811402493469</v>
      </c>
    </row>
    <row r="96" spans="5:7">
      <c r="E96">
        <v>384</v>
      </c>
      <c r="F96">
        <f t="shared" si="3"/>
        <v>3.8399999999999997E-2</v>
      </c>
      <c r="G96">
        <f t="shared" si="2"/>
        <v>0.16763583451833725</v>
      </c>
    </row>
    <row r="97" spans="5:7">
      <c r="E97">
        <v>385</v>
      </c>
      <c r="F97">
        <f t="shared" si="3"/>
        <v>3.85E-2</v>
      </c>
      <c r="G97">
        <f t="shared" si="2"/>
        <v>0.1675035550117398</v>
      </c>
    </row>
    <row r="98" spans="5:7">
      <c r="E98">
        <v>386</v>
      </c>
      <c r="F98">
        <f t="shared" si="3"/>
        <v>3.8600000000000002E-2</v>
      </c>
      <c r="G98">
        <f t="shared" si="2"/>
        <v>0.16737127550514236</v>
      </c>
    </row>
    <row r="99" spans="5:7">
      <c r="E99">
        <v>387</v>
      </c>
      <c r="F99">
        <f t="shared" si="3"/>
        <v>3.8699999999999998E-2</v>
      </c>
      <c r="G99">
        <f t="shared" si="2"/>
        <v>0.16723899599854491</v>
      </c>
    </row>
    <row r="100" spans="5:7">
      <c r="E100">
        <v>388</v>
      </c>
      <c r="F100">
        <f t="shared" si="3"/>
        <v>3.8800000000000001E-2</v>
      </c>
      <c r="G100">
        <f t="shared" si="2"/>
        <v>0.16710671649194747</v>
      </c>
    </row>
    <row r="101" spans="5:7">
      <c r="E101">
        <v>389</v>
      </c>
      <c r="F101">
        <f t="shared" si="3"/>
        <v>3.8899999999999997E-2</v>
      </c>
      <c r="G101">
        <f t="shared" si="2"/>
        <v>0.16697443698535006</v>
      </c>
    </row>
    <row r="102" spans="5:7">
      <c r="E102">
        <v>390</v>
      </c>
      <c r="F102">
        <f t="shared" si="3"/>
        <v>3.9E-2</v>
      </c>
      <c r="G102">
        <f t="shared" si="2"/>
        <v>0.16684215747875261</v>
      </c>
    </row>
    <row r="103" spans="5:7">
      <c r="E103">
        <v>391</v>
      </c>
      <c r="F103">
        <f t="shared" si="3"/>
        <v>3.9100000000000003E-2</v>
      </c>
      <c r="G103">
        <f t="shared" si="2"/>
        <v>0.16670987797215517</v>
      </c>
    </row>
    <row r="104" spans="5:7">
      <c r="E104">
        <v>392</v>
      </c>
      <c r="F104">
        <f t="shared" si="3"/>
        <v>3.9199999999999999E-2</v>
      </c>
      <c r="G104">
        <f t="shared" si="2"/>
        <v>0.16657759846555772</v>
      </c>
    </row>
    <row r="105" spans="5:7">
      <c r="E105">
        <v>393</v>
      </c>
      <c r="F105">
        <f t="shared" si="3"/>
        <v>3.9300000000000002E-2</v>
      </c>
      <c r="G105">
        <f t="shared" si="2"/>
        <v>0.16644531895896028</v>
      </c>
    </row>
    <row r="106" spans="5:7">
      <c r="E106">
        <v>394</v>
      </c>
      <c r="F106">
        <f t="shared" si="3"/>
        <v>3.9399999999999998E-2</v>
      </c>
      <c r="G106">
        <f t="shared" si="2"/>
        <v>0.16631303945236284</v>
      </c>
    </row>
    <row r="107" spans="5:7">
      <c r="E107">
        <v>395</v>
      </c>
      <c r="F107">
        <f t="shared" si="3"/>
        <v>3.95E-2</v>
      </c>
      <c r="G107">
        <f t="shared" si="2"/>
        <v>0.16618075994576539</v>
      </c>
    </row>
    <row r="108" spans="5:7">
      <c r="E108">
        <v>396</v>
      </c>
      <c r="F108">
        <f t="shared" si="3"/>
        <v>3.9600000000000003E-2</v>
      </c>
      <c r="G108">
        <f t="shared" si="2"/>
        <v>0.16604848043916795</v>
      </c>
    </row>
    <row r="109" spans="5:7">
      <c r="E109">
        <v>397</v>
      </c>
      <c r="F109">
        <f t="shared" si="3"/>
        <v>3.9699999999999999E-2</v>
      </c>
      <c r="G109">
        <f t="shared" si="2"/>
        <v>0.16591620093257053</v>
      </c>
    </row>
    <row r="110" spans="5:7">
      <c r="E110">
        <v>398</v>
      </c>
      <c r="F110">
        <f t="shared" si="3"/>
        <v>3.9800000000000002E-2</v>
      </c>
      <c r="G110">
        <f t="shared" si="2"/>
        <v>0.16578392142597309</v>
      </c>
    </row>
    <row r="111" spans="5:7">
      <c r="E111">
        <v>399</v>
      </c>
      <c r="F111">
        <f t="shared" si="3"/>
        <v>3.9899999999999998E-2</v>
      </c>
      <c r="G111">
        <f t="shared" si="2"/>
        <v>0.16565164191937565</v>
      </c>
    </row>
    <row r="112" spans="5:7">
      <c r="E112">
        <v>400</v>
      </c>
      <c r="F112">
        <f t="shared" si="3"/>
        <v>0.04</v>
      </c>
      <c r="G112">
        <f t="shared" si="2"/>
        <v>0.1655193624127782</v>
      </c>
    </row>
    <row r="113" spans="5:7">
      <c r="E113">
        <v>401</v>
      </c>
      <c r="F113">
        <f t="shared" si="3"/>
        <v>4.0099999999999997E-2</v>
      </c>
      <c r="G113">
        <f t="shared" si="2"/>
        <v>0.16538708290618076</v>
      </c>
    </row>
    <row r="114" spans="5:7">
      <c r="E114">
        <v>402</v>
      </c>
      <c r="F114">
        <f t="shared" si="3"/>
        <v>4.02E-2</v>
      </c>
      <c r="G114">
        <f t="shared" si="2"/>
        <v>0.16525480339958332</v>
      </c>
    </row>
    <row r="115" spans="5:7">
      <c r="E115">
        <v>403</v>
      </c>
      <c r="F115">
        <f t="shared" si="3"/>
        <v>4.0300000000000002E-2</v>
      </c>
      <c r="G115">
        <f t="shared" si="2"/>
        <v>0.16512252389298587</v>
      </c>
    </row>
    <row r="116" spans="5:7">
      <c r="E116">
        <v>404</v>
      </c>
      <c r="F116">
        <f t="shared" si="3"/>
        <v>4.0399999999999998E-2</v>
      </c>
      <c r="G116">
        <f t="shared" si="2"/>
        <v>0.16499024438638843</v>
      </c>
    </row>
    <row r="117" spans="5:7">
      <c r="E117">
        <v>405</v>
      </c>
      <c r="F117">
        <f t="shared" si="3"/>
        <v>4.0500000000000001E-2</v>
      </c>
      <c r="G117">
        <f t="shared" si="2"/>
        <v>0.16485796487979099</v>
      </c>
    </row>
    <row r="118" spans="5:7">
      <c r="E118">
        <v>406</v>
      </c>
      <c r="F118">
        <f t="shared" si="3"/>
        <v>4.0599999999999997E-2</v>
      </c>
      <c r="G118">
        <f t="shared" si="2"/>
        <v>0.16472568537319357</v>
      </c>
    </row>
    <row r="119" spans="5:7">
      <c r="E119">
        <v>407</v>
      </c>
      <c r="F119">
        <f t="shared" si="3"/>
        <v>4.07E-2</v>
      </c>
      <c r="G119">
        <f t="shared" si="2"/>
        <v>0.16459340586659613</v>
      </c>
    </row>
    <row r="120" spans="5:7">
      <c r="E120">
        <v>408</v>
      </c>
      <c r="F120">
        <f t="shared" si="3"/>
        <v>4.0800000000000003E-2</v>
      </c>
      <c r="G120">
        <f t="shared" si="2"/>
        <v>0.16446112635999868</v>
      </c>
    </row>
    <row r="121" spans="5:7">
      <c r="E121">
        <v>409</v>
      </c>
      <c r="F121">
        <f t="shared" si="3"/>
        <v>4.0899999999999999E-2</v>
      </c>
      <c r="G121">
        <f t="shared" si="2"/>
        <v>0.16432884685340124</v>
      </c>
    </row>
    <row r="122" spans="5:7">
      <c r="E122">
        <v>410</v>
      </c>
      <c r="F122">
        <f t="shared" si="3"/>
        <v>4.1000000000000002E-2</v>
      </c>
      <c r="G122">
        <f t="shared" si="2"/>
        <v>0.1641965673468038</v>
      </c>
    </row>
    <row r="123" spans="5:7">
      <c r="E123">
        <v>411</v>
      </c>
      <c r="F123">
        <f t="shared" si="3"/>
        <v>4.1099999999999998E-2</v>
      </c>
      <c r="G123">
        <f t="shared" si="2"/>
        <v>0.16406428784020635</v>
      </c>
    </row>
    <row r="124" spans="5:7">
      <c r="E124">
        <v>412</v>
      </c>
      <c r="F124">
        <f t="shared" si="3"/>
        <v>4.1200000000000001E-2</v>
      </c>
      <c r="G124">
        <f t="shared" si="2"/>
        <v>0.16393200833360891</v>
      </c>
    </row>
    <row r="125" spans="5:7">
      <c r="E125">
        <v>413</v>
      </c>
      <c r="F125">
        <f t="shared" si="3"/>
        <v>4.1300000000000003E-2</v>
      </c>
      <c r="G125">
        <f t="shared" si="2"/>
        <v>0.16379972882701146</v>
      </c>
    </row>
    <row r="126" spans="5:7">
      <c r="E126">
        <v>414</v>
      </c>
      <c r="F126">
        <f t="shared" si="3"/>
        <v>4.1399999999999999E-2</v>
      </c>
      <c r="G126">
        <f t="shared" si="2"/>
        <v>0.16366744932041405</v>
      </c>
    </row>
    <row r="127" spans="5:7">
      <c r="E127">
        <v>415</v>
      </c>
      <c r="F127">
        <f t="shared" si="3"/>
        <v>4.1500000000000002E-2</v>
      </c>
      <c r="G127">
        <f t="shared" si="2"/>
        <v>0.16353516981381661</v>
      </c>
    </row>
    <row r="128" spans="5:7">
      <c r="E128">
        <v>416</v>
      </c>
      <c r="F128">
        <f t="shared" si="3"/>
        <v>4.1599999999999998E-2</v>
      </c>
      <c r="G128">
        <f t="shared" si="2"/>
        <v>0.16340289030721916</v>
      </c>
    </row>
    <row r="129" spans="5:7">
      <c r="E129">
        <v>417</v>
      </c>
      <c r="F129">
        <f t="shared" si="3"/>
        <v>4.1700000000000001E-2</v>
      </c>
      <c r="G129">
        <f t="shared" si="2"/>
        <v>0.16327061080062172</v>
      </c>
    </row>
    <row r="130" spans="5:7">
      <c r="E130">
        <v>418</v>
      </c>
      <c r="F130">
        <f t="shared" si="3"/>
        <v>4.1799999999999997E-2</v>
      </c>
      <c r="G130">
        <f t="shared" si="2"/>
        <v>0.16313833129402427</v>
      </c>
    </row>
    <row r="131" spans="5:7">
      <c r="E131">
        <v>419</v>
      </c>
      <c r="F131">
        <f t="shared" si="3"/>
        <v>4.19E-2</v>
      </c>
      <c r="G131">
        <f t="shared" ref="G131:G194" si="4">((($B$2-$A$2)/($C$2-$D$2))*(F131-$D$2))+$A$2</f>
        <v>0.16300605178742683</v>
      </c>
    </row>
    <row r="132" spans="5:7">
      <c r="E132">
        <v>420</v>
      </c>
      <c r="F132">
        <f t="shared" ref="F132:F195" si="5">E132/10000</f>
        <v>4.2000000000000003E-2</v>
      </c>
      <c r="G132">
        <f t="shared" si="4"/>
        <v>0.16287377228082939</v>
      </c>
    </row>
    <row r="133" spans="5:7">
      <c r="E133">
        <v>421</v>
      </c>
      <c r="F133">
        <f t="shared" si="5"/>
        <v>4.2099999999999999E-2</v>
      </c>
      <c r="G133">
        <f t="shared" si="4"/>
        <v>0.16274149277423194</v>
      </c>
    </row>
    <row r="134" spans="5:7">
      <c r="E134">
        <v>422</v>
      </c>
      <c r="F134">
        <f t="shared" si="5"/>
        <v>4.2200000000000001E-2</v>
      </c>
      <c r="G134">
        <f t="shared" si="4"/>
        <v>0.1626092132676345</v>
      </c>
    </row>
    <row r="135" spans="5:7">
      <c r="E135">
        <v>423</v>
      </c>
      <c r="F135">
        <f t="shared" si="5"/>
        <v>4.2299999999999997E-2</v>
      </c>
      <c r="G135">
        <f t="shared" si="4"/>
        <v>0.16247693376103708</v>
      </c>
    </row>
    <row r="136" spans="5:7">
      <c r="E136">
        <v>424</v>
      </c>
      <c r="F136">
        <f t="shared" si="5"/>
        <v>4.24E-2</v>
      </c>
      <c r="G136">
        <f t="shared" si="4"/>
        <v>0.16234465425443964</v>
      </c>
    </row>
    <row r="137" spans="5:7">
      <c r="E137">
        <v>425</v>
      </c>
      <c r="F137">
        <f t="shared" si="5"/>
        <v>4.2500000000000003E-2</v>
      </c>
      <c r="G137">
        <f t="shared" si="4"/>
        <v>0.1622123747478422</v>
      </c>
    </row>
    <row r="138" spans="5:7">
      <c r="E138">
        <v>426</v>
      </c>
      <c r="F138">
        <f t="shared" si="5"/>
        <v>4.2599999999999999E-2</v>
      </c>
      <c r="G138">
        <f t="shared" si="4"/>
        <v>0.16208009524124475</v>
      </c>
    </row>
    <row r="139" spans="5:7">
      <c r="E139">
        <v>427</v>
      </c>
      <c r="F139">
        <f t="shared" si="5"/>
        <v>4.2700000000000002E-2</v>
      </c>
      <c r="G139">
        <f t="shared" si="4"/>
        <v>0.16194781573464731</v>
      </c>
    </row>
    <row r="140" spans="5:7">
      <c r="E140">
        <v>428</v>
      </c>
      <c r="F140">
        <f t="shared" si="5"/>
        <v>4.2799999999999998E-2</v>
      </c>
      <c r="G140">
        <f t="shared" si="4"/>
        <v>0.16181553622804987</v>
      </c>
    </row>
    <row r="141" spans="5:7">
      <c r="E141">
        <v>429</v>
      </c>
      <c r="F141">
        <f t="shared" si="5"/>
        <v>4.2900000000000001E-2</v>
      </c>
      <c r="G141">
        <f t="shared" si="4"/>
        <v>0.16168325672145242</v>
      </c>
    </row>
    <row r="142" spans="5:7">
      <c r="E142">
        <v>430</v>
      </c>
      <c r="F142">
        <f t="shared" si="5"/>
        <v>4.2999999999999997E-2</v>
      </c>
      <c r="G142">
        <f t="shared" si="4"/>
        <v>0.16155097721485501</v>
      </c>
    </row>
    <row r="143" spans="5:7">
      <c r="E143">
        <v>431</v>
      </c>
      <c r="F143">
        <f t="shared" si="5"/>
        <v>4.3099999999999999E-2</v>
      </c>
      <c r="G143">
        <f t="shared" si="4"/>
        <v>0.16141869770825756</v>
      </c>
    </row>
    <row r="144" spans="5:7">
      <c r="E144">
        <v>432</v>
      </c>
      <c r="F144">
        <f t="shared" si="5"/>
        <v>4.3200000000000002E-2</v>
      </c>
      <c r="G144">
        <f t="shared" si="4"/>
        <v>0.16128641820166012</v>
      </c>
    </row>
    <row r="145" spans="5:7">
      <c r="E145">
        <v>433</v>
      </c>
      <c r="F145">
        <f t="shared" si="5"/>
        <v>4.3299999999999998E-2</v>
      </c>
      <c r="G145">
        <f t="shared" si="4"/>
        <v>0.16115413869506268</v>
      </c>
    </row>
    <row r="146" spans="5:7">
      <c r="E146">
        <v>434</v>
      </c>
      <c r="F146">
        <f t="shared" si="5"/>
        <v>4.3400000000000001E-2</v>
      </c>
      <c r="G146">
        <f t="shared" si="4"/>
        <v>0.16102185918846523</v>
      </c>
    </row>
    <row r="147" spans="5:7">
      <c r="E147">
        <v>435</v>
      </c>
      <c r="F147">
        <f t="shared" si="5"/>
        <v>4.3499999999999997E-2</v>
      </c>
      <c r="G147">
        <f t="shared" si="4"/>
        <v>0.16088957968186779</v>
      </c>
    </row>
    <row r="148" spans="5:7">
      <c r="E148">
        <v>436</v>
      </c>
      <c r="F148">
        <f t="shared" si="5"/>
        <v>4.36E-2</v>
      </c>
      <c r="G148">
        <f t="shared" si="4"/>
        <v>0.16075730017527035</v>
      </c>
    </row>
    <row r="149" spans="5:7">
      <c r="E149">
        <v>437</v>
      </c>
      <c r="F149">
        <f t="shared" si="5"/>
        <v>4.3700000000000003E-2</v>
      </c>
      <c r="G149">
        <f t="shared" si="4"/>
        <v>0.1606250206686729</v>
      </c>
    </row>
    <row r="150" spans="5:7">
      <c r="E150">
        <v>438</v>
      </c>
      <c r="F150">
        <f t="shared" si="5"/>
        <v>4.3799999999999999E-2</v>
      </c>
      <c r="G150">
        <f t="shared" si="4"/>
        <v>0.16049274116207546</v>
      </c>
    </row>
    <row r="151" spans="5:7">
      <c r="E151">
        <v>439</v>
      </c>
      <c r="F151">
        <f t="shared" si="5"/>
        <v>4.3900000000000002E-2</v>
      </c>
      <c r="G151">
        <f t="shared" si="4"/>
        <v>0.16036046165547801</v>
      </c>
    </row>
    <row r="152" spans="5:7">
      <c r="E152">
        <v>440</v>
      </c>
      <c r="F152">
        <f t="shared" si="5"/>
        <v>4.3999999999999997E-2</v>
      </c>
      <c r="G152">
        <f t="shared" si="4"/>
        <v>0.1602281821488806</v>
      </c>
    </row>
    <row r="153" spans="5:7">
      <c r="E153">
        <v>441</v>
      </c>
      <c r="F153">
        <f t="shared" si="5"/>
        <v>4.41E-2</v>
      </c>
      <c r="G153">
        <f t="shared" si="4"/>
        <v>0.16009590264228316</v>
      </c>
    </row>
    <row r="154" spans="5:7">
      <c r="E154">
        <v>442</v>
      </c>
      <c r="F154">
        <f t="shared" si="5"/>
        <v>4.4200000000000003E-2</v>
      </c>
      <c r="G154">
        <f t="shared" si="4"/>
        <v>0.15996362313568571</v>
      </c>
    </row>
    <row r="155" spans="5:7">
      <c r="E155">
        <v>443</v>
      </c>
      <c r="F155">
        <f t="shared" si="5"/>
        <v>4.4299999999999999E-2</v>
      </c>
      <c r="G155">
        <f t="shared" si="4"/>
        <v>0.15983134362908827</v>
      </c>
    </row>
    <row r="156" spans="5:7">
      <c r="E156">
        <v>444</v>
      </c>
      <c r="F156">
        <f t="shared" si="5"/>
        <v>4.4400000000000002E-2</v>
      </c>
      <c r="G156">
        <f t="shared" si="4"/>
        <v>0.15969906412249082</v>
      </c>
    </row>
    <row r="157" spans="5:7">
      <c r="E157">
        <v>445</v>
      </c>
      <c r="F157">
        <f t="shared" si="5"/>
        <v>4.4499999999999998E-2</v>
      </c>
      <c r="G157">
        <f t="shared" si="4"/>
        <v>0.15956678461589338</v>
      </c>
    </row>
    <row r="158" spans="5:7">
      <c r="E158">
        <v>446</v>
      </c>
      <c r="F158">
        <f t="shared" si="5"/>
        <v>4.4600000000000001E-2</v>
      </c>
      <c r="G158">
        <f t="shared" si="4"/>
        <v>0.15943450510929594</v>
      </c>
    </row>
    <row r="159" spans="5:7">
      <c r="E159">
        <v>447</v>
      </c>
      <c r="F159">
        <f t="shared" si="5"/>
        <v>4.4699999999999997E-2</v>
      </c>
      <c r="G159">
        <f t="shared" si="4"/>
        <v>0.15930222560269852</v>
      </c>
    </row>
    <row r="160" spans="5:7">
      <c r="E160">
        <v>448</v>
      </c>
      <c r="F160">
        <f t="shared" si="5"/>
        <v>4.48E-2</v>
      </c>
      <c r="G160">
        <f t="shared" si="4"/>
        <v>0.15916994609610108</v>
      </c>
    </row>
    <row r="161" spans="5:7">
      <c r="E161">
        <v>449</v>
      </c>
      <c r="F161">
        <f t="shared" si="5"/>
        <v>4.4900000000000002E-2</v>
      </c>
      <c r="G161">
        <f t="shared" si="4"/>
        <v>0.15903766658950363</v>
      </c>
    </row>
    <row r="162" spans="5:7">
      <c r="E162">
        <v>450</v>
      </c>
      <c r="F162">
        <f t="shared" si="5"/>
        <v>4.4999999999999998E-2</v>
      </c>
      <c r="G162">
        <f t="shared" si="4"/>
        <v>0.15890538708290619</v>
      </c>
    </row>
    <row r="163" spans="5:7">
      <c r="E163">
        <v>451</v>
      </c>
      <c r="F163">
        <f t="shared" si="5"/>
        <v>4.5100000000000001E-2</v>
      </c>
      <c r="G163">
        <f t="shared" si="4"/>
        <v>0.15877310757630875</v>
      </c>
    </row>
    <row r="164" spans="5:7">
      <c r="E164">
        <v>452</v>
      </c>
      <c r="F164">
        <f t="shared" si="5"/>
        <v>4.5199999999999997E-2</v>
      </c>
      <c r="G164">
        <f t="shared" si="4"/>
        <v>0.1586408280697113</v>
      </c>
    </row>
    <row r="165" spans="5:7">
      <c r="E165">
        <v>453</v>
      </c>
      <c r="F165">
        <f t="shared" si="5"/>
        <v>4.53E-2</v>
      </c>
      <c r="G165">
        <f t="shared" si="4"/>
        <v>0.15850854856311386</v>
      </c>
    </row>
    <row r="166" spans="5:7">
      <c r="E166">
        <v>454</v>
      </c>
      <c r="F166">
        <f t="shared" si="5"/>
        <v>4.5400000000000003E-2</v>
      </c>
      <c r="G166">
        <f t="shared" si="4"/>
        <v>0.15837626905651642</v>
      </c>
    </row>
    <row r="167" spans="5:7">
      <c r="E167">
        <v>455</v>
      </c>
      <c r="F167">
        <f t="shared" si="5"/>
        <v>4.5499999999999999E-2</v>
      </c>
      <c r="G167">
        <f t="shared" si="4"/>
        <v>0.15824398954991897</v>
      </c>
    </row>
    <row r="168" spans="5:7">
      <c r="E168">
        <v>456</v>
      </c>
      <c r="F168">
        <f t="shared" si="5"/>
        <v>4.5600000000000002E-2</v>
      </c>
      <c r="G168">
        <f t="shared" si="4"/>
        <v>0.15811171004332153</v>
      </c>
    </row>
    <row r="169" spans="5:7">
      <c r="E169">
        <v>457</v>
      </c>
      <c r="F169">
        <f t="shared" si="5"/>
        <v>4.5699999999999998E-2</v>
      </c>
      <c r="G169">
        <f t="shared" si="4"/>
        <v>0.15797943053672411</v>
      </c>
    </row>
    <row r="170" spans="5:7">
      <c r="E170">
        <v>458</v>
      </c>
      <c r="F170">
        <f t="shared" si="5"/>
        <v>4.58E-2</v>
      </c>
      <c r="G170">
        <f t="shared" si="4"/>
        <v>0.15784715103012667</v>
      </c>
    </row>
    <row r="171" spans="5:7">
      <c r="E171">
        <v>459</v>
      </c>
      <c r="F171">
        <f t="shared" si="5"/>
        <v>4.5900000000000003E-2</v>
      </c>
      <c r="G171">
        <f t="shared" si="4"/>
        <v>0.15771487152352923</v>
      </c>
    </row>
    <row r="172" spans="5:7">
      <c r="E172">
        <v>460</v>
      </c>
      <c r="F172">
        <f t="shared" si="5"/>
        <v>4.5999999999999999E-2</v>
      </c>
      <c r="G172">
        <f t="shared" si="4"/>
        <v>0.15758259201693178</v>
      </c>
    </row>
    <row r="173" spans="5:7">
      <c r="E173">
        <v>461</v>
      </c>
      <c r="F173">
        <f t="shared" si="5"/>
        <v>4.6100000000000002E-2</v>
      </c>
      <c r="G173">
        <f t="shared" si="4"/>
        <v>0.15745031251033434</v>
      </c>
    </row>
    <row r="174" spans="5:7">
      <c r="E174">
        <v>462</v>
      </c>
      <c r="F174">
        <f t="shared" si="5"/>
        <v>4.6199999999999998E-2</v>
      </c>
      <c r="G174">
        <f t="shared" si="4"/>
        <v>0.1573180330037369</v>
      </c>
    </row>
    <row r="175" spans="5:7">
      <c r="E175">
        <v>463</v>
      </c>
      <c r="F175">
        <f t="shared" si="5"/>
        <v>4.6300000000000001E-2</v>
      </c>
      <c r="G175">
        <f t="shared" si="4"/>
        <v>0.15718575349713945</v>
      </c>
    </row>
    <row r="176" spans="5:7">
      <c r="E176">
        <v>464</v>
      </c>
      <c r="F176">
        <f t="shared" si="5"/>
        <v>4.6399999999999997E-2</v>
      </c>
      <c r="G176">
        <f t="shared" si="4"/>
        <v>0.15705347399054204</v>
      </c>
    </row>
    <row r="177" spans="5:7">
      <c r="E177">
        <v>465</v>
      </c>
      <c r="F177">
        <f t="shared" si="5"/>
        <v>4.65E-2</v>
      </c>
      <c r="G177">
        <f t="shared" si="4"/>
        <v>0.15692119448394459</v>
      </c>
    </row>
    <row r="178" spans="5:7">
      <c r="E178">
        <v>466</v>
      </c>
      <c r="F178">
        <f t="shared" si="5"/>
        <v>4.6600000000000003E-2</v>
      </c>
      <c r="G178">
        <f t="shared" si="4"/>
        <v>0.15678891497734715</v>
      </c>
    </row>
    <row r="179" spans="5:7">
      <c r="E179">
        <v>467</v>
      </c>
      <c r="F179">
        <f t="shared" si="5"/>
        <v>4.6699999999999998E-2</v>
      </c>
      <c r="G179">
        <f t="shared" si="4"/>
        <v>0.15665663547074971</v>
      </c>
    </row>
    <row r="180" spans="5:7">
      <c r="E180">
        <v>468</v>
      </c>
      <c r="F180">
        <f t="shared" si="5"/>
        <v>4.6800000000000001E-2</v>
      </c>
      <c r="G180">
        <f t="shared" si="4"/>
        <v>0.15652435596415226</v>
      </c>
    </row>
    <row r="181" spans="5:7">
      <c r="E181">
        <v>469</v>
      </c>
      <c r="F181">
        <f t="shared" si="5"/>
        <v>4.6899999999999997E-2</v>
      </c>
      <c r="G181">
        <f t="shared" si="4"/>
        <v>0.15639207645755482</v>
      </c>
    </row>
    <row r="182" spans="5:7">
      <c r="E182">
        <v>470</v>
      </c>
      <c r="F182">
        <f t="shared" si="5"/>
        <v>4.7E-2</v>
      </c>
      <c r="G182">
        <f t="shared" si="4"/>
        <v>0.15625979695095737</v>
      </c>
    </row>
    <row r="183" spans="5:7">
      <c r="E183">
        <v>471</v>
      </c>
      <c r="F183">
        <f t="shared" si="5"/>
        <v>4.7100000000000003E-2</v>
      </c>
      <c r="G183">
        <f t="shared" si="4"/>
        <v>0.15612751744435993</v>
      </c>
    </row>
    <row r="184" spans="5:7">
      <c r="E184">
        <v>472</v>
      </c>
      <c r="F184">
        <f t="shared" si="5"/>
        <v>4.7199999999999999E-2</v>
      </c>
      <c r="G184">
        <f t="shared" si="4"/>
        <v>0.15599523793776249</v>
      </c>
    </row>
    <row r="185" spans="5:7">
      <c r="E185">
        <v>473</v>
      </c>
      <c r="F185">
        <f t="shared" si="5"/>
        <v>4.7300000000000002E-2</v>
      </c>
      <c r="G185">
        <f t="shared" si="4"/>
        <v>0.15586295843116504</v>
      </c>
    </row>
    <row r="186" spans="5:7">
      <c r="E186">
        <v>474</v>
      </c>
      <c r="F186">
        <f t="shared" si="5"/>
        <v>4.7399999999999998E-2</v>
      </c>
      <c r="G186">
        <f t="shared" si="4"/>
        <v>0.15573067892456763</v>
      </c>
    </row>
    <row r="187" spans="5:7">
      <c r="E187">
        <v>475</v>
      </c>
      <c r="F187">
        <f t="shared" si="5"/>
        <v>4.7500000000000001E-2</v>
      </c>
      <c r="G187">
        <f t="shared" si="4"/>
        <v>0.15559839941797018</v>
      </c>
    </row>
    <row r="188" spans="5:7">
      <c r="E188">
        <v>476</v>
      </c>
      <c r="F188">
        <f t="shared" si="5"/>
        <v>4.7600000000000003E-2</v>
      </c>
      <c r="G188">
        <f t="shared" si="4"/>
        <v>0.15546611991137274</v>
      </c>
    </row>
    <row r="189" spans="5:7">
      <c r="E189">
        <v>477</v>
      </c>
      <c r="F189">
        <f t="shared" si="5"/>
        <v>4.7699999999999999E-2</v>
      </c>
      <c r="G189">
        <f t="shared" si="4"/>
        <v>0.1553338404047753</v>
      </c>
    </row>
    <row r="190" spans="5:7">
      <c r="E190">
        <v>478</v>
      </c>
      <c r="F190">
        <f t="shared" si="5"/>
        <v>4.7800000000000002E-2</v>
      </c>
      <c r="G190">
        <f t="shared" si="4"/>
        <v>0.15520156089817785</v>
      </c>
    </row>
    <row r="191" spans="5:7">
      <c r="E191">
        <v>479</v>
      </c>
      <c r="F191">
        <f t="shared" si="5"/>
        <v>4.7899999999999998E-2</v>
      </c>
      <c r="G191">
        <f t="shared" si="4"/>
        <v>0.15506928139158041</v>
      </c>
    </row>
    <row r="192" spans="5:7">
      <c r="E192">
        <v>480</v>
      </c>
      <c r="F192">
        <f t="shared" si="5"/>
        <v>4.8000000000000001E-2</v>
      </c>
      <c r="G192">
        <f t="shared" si="4"/>
        <v>0.15493700188498297</v>
      </c>
    </row>
    <row r="193" spans="5:7">
      <c r="E193">
        <v>481</v>
      </c>
      <c r="F193">
        <f t="shared" si="5"/>
        <v>4.8099999999999997E-2</v>
      </c>
      <c r="G193">
        <f t="shared" si="4"/>
        <v>0.15480472237838555</v>
      </c>
    </row>
    <row r="194" spans="5:7">
      <c r="E194">
        <v>482</v>
      </c>
      <c r="F194">
        <f t="shared" si="5"/>
        <v>4.82E-2</v>
      </c>
      <c r="G194">
        <f t="shared" si="4"/>
        <v>0.15467244287178811</v>
      </c>
    </row>
    <row r="195" spans="5:7">
      <c r="E195">
        <v>483</v>
      </c>
      <c r="F195">
        <f t="shared" si="5"/>
        <v>4.8300000000000003E-2</v>
      </c>
      <c r="G195">
        <f t="shared" ref="G195:G258" si="6">((($B$2-$A$2)/($C$2-$D$2))*(F195-$D$2))+$A$2</f>
        <v>0.15454016336519066</v>
      </c>
    </row>
    <row r="196" spans="5:7">
      <c r="E196">
        <v>484</v>
      </c>
      <c r="F196">
        <f t="shared" ref="F196:F259" si="7">E196/10000</f>
        <v>4.8399999999999999E-2</v>
      </c>
      <c r="G196">
        <f t="shared" si="6"/>
        <v>0.15440788385859322</v>
      </c>
    </row>
    <row r="197" spans="5:7">
      <c r="E197">
        <v>485</v>
      </c>
      <c r="F197">
        <f t="shared" si="7"/>
        <v>4.8500000000000001E-2</v>
      </c>
      <c r="G197">
        <f t="shared" si="6"/>
        <v>0.15427560435199578</v>
      </c>
    </row>
    <row r="198" spans="5:7">
      <c r="E198">
        <v>486</v>
      </c>
      <c r="F198">
        <f t="shared" si="7"/>
        <v>4.8599999999999997E-2</v>
      </c>
      <c r="G198">
        <f t="shared" si="6"/>
        <v>0.15414332484539833</v>
      </c>
    </row>
    <row r="199" spans="5:7">
      <c r="E199">
        <v>487</v>
      </c>
      <c r="F199">
        <f t="shared" si="7"/>
        <v>4.87E-2</v>
      </c>
      <c r="G199">
        <f t="shared" si="6"/>
        <v>0.15401104533880089</v>
      </c>
    </row>
    <row r="200" spans="5:7">
      <c r="E200">
        <v>488</v>
      </c>
      <c r="F200">
        <f t="shared" si="7"/>
        <v>4.8800000000000003E-2</v>
      </c>
      <c r="G200">
        <f t="shared" si="6"/>
        <v>0.15387876583220345</v>
      </c>
    </row>
    <row r="201" spans="5:7">
      <c r="E201">
        <v>489</v>
      </c>
      <c r="F201">
        <f t="shared" si="7"/>
        <v>4.8899999999999999E-2</v>
      </c>
      <c r="G201">
        <f t="shared" si="6"/>
        <v>0.153746486325606</v>
      </c>
    </row>
    <row r="202" spans="5:7">
      <c r="E202">
        <v>490</v>
      </c>
      <c r="F202">
        <f t="shared" si="7"/>
        <v>4.9000000000000002E-2</v>
      </c>
      <c r="G202">
        <f t="shared" si="6"/>
        <v>0.15361420681900856</v>
      </c>
    </row>
    <row r="203" spans="5:7">
      <c r="E203">
        <v>491</v>
      </c>
      <c r="F203">
        <f t="shared" si="7"/>
        <v>4.9099999999999998E-2</v>
      </c>
      <c r="G203">
        <f t="shared" si="6"/>
        <v>0.15348192731241114</v>
      </c>
    </row>
    <row r="204" spans="5:7">
      <c r="E204">
        <v>492</v>
      </c>
      <c r="F204">
        <f t="shared" si="7"/>
        <v>4.9200000000000001E-2</v>
      </c>
      <c r="G204">
        <f t="shared" si="6"/>
        <v>0.1533496478058137</v>
      </c>
    </row>
    <row r="205" spans="5:7">
      <c r="E205">
        <v>493</v>
      </c>
      <c r="F205">
        <f t="shared" si="7"/>
        <v>4.9299999999999997E-2</v>
      </c>
      <c r="G205">
        <f t="shared" si="6"/>
        <v>0.15321736829921626</v>
      </c>
    </row>
    <row r="206" spans="5:7">
      <c r="E206">
        <v>494</v>
      </c>
      <c r="F206">
        <f t="shared" si="7"/>
        <v>4.9399999999999999E-2</v>
      </c>
      <c r="G206">
        <f t="shared" si="6"/>
        <v>0.15308508879261881</v>
      </c>
    </row>
    <row r="207" spans="5:7">
      <c r="E207">
        <v>495</v>
      </c>
      <c r="F207">
        <f t="shared" si="7"/>
        <v>4.9500000000000002E-2</v>
      </c>
      <c r="G207">
        <f t="shared" si="6"/>
        <v>0.15295280928602137</v>
      </c>
    </row>
    <row r="208" spans="5:7">
      <c r="E208">
        <v>496</v>
      </c>
      <c r="F208">
        <f t="shared" si="7"/>
        <v>4.9599999999999998E-2</v>
      </c>
      <c r="G208">
        <f t="shared" si="6"/>
        <v>0.15282052977942392</v>
      </c>
    </row>
    <row r="209" spans="5:7">
      <c r="E209">
        <v>497</v>
      </c>
      <c r="F209">
        <f t="shared" si="7"/>
        <v>4.9700000000000001E-2</v>
      </c>
      <c r="G209">
        <f t="shared" si="6"/>
        <v>0.15268825027282648</v>
      </c>
    </row>
    <row r="210" spans="5:7">
      <c r="E210">
        <v>498</v>
      </c>
      <c r="F210">
        <f t="shared" si="7"/>
        <v>4.9799999999999997E-2</v>
      </c>
      <c r="G210">
        <f t="shared" si="6"/>
        <v>0.15255597076622907</v>
      </c>
    </row>
    <row r="211" spans="5:7">
      <c r="E211">
        <v>499</v>
      </c>
      <c r="F211">
        <f t="shared" si="7"/>
        <v>4.99E-2</v>
      </c>
      <c r="G211">
        <f t="shared" si="6"/>
        <v>0.15242369125963162</v>
      </c>
    </row>
    <row r="212" spans="5:7">
      <c r="E212">
        <v>500</v>
      </c>
      <c r="F212">
        <f t="shared" si="7"/>
        <v>0.05</v>
      </c>
      <c r="G212">
        <f t="shared" si="6"/>
        <v>0.15229141175303418</v>
      </c>
    </row>
    <row r="213" spans="5:7">
      <c r="E213">
        <v>501</v>
      </c>
      <c r="F213">
        <f t="shared" si="7"/>
        <v>5.0099999999999999E-2</v>
      </c>
      <c r="G213">
        <f t="shared" si="6"/>
        <v>0.15215913224643673</v>
      </c>
    </row>
    <row r="214" spans="5:7">
      <c r="E214">
        <v>502</v>
      </c>
      <c r="F214">
        <f t="shared" si="7"/>
        <v>5.0200000000000002E-2</v>
      </c>
      <c r="G214">
        <f t="shared" si="6"/>
        <v>0.15202685273983929</v>
      </c>
    </row>
    <row r="215" spans="5:7">
      <c r="E215">
        <v>503</v>
      </c>
      <c r="F215">
        <f t="shared" si="7"/>
        <v>5.0299999999999997E-2</v>
      </c>
      <c r="G215">
        <f t="shared" si="6"/>
        <v>0.15189457323324185</v>
      </c>
    </row>
    <row r="216" spans="5:7">
      <c r="E216">
        <v>504</v>
      </c>
      <c r="F216">
        <f t="shared" si="7"/>
        <v>5.04E-2</v>
      </c>
      <c r="G216">
        <f t="shared" si="6"/>
        <v>0.1517622937266444</v>
      </c>
    </row>
    <row r="217" spans="5:7">
      <c r="E217">
        <v>505</v>
      </c>
      <c r="F217">
        <f t="shared" si="7"/>
        <v>5.0500000000000003E-2</v>
      </c>
      <c r="G217">
        <f t="shared" si="6"/>
        <v>0.15163001422004696</v>
      </c>
    </row>
    <row r="218" spans="5:7">
      <c r="E218">
        <v>506</v>
      </c>
      <c r="F218">
        <f t="shared" si="7"/>
        <v>5.0599999999999999E-2</v>
      </c>
      <c r="G218">
        <f t="shared" si="6"/>
        <v>0.15149773471344952</v>
      </c>
    </row>
    <row r="219" spans="5:7">
      <c r="E219">
        <v>507</v>
      </c>
      <c r="F219">
        <f t="shared" si="7"/>
        <v>5.0700000000000002E-2</v>
      </c>
      <c r="G219">
        <f t="shared" si="6"/>
        <v>0.15136545520685207</v>
      </c>
    </row>
    <row r="220" spans="5:7">
      <c r="E220">
        <v>508</v>
      </c>
      <c r="F220">
        <f t="shared" si="7"/>
        <v>5.0799999999999998E-2</v>
      </c>
      <c r="G220">
        <f t="shared" si="6"/>
        <v>0.15123317570025466</v>
      </c>
    </row>
    <row r="221" spans="5:7">
      <c r="E221">
        <v>509</v>
      </c>
      <c r="F221">
        <f t="shared" si="7"/>
        <v>5.0900000000000001E-2</v>
      </c>
      <c r="G221">
        <f t="shared" si="6"/>
        <v>0.15110089619365721</v>
      </c>
    </row>
    <row r="222" spans="5:7">
      <c r="E222">
        <v>510</v>
      </c>
      <c r="F222">
        <f t="shared" si="7"/>
        <v>5.0999999999999997E-2</v>
      </c>
      <c r="G222">
        <f t="shared" si="6"/>
        <v>0.15096861668705977</v>
      </c>
    </row>
    <row r="223" spans="5:7">
      <c r="E223">
        <v>511</v>
      </c>
      <c r="F223">
        <f t="shared" si="7"/>
        <v>5.11E-2</v>
      </c>
      <c r="G223">
        <f t="shared" si="6"/>
        <v>0.15083633718046233</v>
      </c>
    </row>
    <row r="224" spans="5:7">
      <c r="E224">
        <v>512</v>
      </c>
      <c r="F224">
        <f t="shared" si="7"/>
        <v>5.1200000000000002E-2</v>
      </c>
      <c r="G224">
        <f t="shared" si="6"/>
        <v>0.15070405767386488</v>
      </c>
    </row>
    <row r="225" spans="5:7">
      <c r="E225">
        <v>513</v>
      </c>
      <c r="F225">
        <f t="shared" si="7"/>
        <v>5.1299999999999998E-2</v>
      </c>
      <c r="G225">
        <f t="shared" si="6"/>
        <v>0.15057177816726744</v>
      </c>
    </row>
    <row r="226" spans="5:7">
      <c r="E226">
        <v>514</v>
      </c>
      <c r="F226">
        <f t="shared" si="7"/>
        <v>5.1400000000000001E-2</v>
      </c>
      <c r="G226">
        <f t="shared" si="6"/>
        <v>0.15043949866067</v>
      </c>
    </row>
    <row r="227" spans="5:7">
      <c r="E227">
        <v>515</v>
      </c>
      <c r="F227">
        <f t="shared" si="7"/>
        <v>5.1499999999999997E-2</v>
      </c>
      <c r="G227">
        <f t="shared" si="6"/>
        <v>0.15030721915407258</v>
      </c>
    </row>
    <row r="228" spans="5:7">
      <c r="E228">
        <v>516</v>
      </c>
      <c r="F228">
        <f t="shared" si="7"/>
        <v>5.16E-2</v>
      </c>
      <c r="G228">
        <f t="shared" si="6"/>
        <v>0.15017493964747514</v>
      </c>
    </row>
    <row r="229" spans="5:7">
      <c r="E229">
        <v>517</v>
      </c>
      <c r="F229">
        <f t="shared" si="7"/>
        <v>5.1700000000000003E-2</v>
      </c>
      <c r="G229">
        <f t="shared" si="6"/>
        <v>0.15004266014087769</v>
      </c>
    </row>
    <row r="230" spans="5:7">
      <c r="E230">
        <v>518</v>
      </c>
      <c r="F230">
        <f t="shared" si="7"/>
        <v>5.1799999999999999E-2</v>
      </c>
      <c r="G230">
        <f t="shared" si="6"/>
        <v>0.14991038063428025</v>
      </c>
    </row>
    <row r="231" spans="5:7">
      <c r="E231">
        <v>519</v>
      </c>
      <c r="F231">
        <f t="shared" si="7"/>
        <v>5.1900000000000002E-2</v>
      </c>
      <c r="G231">
        <f t="shared" si="6"/>
        <v>0.14977810112768281</v>
      </c>
    </row>
    <row r="232" spans="5:7">
      <c r="E232">
        <v>520</v>
      </c>
      <c r="F232">
        <f t="shared" si="7"/>
        <v>5.1999999999999998E-2</v>
      </c>
      <c r="G232">
        <f t="shared" si="6"/>
        <v>0.14964582162108536</v>
      </c>
    </row>
    <row r="233" spans="5:7">
      <c r="E233">
        <v>521</v>
      </c>
      <c r="F233">
        <f t="shared" si="7"/>
        <v>5.21E-2</v>
      </c>
      <c r="G233">
        <f t="shared" si="6"/>
        <v>0.14951354211448792</v>
      </c>
    </row>
    <row r="234" spans="5:7">
      <c r="E234">
        <v>522</v>
      </c>
      <c r="F234">
        <f t="shared" si="7"/>
        <v>5.2200000000000003E-2</v>
      </c>
      <c r="G234">
        <f t="shared" si="6"/>
        <v>0.14938126260789047</v>
      </c>
    </row>
    <row r="235" spans="5:7">
      <c r="E235">
        <v>523</v>
      </c>
      <c r="F235">
        <f t="shared" si="7"/>
        <v>5.2299999999999999E-2</v>
      </c>
      <c r="G235">
        <f t="shared" si="6"/>
        <v>0.14924898310129303</v>
      </c>
    </row>
    <row r="236" spans="5:7">
      <c r="E236">
        <v>524</v>
      </c>
      <c r="F236">
        <f t="shared" si="7"/>
        <v>5.2400000000000002E-2</v>
      </c>
      <c r="G236">
        <f t="shared" si="6"/>
        <v>0.14911670359469559</v>
      </c>
    </row>
    <row r="237" spans="5:7">
      <c r="E237">
        <v>525</v>
      </c>
      <c r="F237">
        <f t="shared" si="7"/>
        <v>5.2499999999999998E-2</v>
      </c>
      <c r="G237">
        <f t="shared" si="6"/>
        <v>0.14898442408809817</v>
      </c>
    </row>
    <row r="238" spans="5:7">
      <c r="E238">
        <v>526</v>
      </c>
      <c r="F238">
        <f t="shared" si="7"/>
        <v>5.2600000000000001E-2</v>
      </c>
      <c r="G238">
        <f t="shared" si="6"/>
        <v>0.14885214458150073</v>
      </c>
    </row>
    <row r="239" spans="5:7">
      <c r="E239">
        <v>527</v>
      </c>
      <c r="F239">
        <f t="shared" si="7"/>
        <v>5.2699999999999997E-2</v>
      </c>
      <c r="G239">
        <f t="shared" si="6"/>
        <v>0.14871986507490328</v>
      </c>
    </row>
    <row r="240" spans="5:7">
      <c r="E240">
        <v>528</v>
      </c>
      <c r="F240">
        <f t="shared" si="7"/>
        <v>5.28E-2</v>
      </c>
      <c r="G240">
        <f t="shared" si="6"/>
        <v>0.14858758556830584</v>
      </c>
    </row>
    <row r="241" spans="5:7">
      <c r="E241">
        <v>529</v>
      </c>
      <c r="F241">
        <f t="shared" si="7"/>
        <v>5.2900000000000003E-2</v>
      </c>
      <c r="G241">
        <f t="shared" si="6"/>
        <v>0.1484553060617084</v>
      </c>
    </row>
    <row r="242" spans="5:7">
      <c r="E242">
        <v>530</v>
      </c>
      <c r="F242">
        <f t="shared" si="7"/>
        <v>5.2999999999999999E-2</v>
      </c>
      <c r="G242">
        <f t="shared" si="6"/>
        <v>0.14832302655511095</v>
      </c>
    </row>
    <row r="243" spans="5:7">
      <c r="E243">
        <v>531</v>
      </c>
      <c r="F243">
        <f t="shared" si="7"/>
        <v>5.3100000000000001E-2</v>
      </c>
      <c r="G243">
        <f t="shared" si="6"/>
        <v>0.14819074704851351</v>
      </c>
    </row>
    <row r="244" spans="5:7">
      <c r="E244">
        <v>532</v>
      </c>
      <c r="F244">
        <f t="shared" si="7"/>
        <v>5.3199999999999997E-2</v>
      </c>
      <c r="G244">
        <f t="shared" si="6"/>
        <v>0.14805846754191609</v>
      </c>
    </row>
    <row r="245" spans="5:7">
      <c r="E245">
        <v>533</v>
      </c>
      <c r="F245">
        <f t="shared" si="7"/>
        <v>5.33E-2</v>
      </c>
      <c r="G245">
        <f t="shared" si="6"/>
        <v>0.14792618803531865</v>
      </c>
    </row>
    <row r="246" spans="5:7">
      <c r="E246">
        <v>534</v>
      </c>
      <c r="F246">
        <f t="shared" si="7"/>
        <v>5.3400000000000003E-2</v>
      </c>
      <c r="G246">
        <f t="shared" si="6"/>
        <v>0.14779390852872121</v>
      </c>
    </row>
    <row r="247" spans="5:7">
      <c r="E247">
        <v>535</v>
      </c>
      <c r="F247">
        <f t="shared" si="7"/>
        <v>5.3499999999999999E-2</v>
      </c>
      <c r="G247">
        <f t="shared" si="6"/>
        <v>0.14766162902212376</v>
      </c>
    </row>
    <row r="248" spans="5:7">
      <c r="E248">
        <v>536</v>
      </c>
      <c r="F248">
        <f t="shared" si="7"/>
        <v>5.3600000000000002E-2</v>
      </c>
      <c r="G248">
        <f t="shared" si="6"/>
        <v>0.14752934951552632</v>
      </c>
    </row>
    <row r="249" spans="5:7">
      <c r="E249">
        <v>537</v>
      </c>
      <c r="F249">
        <f t="shared" si="7"/>
        <v>5.3699999999999998E-2</v>
      </c>
      <c r="G249">
        <f t="shared" si="6"/>
        <v>0.14739707000892888</v>
      </c>
    </row>
    <row r="250" spans="5:7">
      <c r="E250">
        <v>538</v>
      </c>
      <c r="F250">
        <f t="shared" si="7"/>
        <v>5.3800000000000001E-2</v>
      </c>
      <c r="G250">
        <f t="shared" si="6"/>
        <v>0.14726479050233143</v>
      </c>
    </row>
    <row r="251" spans="5:7">
      <c r="E251">
        <v>539</v>
      </c>
      <c r="F251">
        <f t="shared" si="7"/>
        <v>5.3900000000000003E-2</v>
      </c>
      <c r="G251">
        <f t="shared" si="6"/>
        <v>0.14713251099573399</v>
      </c>
    </row>
    <row r="252" spans="5:7">
      <c r="E252">
        <v>540</v>
      </c>
      <c r="F252">
        <f t="shared" si="7"/>
        <v>5.3999999999999999E-2</v>
      </c>
      <c r="G252">
        <f t="shared" si="6"/>
        <v>0.14700023148913655</v>
      </c>
    </row>
    <row r="253" spans="5:7">
      <c r="E253">
        <v>541</v>
      </c>
      <c r="F253">
        <f t="shared" si="7"/>
        <v>5.4100000000000002E-2</v>
      </c>
      <c r="G253">
        <f t="shared" si="6"/>
        <v>0.1468679519825391</v>
      </c>
    </row>
    <row r="254" spans="5:7">
      <c r="E254">
        <v>542</v>
      </c>
      <c r="F254">
        <f t="shared" si="7"/>
        <v>5.4199999999999998E-2</v>
      </c>
      <c r="G254">
        <f t="shared" si="6"/>
        <v>0.14673567247594169</v>
      </c>
    </row>
    <row r="255" spans="5:7">
      <c r="E255">
        <v>543</v>
      </c>
      <c r="F255">
        <f t="shared" si="7"/>
        <v>5.4300000000000001E-2</v>
      </c>
      <c r="G255">
        <f t="shared" si="6"/>
        <v>0.14660339296934424</v>
      </c>
    </row>
    <row r="256" spans="5:7">
      <c r="E256">
        <v>544</v>
      </c>
      <c r="F256">
        <f t="shared" si="7"/>
        <v>5.4399999999999997E-2</v>
      </c>
      <c r="G256">
        <f t="shared" si="6"/>
        <v>0.1464711134627468</v>
      </c>
    </row>
    <row r="257" spans="5:7">
      <c r="E257">
        <v>545</v>
      </c>
      <c r="F257">
        <f t="shared" si="7"/>
        <v>5.45E-2</v>
      </c>
      <c r="G257">
        <f t="shared" si="6"/>
        <v>0.14633883395614936</v>
      </c>
    </row>
    <row r="258" spans="5:7">
      <c r="E258">
        <v>546</v>
      </c>
      <c r="F258">
        <f t="shared" si="7"/>
        <v>5.4600000000000003E-2</v>
      </c>
      <c r="G258">
        <f t="shared" si="6"/>
        <v>0.14620655444955191</v>
      </c>
    </row>
    <row r="259" spans="5:7">
      <c r="E259">
        <v>547</v>
      </c>
      <c r="F259">
        <f t="shared" si="7"/>
        <v>5.4699999999999999E-2</v>
      </c>
      <c r="G259">
        <f t="shared" ref="G259:G312" si="8">((($B$2-$A$2)/($C$2-$D$2))*(F259-$D$2))+$A$2</f>
        <v>0.14607427494295447</v>
      </c>
    </row>
    <row r="260" spans="5:7">
      <c r="E260">
        <v>548</v>
      </c>
      <c r="F260">
        <f t="shared" ref="F260:F312" si="9">E260/10000</f>
        <v>5.4800000000000001E-2</v>
      </c>
      <c r="G260">
        <f t="shared" si="8"/>
        <v>0.14594199543635702</v>
      </c>
    </row>
    <row r="261" spans="5:7">
      <c r="E261">
        <v>549</v>
      </c>
      <c r="F261">
        <f t="shared" si="9"/>
        <v>5.4899999999999997E-2</v>
      </c>
      <c r="G261">
        <f t="shared" si="8"/>
        <v>0.14580971592975961</v>
      </c>
    </row>
    <row r="262" spans="5:7">
      <c r="E262">
        <v>550</v>
      </c>
      <c r="F262">
        <f t="shared" si="9"/>
        <v>5.5E-2</v>
      </c>
      <c r="G262">
        <f t="shared" si="8"/>
        <v>0.14567743642316217</v>
      </c>
    </row>
    <row r="263" spans="5:7">
      <c r="E263">
        <v>551</v>
      </c>
      <c r="F263">
        <f t="shared" si="9"/>
        <v>5.5100000000000003E-2</v>
      </c>
      <c r="G263">
        <f t="shared" si="8"/>
        <v>0.14554515691656472</v>
      </c>
    </row>
    <row r="264" spans="5:7">
      <c r="E264">
        <v>552</v>
      </c>
      <c r="F264">
        <f t="shared" si="9"/>
        <v>5.5199999999999999E-2</v>
      </c>
      <c r="G264">
        <f t="shared" si="8"/>
        <v>0.14541287740996728</v>
      </c>
    </row>
    <row r="265" spans="5:7">
      <c r="E265">
        <v>553</v>
      </c>
      <c r="F265">
        <f t="shared" si="9"/>
        <v>5.5300000000000002E-2</v>
      </c>
      <c r="G265">
        <f t="shared" si="8"/>
        <v>0.14528059790336983</v>
      </c>
    </row>
    <row r="266" spans="5:7">
      <c r="E266">
        <v>554</v>
      </c>
      <c r="F266">
        <f t="shared" si="9"/>
        <v>5.5399999999999998E-2</v>
      </c>
      <c r="G266">
        <f t="shared" si="8"/>
        <v>0.14514831839677239</v>
      </c>
    </row>
    <row r="267" spans="5:7">
      <c r="E267">
        <v>555</v>
      </c>
      <c r="F267">
        <f t="shared" si="9"/>
        <v>5.5500000000000001E-2</v>
      </c>
      <c r="G267">
        <f t="shared" si="8"/>
        <v>0.14501603889017495</v>
      </c>
    </row>
    <row r="268" spans="5:7">
      <c r="E268">
        <v>556</v>
      </c>
      <c r="F268">
        <f t="shared" si="9"/>
        <v>5.5599999999999997E-2</v>
      </c>
      <c r="G268">
        <f t="shared" si="8"/>
        <v>0.1448837593835775</v>
      </c>
    </row>
    <row r="269" spans="5:7">
      <c r="E269">
        <v>557</v>
      </c>
      <c r="F269">
        <f t="shared" si="9"/>
        <v>5.57E-2</v>
      </c>
      <c r="G269">
        <f t="shared" si="8"/>
        <v>0.14475147987698006</v>
      </c>
    </row>
    <row r="270" spans="5:7">
      <c r="E270">
        <v>558</v>
      </c>
      <c r="F270">
        <f t="shared" si="9"/>
        <v>5.5800000000000002E-2</v>
      </c>
      <c r="G270">
        <f t="shared" si="8"/>
        <v>0.14461920037038262</v>
      </c>
    </row>
    <row r="271" spans="5:7">
      <c r="E271">
        <v>559</v>
      </c>
      <c r="F271">
        <f t="shared" si="9"/>
        <v>5.5899999999999998E-2</v>
      </c>
      <c r="G271">
        <f t="shared" si="8"/>
        <v>0.1444869208637852</v>
      </c>
    </row>
    <row r="272" spans="5:7">
      <c r="E272">
        <v>560</v>
      </c>
      <c r="F272">
        <f t="shared" si="9"/>
        <v>5.6000000000000001E-2</v>
      </c>
      <c r="G272">
        <f t="shared" si="8"/>
        <v>0.14435464135718773</v>
      </c>
    </row>
    <row r="273" spans="5:7">
      <c r="E273">
        <v>561</v>
      </c>
      <c r="F273">
        <f t="shared" si="9"/>
        <v>5.6099999999999997E-2</v>
      </c>
      <c r="G273">
        <f t="shared" si="8"/>
        <v>0.14422236185059031</v>
      </c>
    </row>
    <row r="274" spans="5:7">
      <c r="E274">
        <v>562</v>
      </c>
      <c r="F274">
        <f t="shared" si="9"/>
        <v>5.62E-2</v>
      </c>
      <c r="G274">
        <f t="shared" si="8"/>
        <v>0.14409008234399287</v>
      </c>
    </row>
    <row r="275" spans="5:7">
      <c r="E275">
        <v>563</v>
      </c>
      <c r="F275">
        <f t="shared" si="9"/>
        <v>5.6300000000000003E-2</v>
      </c>
      <c r="G275">
        <f t="shared" si="8"/>
        <v>0.14395780283739543</v>
      </c>
    </row>
    <row r="276" spans="5:7">
      <c r="E276">
        <v>564</v>
      </c>
      <c r="F276">
        <f t="shared" si="9"/>
        <v>5.6399999999999999E-2</v>
      </c>
      <c r="G276">
        <f t="shared" si="8"/>
        <v>0.14382552333079798</v>
      </c>
    </row>
    <row r="277" spans="5:7">
      <c r="E277">
        <v>565</v>
      </c>
      <c r="F277">
        <f t="shared" si="9"/>
        <v>5.6500000000000002E-2</v>
      </c>
      <c r="G277">
        <f t="shared" si="8"/>
        <v>0.14369324382420054</v>
      </c>
    </row>
    <row r="278" spans="5:7">
      <c r="E278">
        <v>566</v>
      </c>
      <c r="F278">
        <f t="shared" si="9"/>
        <v>5.6599999999999998E-2</v>
      </c>
      <c r="G278">
        <f t="shared" si="8"/>
        <v>0.14356096431760312</v>
      </c>
    </row>
    <row r="279" spans="5:7">
      <c r="E279">
        <v>567</v>
      </c>
      <c r="F279">
        <f t="shared" si="9"/>
        <v>5.67E-2</v>
      </c>
      <c r="G279">
        <f t="shared" si="8"/>
        <v>0.14342868481100568</v>
      </c>
    </row>
    <row r="280" spans="5:7">
      <c r="E280">
        <v>568</v>
      </c>
      <c r="F280">
        <f t="shared" si="9"/>
        <v>5.6800000000000003E-2</v>
      </c>
      <c r="G280">
        <f t="shared" si="8"/>
        <v>0.14329640530440824</v>
      </c>
    </row>
    <row r="281" spans="5:7">
      <c r="E281">
        <v>569</v>
      </c>
      <c r="F281">
        <f t="shared" si="9"/>
        <v>5.6899999999999999E-2</v>
      </c>
      <c r="G281">
        <f t="shared" si="8"/>
        <v>0.14316412579781079</v>
      </c>
    </row>
    <row r="282" spans="5:7">
      <c r="E282">
        <v>570</v>
      </c>
      <c r="F282">
        <f t="shared" si="9"/>
        <v>5.7000000000000002E-2</v>
      </c>
      <c r="G282">
        <f t="shared" si="8"/>
        <v>0.14303184629121335</v>
      </c>
    </row>
    <row r="283" spans="5:7">
      <c r="E283">
        <v>571</v>
      </c>
      <c r="F283">
        <f t="shared" si="9"/>
        <v>5.7099999999999998E-2</v>
      </c>
      <c r="G283">
        <f t="shared" si="8"/>
        <v>0.14289956678461591</v>
      </c>
    </row>
    <row r="284" spans="5:7">
      <c r="E284">
        <v>572</v>
      </c>
      <c r="F284">
        <f t="shared" si="9"/>
        <v>5.7200000000000001E-2</v>
      </c>
      <c r="G284">
        <f t="shared" si="8"/>
        <v>0.14276728727801846</v>
      </c>
    </row>
    <row r="285" spans="5:7">
      <c r="E285">
        <v>573</v>
      </c>
      <c r="F285">
        <f t="shared" si="9"/>
        <v>5.7299999999999997E-2</v>
      </c>
      <c r="G285">
        <f t="shared" si="8"/>
        <v>0.14263500777142102</v>
      </c>
    </row>
    <row r="286" spans="5:7">
      <c r="E286">
        <v>574</v>
      </c>
      <c r="F286">
        <f t="shared" si="9"/>
        <v>5.74E-2</v>
      </c>
      <c r="G286">
        <f t="shared" si="8"/>
        <v>0.14250272826482357</v>
      </c>
    </row>
    <row r="287" spans="5:7">
      <c r="E287">
        <v>575</v>
      </c>
      <c r="F287">
        <f t="shared" si="9"/>
        <v>5.7500000000000002E-2</v>
      </c>
      <c r="G287">
        <f t="shared" si="8"/>
        <v>0.14237044875822613</v>
      </c>
    </row>
    <row r="288" spans="5:7">
      <c r="E288">
        <v>576</v>
      </c>
      <c r="F288">
        <f t="shared" si="9"/>
        <v>5.7599999999999998E-2</v>
      </c>
      <c r="G288">
        <f t="shared" si="8"/>
        <v>0.14223816925162872</v>
      </c>
    </row>
    <row r="289" spans="5:7">
      <c r="E289">
        <v>577</v>
      </c>
      <c r="F289">
        <f t="shared" si="9"/>
        <v>5.7700000000000001E-2</v>
      </c>
      <c r="G289">
        <f t="shared" si="8"/>
        <v>0.14210588974503124</v>
      </c>
    </row>
    <row r="290" spans="5:7">
      <c r="E290">
        <v>578</v>
      </c>
      <c r="F290">
        <f t="shared" si="9"/>
        <v>5.7799999999999997E-2</v>
      </c>
      <c r="G290">
        <f t="shared" si="8"/>
        <v>0.14197361023843383</v>
      </c>
    </row>
    <row r="291" spans="5:7">
      <c r="E291">
        <v>579</v>
      </c>
      <c r="F291">
        <f t="shared" si="9"/>
        <v>5.79E-2</v>
      </c>
      <c r="G291">
        <f t="shared" si="8"/>
        <v>0.14184133073183638</v>
      </c>
    </row>
    <row r="292" spans="5:7">
      <c r="E292">
        <v>580</v>
      </c>
      <c r="F292">
        <f t="shared" si="9"/>
        <v>5.8000000000000003E-2</v>
      </c>
      <c r="G292">
        <f t="shared" si="8"/>
        <v>0.14170905122523894</v>
      </c>
    </row>
    <row r="293" spans="5:7">
      <c r="E293">
        <v>581</v>
      </c>
      <c r="F293">
        <f t="shared" si="9"/>
        <v>5.8099999999999999E-2</v>
      </c>
      <c r="G293">
        <f t="shared" si="8"/>
        <v>0.1415767717186415</v>
      </c>
    </row>
    <row r="294" spans="5:7">
      <c r="E294">
        <v>582</v>
      </c>
      <c r="F294">
        <f t="shared" si="9"/>
        <v>5.8200000000000002E-2</v>
      </c>
      <c r="G294">
        <f t="shared" si="8"/>
        <v>0.14144449221204405</v>
      </c>
    </row>
    <row r="295" spans="5:7">
      <c r="E295">
        <v>583</v>
      </c>
      <c r="F295">
        <f t="shared" si="9"/>
        <v>5.8299999999999998E-2</v>
      </c>
      <c r="G295">
        <f t="shared" si="8"/>
        <v>0.14131221270544664</v>
      </c>
    </row>
    <row r="296" spans="5:7">
      <c r="E296">
        <v>584</v>
      </c>
      <c r="F296">
        <f t="shared" si="9"/>
        <v>5.8400000000000001E-2</v>
      </c>
      <c r="G296">
        <f t="shared" si="8"/>
        <v>0.14117993319884919</v>
      </c>
    </row>
    <row r="297" spans="5:7">
      <c r="E297">
        <v>585</v>
      </c>
      <c r="F297">
        <f t="shared" si="9"/>
        <v>5.8500000000000003E-2</v>
      </c>
      <c r="G297">
        <f t="shared" si="8"/>
        <v>0.14104765369225175</v>
      </c>
    </row>
    <row r="298" spans="5:7">
      <c r="E298">
        <v>586</v>
      </c>
      <c r="F298">
        <f t="shared" si="9"/>
        <v>5.8599999999999999E-2</v>
      </c>
      <c r="G298">
        <f t="shared" si="8"/>
        <v>0.14091537418565431</v>
      </c>
    </row>
    <row r="299" spans="5:7">
      <c r="E299">
        <v>587</v>
      </c>
      <c r="F299">
        <f t="shared" si="9"/>
        <v>5.8700000000000002E-2</v>
      </c>
      <c r="G299">
        <f t="shared" si="8"/>
        <v>0.14078309467905686</v>
      </c>
    </row>
    <row r="300" spans="5:7">
      <c r="E300">
        <v>588</v>
      </c>
      <c r="F300">
        <f t="shared" si="9"/>
        <v>5.8799999999999998E-2</v>
      </c>
      <c r="G300">
        <f t="shared" si="8"/>
        <v>0.14065081517245942</v>
      </c>
    </row>
    <row r="301" spans="5:7">
      <c r="E301">
        <v>589</v>
      </c>
      <c r="F301">
        <f t="shared" si="9"/>
        <v>5.8900000000000001E-2</v>
      </c>
      <c r="G301">
        <f t="shared" si="8"/>
        <v>0.14051853566586198</v>
      </c>
    </row>
    <row r="302" spans="5:7">
      <c r="E302">
        <v>590</v>
      </c>
      <c r="F302">
        <f t="shared" si="9"/>
        <v>5.8999999999999997E-2</v>
      </c>
      <c r="G302">
        <f t="shared" si="8"/>
        <v>0.14038625615926453</v>
      </c>
    </row>
    <row r="303" spans="5:7">
      <c r="E303">
        <v>591</v>
      </c>
      <c r="F303">
        <f t="shared" si="9"/>
        <v>5.91E-2</v>
      </c>
      <c r="G303">
        <f t="shared" si="8"/>
        <v>0.14025397665266709</v>
      </c>
    </row>
    <row r="304" spans="5:7">
      <c r="E304">
        <v>592</v>
      </c>
      <c r="F304">
        <f t="shared" si="9"/>
        <v>5.9200000000000003E-2</v>
      </c>
      <c r="G304">
        <f t="shared" si="8"/>
        <v>0.14012169714606965</v>
      </c>
    </row>
    <row r="305" spans="5:7">
      <c r="E305">
        <v>593</v>
      </c>
      <c r="F305">
        <f t="shared" si="9"/>
        <v>5.9299999999999999E-2</v>
      </c>
      <c r="G305">
        <f t="shared" si="8"/>
        <v>0.13998941763947223</v>
      </c>
    </row>
    <row r="306" spans="5:7">
      <c r="E306">
        <v>594</v>
      </c>
      <c r="F306">
        <f t="shared" si="9"/>
        <v>5.9400000000000001E-2</v>
      </c>
      <c r="G306">
        <f t="shared" si="8"/>
        <v>0.13985713813287476</v>
      </c>
    </row>
    <row r="307" spans="5:7">
      <c r="E307">
        <v>595</v>
      </c>
      <c r="F307">
        <f t="shared" si="9"/>
        <v>5.9499999999999997E-2</v>
      </c>
      <c r="G307">
        <f t="shared" si="8"/>
        <v>0.13972485862627734</v>
      </c>
    </row>
    <row r="308" spans="5:7">
      <c r="E308">
        <v>596</v>
      </c>
      <c r="F308">
        <f t="shared" si="9"/>
        <v>5.96E-2</v>
      </c>
      <c r="G308">
        <f t="shared" si="8"/>
        <v>0.1395925791196799</v>
      </c>
    </row>
    <row r="309" spans="5:7">
      <c r="E309">
        <v>597</v>
      </c>
      <c r="F309">
        <f t="shared" si="9"/>
        <v>5.9700000000000003E-2</v>
      </c>
      <c r="G309">
        <f t="shared" si="8"/>
        <v>0.13946029961308246</v>
      </c>
    </row>
    <row r="310" spans="5:7">
      <c r="E310">
        <v>598</v>
      </c>
      <c r="F310">
        <f t="shared" si="9"/>
        <v>5.9799999999999999E-2</v>
      </c>
      <c r="G310">
        <f t="shared" si="8"/>
        <v>0.13932802010648501</v>
      </c>
    </row>
    <row r="311" spans="5:7">
      <c r="E311">
        <v>599</v>
      </c>
      <c r="F311">
        <f t="shared" si="9"/>
        <v>5.9900000000000002E-2</v>
      </c>
      <c r="G311">
        <f t="shared" si="8"/>
        <v>0.13919574059988757</v>
      </c>
    </row>
    <row r="312" spans="5:7">
      <c r="E312">
        <v>600</v>
      </c>
      <c r="F312">
        <f t="shared" si="9"/>
        <v>0.06</v>
      </c>
      <c r="G312">
        <f t="shared" si="8"/>
        <v>0.13906346109329015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1"/>
  <sheetViews>
    <sheetView tabSelected="1" workbookViewId="0">
      <selection activeCell="K10" sqref="K10"/>
    </sheetView>
  </sheetViews>
  <sheetFormatPr defaultRowHeight="15"/>
  <cols>
    <col min="1" max="1" width="4.7109375" style="2" bestFit="1" customWidth="1"/>
    <col min="2" max="2" width="11.28515625" style="2" bestFit="1" customWidth="1"/>
    <col min="3" max="3" width="10.85546875" style="2" bestFit="1" customWidth="1"/>
    <col min="4" max="4" width="18" style="2" bestFit="1" customWidth="1"/>
    <col min="5" max="5" width="17.5703125" style="2" bestFit="1" customWidth="1"/>
    <col min="6" max="6" width="28.42578125" style="2" bestFit="1" customWidth="1"/>
    <col min="7" max="7" width="28" style="2" bestFit="1" customWidth="1"/>
    <col min="8" max="8" width="19.7109375" style="2" bestFit="1" customWidth="1"/>
    <col min="9" max="9" width="19.28515625" style="2" bestFit="1" customWidth="1"/>
    <col min="10" max="10" width="14.85546875" style="2" bestFit="1" customWidth="1"/>
    <col min="11" max="11" width="11.140625" style="2" bestFit="1" customWidth="1"/>
    <col min="12" max="12" width="13.28515625" style="2" bestFit="1" customWidth="1"/>
    <col min="13" max="13" width="15" style="2" bestFit="1" customWidth="1"/>
    <col min="14" max="16384" width="9.140625" style="2"/>
  </cols>
  <sheetData>
    <row r="1" spans="1:16">
      <c r="A1" s="2" t="s">
        <v>34</v>
      </c>
      <c r="B1" s="2" t="s">
        <v>23</v>
      </c>
      <c r="C1" s="2" t="s">
        <v>24</v>
      </c>
      <c r="D1" s="2" t="s">
        <v>40</v>
      </c>
      <c r="E1" s="2" t="s">
        <v>41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35</v>
      </c>
      <c r="K1" s="2" t="s">
        <v>28</v>
      </c>
      <c r="L1" s="2" t="s">
        <v>43</v>
      </c>
      <c r="M1" s="2" t="s">
        <v>42</v>
      </c>
      <c r="P1" s="2" t="s">
        <v>44</v>
      </c>
    </row>
    <row r="2" spans="1:16">
      <c r="A2" s="2">
        <v>1</v>
      </c>
      <c r="B2" s="2">
        <v>0.24</v>
      </c>
      <c r="C2" s="2">
        <v>0.18</v>
      </c>
      <c r="D2" s="2">
        <f>A2*B2</f>
        <v>0.24</v>
      </c>
      <c r="E2" s="2">
        <f>A2*C2</f>
        <v>0.18</v>
      </c>
      <c r="F2" s="2">
        <f>((D2/2)^2)*3.141592654</f>
        <v>4.5238934217600002E-2</v>
      </c>
      <c r="G2" s="2">
        <f>(((E2/2)^2)*3.141592654)</f>
        <v>2.5446900497400001E-2</v>
      </c>
      <c r="H2" s="2">
        <f>10000/G2</f>
        <v>392975.16807682475</v>
      </c>
      <c r="I2" s="2">
        <f>10000/F2</f>
        <v>221048.5320432139</v>
      </c>
      <c r="J2" s="2">
        <f>P2</f>
        <v>307011.85006001929</v>
      </c>
      <c r="K2" s="2">
        <f>((C2-B2)/(H2-I2))*(J2-I2)+B2</f>
        <v>0.21</v>
      </c>
      <c r="L2" s="2">
        <f>((((K2*A2)/2)^2)*3.14)</f>
        <v>3.4618499999999996E-2</v>
      </c>
      <c r="M2" s="2">
        <f>L2*J2</f>
        <v>10628.289731302777</v>
      </c>
      <c r="P2" s="2">
        <f>AVERAGE(H2:I2)</f>
        <v>307011.85006001929</v>
      </c>
    </row>
    <row r="3" spans="1:16">
      <c r="A3" s="2">
        <v>2</v>
      </c>
      <c r="B3" s="2">
        <v>0.24</v>
      </c>
      <c r="C3" s="2">
        <v>0.18</v>
      </c>
      <c r="D3" s="2">
        <f t="shared" ref="D3:D61" si="0">A3*B3</f>
        <v>0.48</v>
      </c>
      <c r="E3" s="2">
        <f t="shared" ref="E3:E61" si="1">A3*C3</f>
        <v>0.36</v>
      </c>
      <c r="F3" s="2">
        <f t="shared" ref="F3:F61" si="2">((D3/2)^2)*3.141592654</f>
        <v>0.18095573687040001</v>
      </c>
      <c r="G3" s="2">
        <f t="shared" ref="G3:G61" si="3">(((E3/2)^2)*3.141592654)</f>
        <v>0.1017876019896</v>
      </c>
      <c r="H3" s="2">
        <f t="shared" ref="H3:H61" si="4">10000/G3</f>
        <v>98243.792019206187</v>
      </c>
      <c r="I3" s="2">
        <f t="shared" ref="I3:I61" si="5">10000/F3</f>
        <v>55262.133010803474</v>
      </c>
      <c r="J3" s="2">
        <f t="shared" ref="J3:J61" si="6">P3</f>
        <v>76752.962515004823</v>
      </c>
      <c r="K3" s="2">
        <f t="shared" ref="K3:K61" si="7">((C3-B3)/(H3-I3))*(J3-I3)+B3</f>
        <v>0.21</v>
      </c>
      <c r="L3" s="2">
        <f t="shared" ref="L3:L61" si="8">((((K3*A3)/2)^2)*3.14)</f>
        <v>0.13847399999999999</v>
      </c>
      <c r="M3" s="2">
        <f t="shared" ref="M3:M61" si="9">L3*J3</f>
        <v>10628.289731302777</v>
      </c>
      <c r="P3" s="2">
        <f t="shared" ref="P3:P61" si="10">AVERAGE(H3:I3)</f>
        <v>76752.962515004823</v>
      </c>
    </row>
    <row r="4" spans="1:16">
      <c r="A4" s="2">
        <v>3</v>
      </c>
      <c r="B4" s="2">
        <v>0.24</v>
      </c>
      <c r="C4" s="2">
        <v>0.18</v>
      </c>
      <c r="D4" s="2">
        <f t="shared" si="0"/>
        <v>0.72</v>
      </c>
      <c r="E4" s="2">
        <f t="shared" si="1"/>
        <v>0.54</v>
      </c>
      <c r="F4" s="2">
        <f t="shared" si="2"/>
        <v>0.40715040795840002</v>
      </c>
      <c r="G4" s="2">
        <f t="shared" si="3"/>
        <v>0.22902210447660001</v>
      </c>
      <c r="H4" s="2">
        <f t="shared" si="4"/>
        <v>43663.907564091634</v>
      </c>
      <c r="I4" s="2">
        <f t="shared" si="5"/>
        <v>24560.948004801547</v>
      </c>
      <c r="J4" s="2">
        <f t="shared" si="6"/>
        <v>34112.427784446591</v>
      </c>
      <c r="K4" s="2">
        <f t="shared" si="7"/>
        <v>0.21</v>
      </c>
      <c r="L4" s="2">
        <f t="shared" si="8"/>
        <v>0.31156650000000002</v>
      </c>
      <c r="M4" s="2">
        <f t="shared" si="9"/>
        <v>10628.289731302779</v>
      </c>
      <c r="P4" s="2">
        <f t="shared" si="10"/>
        <v>34112.427784446591</v>
      </c>
    </row>
    <row r="5" spans="1:16">
      <c r="A5" s="2">
        <v>4</v>
      </c>
      <c r="B5" s="2">
        <v>0.24</v>
      </c>
      <c r="C5" s="2">
        <v>0.18</v>
      </c>
      <c r="D5" s="2">
        <f t="shared" si="0"/>
        <v>0.96</v>
      </c>
      <c r="E5" s="2">
        <f t="shared" si="1"/>
        <v>0.72</v>
      </c>
      <c r="F5" s="2">
        <f t="shared" si="2"/>
        <v>0.72382294748160003</v>
      </c>
      <c r="G5" s="2">
        <f t="shared" si="3"/>
        <v>0.40715040795840002</v>
      </c>
      <c r="H5" s="2">
        <f t="shared" si="4"/>
        <v>24560.948004801547</v>
      </c>
      <c r="I5" s="2">
        <f t="shared" si="5"/>
        <v>13815.533252700869</v>
      </c>
      <c r="J5" s="2">
        <f t="shared" si="6"/>
        <v>19188.240628751206</v>
      </c>
      <c r="K5" s="2">
        <f t="shared" si="7"/>
        <v>0.21</v>
      </c>
      <c r="L5" s="2">
        <f t="shared" si="8"/>
        <v>0.55389599999999994</v>
      </c>
      <c r="M5" s="2">
        <f t="shared" si="9"/>
        <v>10628.289731302777</v>
      </c>
      <c r="P5" s="2">
        <f t="shared" si="10"/>
        <v>19188.240628751206</v>
      </c>
    </row>
    <row r="6" spans="1:16">
      <c r="A6" s="2">
        <v>5</v>
      </c>
      <c r="B6" s="2">
        <v>0.24</v>
      </c>
      <c r="C6" s="2">
        <v>0.18</v>
      </c>
      <c r="D6" s="2">
        <f t="shared" si="0"/>
        <v>1.2</v>
      </c>
      <c r="E6" s="2">
        <f t="shared" si="1"/>
        <v>0.89999999999999991</v>
      </c>
      <c r="F6" s="2">
        <f t="shared" si="2"/>
        <v>1.1309733554399999</v>
      </c>
      <c r="G6" s="2">
        <f t="shared" si="3"/>
        <v>0.63617251243499984</v>
      </c>
      <c r="H6" s="2">
        <f t="shared" si="4"/>
        <v>15719.006723072993</v>
      </c>
      <c r="I6" s="2">
        <f t="shared" si="5"/>
        <v>8841.9412817285574</v>
      </c>
      <c r="J6" s="2">
        <f t="shared" si="6"/>
        <v>12280.474002400775</v>
      </c>
      <c r="K6" s="2">
        <f t="shared" si="7"/>
        <v>0.21</v>
      </c>
      <c r="L6" s="2">
        <f t="shared" si="8"/>
        <v>0.86546250000000002</v>
      </c>
      <c r="M6" s="2">
        <f t="shared" si="9"/>
        <v>10628.289731302781</v>
      </c>
      <c r="P6" s="2">
        <f t="shared" si="10"/>
        <v>12280.474002400775</v>
      </c>
    </row>
    <row r="7" spans="1:16">
      <c r="A7" s="2">
        <v>6</v>
      </c>
      <c r="B7" s="2">
        <v>0.24</v>
      </c>
      <c r="C7" s="2">
        <v>0.18</v>
      </c>
      <c r="D7" s="2">
        <f t="shared" si="0"/>
        <v>1.44</v>
      </c>
      <c r="E7" s="2">
        <f t="shared" si="1"/>
        <v>1.08</v>
      </c>
      <c r="F7" s="2">
        <f t="shared" si="2"/>
        <v>1.6286016318336001</v>
      </c>
      <c r="G7" s="2">
        <f t="shared" si="3"/>
        <v>0.91608841790640005</v>
      </c>
      <c r="H7" s="2">
        <f t="shared" si="4"/>
        <v>10915.976891022909</v>
      </c>
      <c r="I7" s="2">
        <f t="shared" si="5"/>
        <v>6140.2370012003867</v>
      </c>
      <c r="J7" s="2">
        <f t="shared" si="6"/>
        <v>8528.1069461116476</v>
      </c>
      <c r="K7" s="2">
        <f t="shared" si="7"/>
        <v>0.21</v>
      </c>
      <c r="L7" s="2">
        <f t="shared" si="8"/>
        <v>1.2462660000000001</v>
      </c>
      <c r="M7" s="2">
        <f t="shared" si="9"/>
        <v>10628.289731302779</v>
      </c>
      <c r="P7" s="2">
        <f t="shared" si="10"/>
        <v>8528.1069461116476</v>
      </c>
    </row>
    <row r="8" spans="1:16">
      <c r="A8" s="2">
        <v>7</v>
      </c>
      <c r="B8" s="2">
        <v>0.24</v>
      </c>
      <c r="C8" s="2">
        <v>0.18</v>
      </c>
      <c r="D8" s="2">
        <f t="shared" si="0"/>
        <v>1.68</v>
      </c>
      <c r="E8" s="2">
        <f t="shared" si="1"/>
        <v>1.26</v>
      </c>
      <c r="F8" s="2">
        <f t="shared" si="2"/>
        <v>2.2167077766623997</v>
      </c>
      <c r="G8" s="2">
        <f t="shared" si="3"/>
        <v>1.2468981243726001</v>
      </c>
      <c r="H8" s="2">
        <f t="shared" si="4"/>
        <v>8019.901389322953</v>
      </c>
      <c r="I8" s="2">
        <f t="shared" si="5"/>
        <v>4511.1945314941622</v>
      </c>
      <c r="J8" s="2">
        <f t="shared" si="6"/>
        <v>6265.5479604085576</v>
      </c>
      <c r="K8" s="2">
        <f t="shared" si="7"/>
        <v>0.21</v>
      </c>
      <c r="L8" s="2">
        <f t="shared" si="8"/>
        <v>1.6963064999999999</v>
      </c>
      <c r="M8" s="2">
        <f t="shared" si="9"/>
        <v>10628.289731302779</v>
      </c>
      <c r="P8" s="2">
        <f t="shared" si="10"/>
        <v>6265.5479604085576</v>
      </c>
    </row>
    <row r="9" spans="1:16">
      <c r="A9" s="2">
        <v>8</v>
      </c>
      <c r="B9" s="2">
        <v>0.24</v>
      </c>
      <c r="C9" s="2">
        <v>0.18</v>
      </c>
      <c r="D9" s="2">
        <f t="shared" si="0"/>
        <v>1.92</v>
      </c>
      <c r="E9" s="2">
        <f t="shared" si="1"/>
        <v>1.44</v>
      </c>
      <c r="F9" s="2">
        <f t="shared" si="2"/>
        <v>2.8952917899264001</v>
      </c>
      <c r="G9" s="2">
        <f t="shared" si="3"/>
        <v>1.6286016318336001</v>
      </c>
      <c r="H9" s="2">
        <f t="shared" si="4"/>
        <v>6140.2370012003867</v>
      </c>
      <c r="I9" s="2">
        <f t="shared" si="5"/>
        <v>3453.8833131752172</v>
      </c>
      <c r="J9" s="2">
        <f t="shared" si="6"/>
        <v>4797.0601571878015</v>
      </c>
      <c r="K9" s="2">
        <f t="shared" si="7"/>
        <v>0.21</v>
      </c>
      <c r="L9" s="2">
        <f t="shared" si="8"/>
        <v>2.2155839999999998</v>
      </c>
      <c r="M9" s="2">
        <f t="shared" si="9"/>
        <v>10628.289731302777</v>
      </c>
      <c r="P9" s="2">
        <f t="shared" si="10"/>
        <v>4797.0601571878015</v>
      </c>
    </row>
    <row r="10" spans="1:16">
      <c r="A10" s="2">
        <v>9</v>
      </c>
      <c r="B10" s="2">
        <v>0.24</v>
      </c>
      <c r="C10" s="2">
        <v>0.18</v>
      </c>
      <c r="D10" s="2">
        <f t="shared" si="0"/>
        <v>2.16</v>
      </c>
      <c r="E10" s="2">
        <f t="shared" si="1"/>
        <v>1.6199999999999999</v>
      </c>
      <c r="F10" s="2">
        <f t="shared" si="2"/>
        <v>3.6643536716256002</v>
      </c>
      <c r="G10" s="2">
        <f t="shared" si="3"/>
        <v>2.0611989402893998</v>
      </c>
      <c r="H10" s="2">
        <f t="shared" si="4"/>
        <v>4851.5452848990717</v>
      </c>
      <c r="I10" s="2">
        <f t="shared" si="5"/>
        <v>2728.9942227557272</v>
      </c>
      <c r="J10" s="2">
        <f t="shared" si="6"/>
        <v>3790.2697538273997</v>
      </c>
      <c r="K10" s="2">
        <f t="shared" si="7"/>
        <v>0.21</v>
      </c>
      <c r="L10" s="2">
        <f t="shared" si="8"/>
        <v>2.8040984999999998</v>
      </c>
      <c r="M10" s="2">
        <f t="shared" si="9"/>
        <v>10628.289731302781</v>
      </c>
      <c r="P10" s="2">
        <f t="shared" si="10"/>
        <v>3790.2697538273997</v>
      </c>
    </row>
    <row r="11" spans="1:16">
      <c r="A11" s="2">
        <v>10</v>
      </c>
      <c r="B11" s="2">
        <v>0.24</v>
      </c>
      <c r="C11" s="2">
        <v>0.18</v>
      </c>
      <c r="D11" s="2">
        <f t="shared" si="0"/>
        <v>2.4</v>
      </c>
      <c r="E11" s="2">
        <f t="shared" si="1"/>
        <v>1.7999999999999998</v>
      </c>
      <c r="F11" s="2">
        <f t="shared" si="2"/>
        <v>4.5238934217599995</v>
      </c>
      <c r="G11" s="2">
        <f t="shared" si="3"/>
        <v>2.5446900497399993</v>
      </c>
      <c r="H11" s="2">
        <f t="shared" si="4"/>
        <v>3929.7516807682482</v>
      </c>
      <c r="I11" s="2">
        <f t="shared" si="5"/>
        <v>2210.4853204321394</v>
      </c>
      <c r="J11" s="2">
        <f t="shared" si="6"/>
        <v>3070.1185006001938</v>
      </c>
      <c r="K11" s="2">
        <f t="shared" si="7"/>
        <v>0.21</v>
      </c>
      <c r="L11" s="2">
        <f t="shared" si="8"/>
        <v>3.4618500000000001</v>
      </c>
      <c r="M11" s="2">
        <f t="shared" si="9"/>
        <v>10628.289731302781</v>
      </c>
      <c r="P11" s="2">
        <f t="shared" si="10"/>
        <v>3070.1185006001938</v>
      </c>
    </row>
    <row r="12" spans="1:16">
      <c r="A12" s="2">
        <v>11</v>
      </c>
      <c r="B12" s="2">
        <v>0.24</v>
      </c>
      <c r="C12" s="2">
        <v>0.18</v>
      </c>
      <c r="D12" s="2">
        <f t="shared" si="0"/>
        <v>2.6399999999999997</v>
      </c>
      <c r="E12" s="2">
        <f t="shared" si="1"/>
        <v>1.98</v>
      </c>
      <c r="F12" s="2">
        <f t="shared" si="2"/>
        <v>5.4739110403295985</v>
      </c>
      <c r="G12" s="2">
        <f t="shared" si="3"/>
        <v>3.0790749601853999</v>
      </c>
      <c r="H12" s="2">
        <f t="shared" si="4"/>
        <v>3247.7286617919399</v>
      </c>
      <c r="I12" s="2">
        <f t="shared" si="5"/>
        <v>1826.8473722579668</v>
      </c>
      <c r="J12" s="2">
        <f t="shared" si="6"/>
        <v>2537.2880170249532</v>
      </c>
      <c r="K12" s="2">
        <f t="shared" si="7"/>
        <v>0.21</v>
      </c>
      <c r="L12" s="2">
        <f t="shared" si="8"/>
        <v>4.1888385000000001</v>
      </c>
      <c r="M12" s="2">
        <f t="shared" si="9"/>
        <v>10628.289731302781</v>
      </c>
      <c r="P12" s="2">
        <f t="shared" si="10"/>
        <v>2537.2880170249532</v>
      </c>
    </row>
    <row r="13" spans="1:16">
      <c r="A13" s="2">
        <v>12</v>
      </c>
      <c r="B13" s="2">
        <v>0.24</v>
      </c>
      <c r="C13" s="2">
        <v>0.18</v>
      </c>
      <c r="D13" s="2">
        <f t="shared" si="0"/>
        <v>2.88</v>
      </c>
      <c r="E13" s="2">
        <f t="shared" si="1"/>
        <v>2.16</v>
      </c>
      <c r="F13" s="2">
        <f t="shared" si="2"/>
        <v>6.5144065273344003</v>
      </c>
      <c r="G13" s="2">
        <f t="shared" si="3"/>
        <v>3.6643536716256002</v>
      </c>
      <c r="H13" s="2">
        <f t="shared" si="4"/>
        <v>2728.9942227557272</v>
      </c>
      <c r="I13" s="2">
        <f t="shared" si="5"/>
        <v>1535.0592503000967</v>
      </c>
      <c r="J13" s="2">
        <f t="shared" si="6"/>
        <v>2132.0267365279119</v>
      </c>
      <c r="K13" s="2">
        <f t="shared" si="7"/>
        <v>0.21</v>
      </c>
      <c r="L13" s="2">
        <f t="shared" si="8"/>
        <v>4.9850640000000004</v>
      </c>
      <c r="M13" s="2">
        <f t="shared" si="9"/>
        <v>10628.289731302779</v>
      </c>
      <c r="P13" s="2">
        <f t="shared" si="10"/>
        <v>2132.0267365279119</v>
      </c>
    </row>
    <row r="14" spans="1:16">
      <c r="A14" s="2">
        <v>13</v>
      </c>
      <c r="B14" s="2">
        <v>0.24</v>
      </c>
      <c r="C14" s="2">
        <v>0.18</v>
      </c>
      <c r="D14" s="2">
        <f t="shared" si="0"/>
        <v>3.12</v>
      </c>
      <c r="E14" s="2">
        <f t="shared" si="1"/>
        <v>2.34</v>
      </c>
      <c r="F14" s="2">
        <f t="shared" si="2"/>
        <v>7.6453798827744013</v>
      </c>
      <c r="G14" s="2">
        <f t="shared" si="3"/>
        <v>4.3005261840605993</v>
      </c>
      <c r="H14" s="2">
        <f t="shared" si="4"/>
        <v>2325.2968525255906</v>
      </c>
      <c r="I14" s="2">
        <f t="shared" si="5"/>
        <v>1307.9794795456442</v>
      </c>
      <c r="J14" s="2">
        <f t="shared" si="6"/>
        <v>1816.6381660356174</v>
      </c>
      <c r="K14" s="2">
        <f t="shared" si="7"/>
        <v>0.21</v>
      </c>
      <c r="L14" s="2">
        <f t="shared" si="8"/>
        <v>5.8505265</v>
      </c>
      <c r="M14" s="2">
        <f t="shared" si="9"/>
        <v>10628.289731302779</v>
      </c>
      <c r="P14" s="2">
        <f t="shared" si="10"/>
        <v>1816.6381660356174</v>
      </c>
    </row>
    <row r="15" spans="1:16">
      <c r="A15" s="2">
        <v>14</v>
      </c>
      <c r="B15" s="2">
        <v>0.24</v>
      </c>
      <c r="C15" s="2">
        <v>0.18</v>
      </c>
      <c r="D15" s="2">
        <f t="shared" si="0"/>
        <v>3.36</v>
      </c>
      <c r="E15" s="2">
        <f t="shared" si="1"/>
        <v>2.52</v>
      </c>
      <c r="F15" s="2">
        <f t="shared" si="2"/>
        <v>8.8668311066495988</v>
      </c>
      <c r="G15" s="2">
        <f t="shared" si="3"/>
        <v>4.9875924974904002</v>
      </c>
      <c r="H15" s="2">
        <f t="shared" si="4"/>
        <v>2004.9753473307383</v>
      </c>
      <c r="I15" s="2">
        <f t="shared" si="5"/>
        <v>1127.7986328735406</v>
      </c>
      <c r="J15" s="2">
        <f t="shared" si="6"/>
        <v>1566.3869901021394</v>
      </c>
      <c r="K15" s="2">
        <f t="shared" si="7"/>
        <v>0.21</v>
      </c>
      <c r="L15" s="2">
        <f t="shared" si="8"/>
        <v>6.7852259999999998</v>
      </c>
      <c r="M15" s="2">
        <f t="shared" si="9"/>
        <v>10628.289731302779</v>
      </c>
      <c r="P15" s="2">
        <f t="shared" si="10"/>
        <v>1566.3869901021394</v>
      </c>
    </row>
    <row r="16" spans="1:16">
      <c r="A16" s="2">
        <v>15</v>
      </c>
      <c r="B16" s="2">
        <v>0.24</v>
      </c>
      <c r="C16" s="2">
        <v>0.18</v>
      </c>
      <c r="D16" s="2">
        <f t="shared" si="0"/>
        <v>3.5999999999999996</v>
      </c>
      <c r="E16" s="2">
        <f t="shared" si="1"/>
        <v>2.6999999999999997</v>
      </c>
      <c r="F16" s="2">
        <f t="shared" si="2"/>
        <v>10.178760198959997</v>
      </c>
      <c r="G16" s="2">
        <f t="shared" si="3"/>
        <v>5.7255526119149991</v>
      </c>
      <c r="H16" s="2">
        <f t="shared" si="4"/>
        <v>1746.5563025636657</v>
      </c>
      <c r="I16" s="2">
        <f t="shared" si="5"/>
        <v>982.43792019206205</v>
      </c>
      <c r="J16" s="2">
        <f t="shared" si="6"/>
        <v>1364.4971113778638</v>
      </c>
      <c r="K16" s="2">
        <f t="shared" si="7"/>
        <v>0.21</v>
      </c>
      <c r="L16" s="2">
        <f t="shared" si="8"/>
        <v>7.7891624999999998</v>
      </c>
      <c r="M16" s="2">
        <f t="shared" si="9"/>
        <v>10628.289731302781</v>
      </c>
      <c r="P16" s="2">
        <f t="shared" si="10"/>
        <v>1364.4971113778638</v>
      </c>
    </row>
    <row r="17" spans="1:16">
      <c r="A17" s="2">
        <v>16</v>
      </c>
      <c r="B17" s="2">
        <v>0.24</v>
      </c>
      <c r="C17" s="2">
        <v>0.18</v>
      </c>
      <c r="D17" s="2">
        <f t="shared" si="0"/>
        <v>3.84</v>
      </c>
      <c r="E17" s="2">
        <f t="shared" si="1"/>
        <v>2.88</v>
      </c>
      <c r="F17" s="2">
        <f t="shared" si="2"/>
        <v>11.581167159705601</v>
      </c>
      <c r="G17" s="2">
        <f t="shared" si="3"/>
        <v>6.5144065273344003</v>
      </c>
      <c r="H17" s="2">
        <f t="shared" si="4"/>
        <v>1535.0592503000967</v>
      </c>
      <c r="I17" s="2">
        <f t="shared" si="5"/>
        <v>863.47082829380429</v>
      </c>
      <c r="J17" s="2">
        <f t="shared" si="6"/>
        <v>1199.2650392969504</v>
      </c>
      <c r="K17" s="2">
        <f t="shared" si="7"/>
        <v>0.21</v>
      </c>
      <c r="L17" s="2">
        <f t="shared" si="8"/>
        <v>8.8623359999999991</v>
      </c>
      <c r="M17" s="2">
        <f t="shared" si="9"/>
        <v>10628.289731302777</v>
      </c>
      <c r="P17" s="2">
        <f t="shared" si="10"/>
        <v>1199.2650392969504</v>
      </c>
    </row>
    <row r="18" spans="1:16">
      <c r="A18" s="2">
        <v>17</v>
      </c>
      <c r="B18" s="2">
        <v>0.24</v>
      </c>
      <c r="C18" s="2">
        <v>0.18</v>
      </c>
      <c r="D18" s="2">
        <f t="shared" si="0"/>
        <v>4.08</v>
      </c>
      <c r="E18" s="2">
        <f t="shared" si="1"/>
        <v>3.06</v>
      </c>
      <c r="F18" s="2">
        <f t="shared" si="2"/>
        <v>13.074051988886401</v>
      </c>
      <c r="G18" s="2">
        <f t="shared" si="3"/>
        <v>7.3541542437486003</v>
      </c>
      <c r="H18" s="2">
        <f t="shared" si="4"/>
        <v>1359.7756680858986</v>
      </c>
      <c r="I18" s="2">
        <f t="shared" si="5"/>
        <v>764.87381329831794</v>
      </c>
      <c r="J18" s="2">
        <f t="shared" si="6"/>
        <v>1062.3247406921082</v>
      </c>
      <c r="K18" s="2">
        <f t="shared" si="7"/>
        <v>0.21</v>
      </c>
      <c r="L18" s="2">
        <f t="shared" si="8"/>
        <v>10.0047465</v>
      </c>
      <c r="M18" s="2">
        <f t="shared" si="9"/>
        <v>10628.289731302777</v>
      </c>
      <c r="P18" s="2">
        <f t="shared" si="10"/>
        <v>1062.3247406921082</v>
      </c>
    </row>
    <row r="19" spans="1:16">
      <c r="A19" s="2">
        <v>18</v>
      </c>
      <c r="B19" s="2">
        <v>0.24</v>
      </c>
      <c r="C19" s="2">
        <v>0.18</v>
      </c>
      <c r="D19" s="2">
        <f t="shared" si="0"/>
        <v>4.32</v>
      </c>
      <c r="E19" s="2">
        <f t="shared" si="1"/>
        <v>3.2399999999999998</v>
      </c>
      <c r="F19" s="2">
        <f t="shared" si="2"/>
        <v>14.657414686502401</v>
      </c>
      <c r="G19" s="2">
        <f t="shared" si="3"/>
        <v>8.244795761157599</v>
      </c>
      <c r="H19" s="2">
        <f t="shared" si="4"/>
        <v>1212.8863212247679</v>
      </c>
      <c r="I19" s="2">
        <f t="shared" si="5"/>
        <v>682.24855568893179</v>
      </c>
      <c r="J19" s="2">
        <f t="shared" si="6"/>
        <v>947.56743845684991</v>
      </c>
      <c r="K19" s="2">
        <f t="shared" si="7"/>
        <v>0.21</v>
      </c>
      <c r="L19" s="2">
        <f t="shared" si="8"/>
        <v>11.216393999999999</v>
      </c>
      <c r="M19" s="2">
        <f t="shared" si="9"/>
        <v>10628.289731302781</v>
      </c>
      <c r="P19" s="2">
        <f t="shared" si="10"/>
        <v>947.56743845684991</v>
      </c>
    </row>
    <row r="20" spans="1:16">
      <c r="A20" s="2">
        <v>19</v>
      </c>
      <c r="B20" s="2">
        <v>0.24</v>
      </c>
      <c r="C20" s="2">
        <v>0.18</v>
      </c>
      <c r="D20" s="2">
        <f t="shared" si="0"/>
        <v>4.5599999999999996</v>
      </c>
      <c r="E20" s="2">
        <f t="shared" si="1"/>
        <v>3.42</v>
      </c>
      <c r="F20" s="2">
        <f t="shared" si="2"/>
        <v>16.3312552525536</v>
      </c>
      <c r="G20" s="2">
        <f t="shared" si="3"/>
        <v>9.1863310795614002</v>
      </c>
      <c r="H20" s="2">
        <f t="shared" si="4"/>
        <v>1088.5738727889882</v>
      </c>
      <c r="I20" s="2">
        <f t="shared" si="5"/>
        <v>612.32280344380581</v>
      </c>
      <c r="J20" s="2">
        <f t="shared" si="6"/>
        <v>850.44833811639705</v>
      </c>
      <c r="K20" s="2">
        <f t="shared" si="7"/>
        <v>0.21</v>
      </c>
      <c r="L20" s="2">
        <f t="shared" si="8"/>
        <v>12.497278499999998</v>
      </c>
      <c r="M20" s="2">
        <f t="shared" si="9"/>
        <v>10628.289731302779</v>
      </c>
      <c r="P20" s="2">
        <f t="shared" si="10"/>
        <v>850.44833811639705</v>
      </c>
    </row>
    <row r="21" spans="1:16">
      <c r="A21" s="2">
        <v>20</v>
      </c>
      <c r="B21" s="2">
        <v>0.24</v>
      </c>
      <c r="C21" s="2">
        <v>0.18</v>
      </c>
      <c r="D21" s="2">
        <f t="shared" si="0"/>
        <v>4.8</v>
      </c>
      <c r="E21" s="2">
        <f t="shared" si="1"/>
        <v>3.5999999999999996</v>
      </c>
      <c r="F21" s="2">
        <f t="shared" si="2"/>
        <v>18.095573687039998</v>
      </c>
      <c r="G21" s="2">
        <f t="shared" si="3"/>
        <v>10.178760198959997</v>
      </c>
      <c r="H21" s="2">
        <f t="shared" si="4"/>
        <v>982.43792019206205</v>
      </c>
      <c r="I21" s="2">
        <f t="shared" si="5"/>
        <v>552.62133010803484</v>
      </c>
      <c r="J21" s="2">
        <f t="shared" si="6"/>
        <v>767.52962515004845</v>
      </c>
      <c r="K21" s="2">
        <f t="shared" si="7"/>
        <v>0.21</v>
      </c>
      <c r="L21" s="2">
        <f t="shared" si="8"/>
        <v>13.8474</v>
      </c>
      <c r="M21" s="2">
        <f t="shared" si="9"/>
        <v>10628.289731302781</v>
      </c>
      <c r="P21" s="2">
        <f t="shared" si="10"/>
        <v>767.52962515004845</v>
      </c>
    </row>
    <row r="22" spans="1:16">
      <c r="A22" s="2">
        <v>21</v>
      </c>
      <c r="B22" s="2">
        <v>0.24</v>
      </c>
      <c r="C22" s="2">
        <v>0.18</v>
      </c>
      <c r="D22" s="2">
        <f t="shared" si="0"/>
        <v>5.04</v>
      </c>
      <c r="E22" s="2">
        <f t="shared" si="1"/>
        <v>3.78</v>
      </c>
      <c r="F22" s="2">
        <f t="shared" si="2"/>
        <v>19.950369989961601</v>
      </c>
      <c r="G22" s="2">
        <f t="shared" si="3"/>
        <v>11.2220831193534</v>
      </c>
      <c r="H22" s="2">
        <f t="shared" si="4"/>
        <v>891.10015436921708</v>
      </c>
      <c r="I22" s="2">
        <f t="shared" si="5"/>
        <v>501.24383683268456</v>
      </c>
      <c r="J22" s="2">
        <f t="shared" si="6"/>
        <v>696.17199560095082</v>
      </c>
      <c r="K22" s="2">
        <f t="shared" si="7"/>
        <v>0.21</v>
      </c>
      <c r="L22" s="2">
        <f t="shared" si="8"/>
        <v>15.2667585</v>
      </c>
      <c r="M22" s="2">
        <f t="shared" si="9"/>
        <v>10628.289731302779</v>
      </c>
      <c r="P22" s="2">
        <f t="shared" si="10"/>
        <v>696.17199560095082</v>
      </c>
    </row>
    <row r="23" spans="1:16">
      <c r="A23" s="2">
        <v>22</v>
      </c>
      <c r="B23" s="2">
        <v>0.24</v>
      </c>
      <c r="C23" s="2">
        <v>0.18</v>
      </c>
      <c r="D23" s="2">
        <f t="shared" si="0"/>
        <v>5.2799999999999994</v>
      </c>
      <c r="E23" s="2">
        <f t="shared" si="1"/>
        <v>3.96</v>
      </c>
      <c r="F23" s="2">
        <f t="shared" si="2"/>
        <v>21.895644161318394</v>
      </c>
      <c r="G23" s="2">
        <f t="shared" si="3"/>
        <v>12.3162998407416</v>
      </c>
      <c r="H23" s="2">
        <f t="shared" si="4"/>
        <v>811.93216544798497</v>
      </c>
      <c r="I23" s="2">
        <f t="shared" si="5"/>
        <v>456.71184306449169</v>
      </c>
      <c r="J23" s="2">
        <f t="shared" si="6"/>
        <v>634.3220042562383</v>
      </c>
      <c r="K23" s="2">
        <f t="shared" si="7"/>
        <v>0.21</v>
      </c>
      <c r="L23" s="2">
        <f t="shared" si="8"/>
        <v>16.755354000000001</v>
      </c>
      <c r="M23" s="2">
        <f t="shared" si="9"/>
        <v>10628.289731302781</v>
      </c>
      <c r="P23" s="2">
        <f t="shared" si="10"/>
        <v>634.3220042562383</v>
      </c>
    </row>
    <row r="24" spans="1:16">
      <c r="A24" s="2">
        <v>23</v>
      </c>
      <c r="B24" s="2">
        <v>0.24</v>
      </c>
      <c r="C24" s="2">
        <v>0.18</v>
      </c>
      <c r="D24" s="2">
        <f t="shared" si="0"/>
        <v>5.52</v>
      </c>
      <c r="E24" s="2">
        <f t="shared" si="1"/>
        <v>4.1399999999999997</v>
      </c>
      <c r="F24" s="2">
        <f t="shared" si="2"/>
        <v>23.931396201110395</v>
      </c>
      <c r="G24" s="2">
        <f t="shared" si="3"/>
        <v>13.4614103631246</v>
      </c>
      <c r="H24" s="2">
        <f t="shared" si="4"/>
        <v>742.86421186545317</v>
      </c>
      <c r="I24" s="2">
        <f t="shared" si="5"/>
        <v>417.86111917431748</v>
      </c>
      <c r="J24" s="2">
        <f t="shared" si="6"/>
        <v>580.36266551988535</v>
      </c>
      <c r="K24" s="2">
        <f t="shared" si="7"/>
        <v>0.21</v>
      </c>
      <c r="L24" s="2">
        <f t="shared" si="8"/>
        <v>18.3131865</v>
      </c>
      <c r="M24" s="2">
        <f t="shared" si="9"/>
        <v>10628.289731302781</v>
      </c>
      <c r="P24" s="2">
        <f t="shared" si="10"/>
        <v>580.36266551988535</v>
      </c>
    </row>
    <row r="25" spans="1:16">
      <c r="A25" s="2">
        <v>24</v>
      </c>
      <c r="B25" s="2">
        <v>0.24</v>
      </c>
      <c r="C25" s="2">
        <v>0.18</v>
      </c>
      <c r="D25" s="2">
        <f t="shared" si="0"/>
        <v>5.76</v>
      </c>
      <c r="E25" s="2">
        <f t="shared" si="1"/>
        <v>4.32</v>
      </c>
      <c r="F25" s="2">
        <f t="shared" si="2"/>
        <v>26.057626109337601</v>
      </c>
      <c r="G25" s="2">
        <f t="shared" si="3"/>
        <v>14.657414686502401</v>
      </c>
      <c r="H25" s="2">
        <f t="shared" si="4"/>
        <v>682.24855568893179</v>
      </c>
      <c r="I25" s="2">
        <f t="shared" si="5"/>
        <v>383.76481257502417</v>
      </c>
      <c r="J25" s="2">
        <f t="shared" si="6"/>
        <v>533.00668413197798</v>
      </c>
      <c r="K25" s="2">
        <f t="shared" si="7"/>
        <v>0.21</v>
      </c>
      <c r="L25" s="2">
        <f t="shared" si="8"/>
        <v>19.940256000000002</v>
      </c>
      <c r="M25" s="2">
        <f t="shared" si="9"/>
        <v>10628.289731302779</v>
      </c>
      <c r="P25" s="2">
        <f t="shared" si="10"/>
        <v>533.00668413197798</v>
      </c>
    </row>
    <row r="26" spans="1:16">
      <c r="A26" s="2">
        <v>25</v>
      </c>
      <c r="B26" s="2">
        <v>0.24</v>
      </c>
      <c r="C26" s="2">
        <v>0.18</v>
      </c>
      <c r="D26" s="2">
        <f t="shared" si="0"/>
        <v>6</v>
      </c>
      <c r="E26" s="2">
        <f t="shared" si="1"/>
        <v>4.5</v>
      </c>
      <c r="F26" s="2">
        <f t="shared" si="2"/>
        <v>28.274333886000001</v>
      </c>
      <c r="G26" s="2">
        <f t="shared" si="3"/>
        <v>15.904312810875</v>
      </c>
      <c r="H26" s="2">
        <f t="shared" si="4"/>
        <v>628.76026892291952</v>
      </c>
      <c r="I26" s="2">
        <f t="shared" si="5"/>
        <v>353.67765126914225</v>
      </c>
      <c r="J26" s="2">
        <f t="shared" si="6"/>
        <v>491.21896009603086</v>
      </c>
      <c r="K26" s="2">
        <f t="shared" si="7"/>
        <v>0.21</v>
      </c>
      <c r="L26" s="2">
        <f t="shared" si="8"/>
        <v>21.6365625</v>
      </c>
      <c r="M26" s="2">
        <f t="shared" si="9"/>
        <v>10628.289731302777</v>
      </c>
      <c r="P26" s="2">
        <f t="shared" si="10"/>
        <v>491.21896009603086</v>
      </c>
    </row>
    <row r="27" spans="1:16">
      <c r="A27" s="2">
        <v>26</v>
      </c>
      <c r="B27" s="2">
        <v>0.24</v>
      </c>
      <c r="C27" s="2">
        <v>0.18</v>
      </c>
      <c r="D27" s="2">
        <f t="shared" si="0"/>
        <v>6.24</v>
      </c>
      <c r="E27" s="2">
        <f t="shared" si="1"/>
        <v>4.68</v>
      </c>
      <c r="F27" s="2">
        <f t="shared" si="2"/>
        <v>30.581519531097605</v>
      </c>
      <c r="G27" s="2">
        <f t="shared" si="3"/>
        <v>17.202104736242397</v>
      </c>
      <c r="H27" s="2">
        <f t="shared" si="4"/>
        <v>581.32421313139764</v>
      </c>
      <c r="I27" s="2">
        <f t="shared" si="5"/>
        <v>326.99486988641104</v>
      </c>
      <c r="J27" s="2">
        <f t="shared" si="6"/>
        <v>454.15954150890434</v>
      </c>
      <c r="K27" s="2">
        <f t="shared" si="7"/>
        <v>0.21</v>
      </c>
      <c r="L27" s="2">
        <f t="shared" si="8"/>
        <v>23.402106</v>
      </c>
      <c r="M27" s="2">
        <f t="shared" si="9"/>
        <v>10628.289731302779</v>
      </c>
      <c r="P27" s="2">
        <f t="shared" si="10"/>
        <v>454.15954150890434</v>
      </c>
    </row>
    <row r="28" spans="1:16">
      <c r="A28" s="2">
        <v>27</v>
      </c>
      <c r="B28" s="2">
        <v>0.24</v>
      </c>
      <c r="C28" s="2">
        <v>0.18</v>
      </c>
      <c r="D28" s="2">
        <f t="shared" si="0"/>
        <v>6.4799999999999995</v>
      </c>
      <c r="E28" s="2">
        <f t="shared" si="1"/>
        <v>4.8599999999999994</v>
      </c>
      <c r="F28" s="2">
        <f t="shared" si="2"/>
        <v>32.979183044630396</v>
      </c>
      <c r="G28" s="2">
        <f t="shared" si="3"/>
        <v>18.550790462604596</v>
      </c>
      <c r="H28" s="2">
        <f t="shared" si="4"/>
        <v>539.06058721100794</v>
      </c>
      <c r="I28" s="2">
        <f t="shared" si="5"/>
        <v>303.22158030619198</v>
      </c>
      <c r="J28" s="2">
        <f t="shared" si="6"/>
        <v>421.14108375859996</v>
      </c>
      <c r="K28" s="2">
        <f t="shared" si="7"/>
        <v>0.21</v>
      </c>
      <c r="L28" s="2">
        <f t="shared" si="8"/>
        <v>25.236886500000001</v>
      </c>
      <c r="M28" s="2">
        <f t="shared" si="9"/>
        <v>10628.289731302781</v>
      </c>
      <c r="P28" s="2">
        <f t="shared" si="10"/>
        <v>421.14108375859996</v>
      </c>
    </row>
    <row r="29" spans="1:16">
      <c r="A29" s="2">
        <v>28</v>
      </c>
      <c r="B29" s="2">
        <v>0.24</v>
      </c>
      <c r="C29" s="2">
        <v>0.18</v>
      </c>
      <c r="D29" s="2">
        <f t="shared" si="0"/>
        <v>6.72</v>
      </c>
      <c r="E29" s="2">
        <f t="shared" si="1"/>
        <v>5.04</v>
      </c>
      <c r="F29" s="2">
        <f t="shared" si="2"/>
        <v>35.467324426598395</v>
      </c>
      <c r="G29" s="2">
        <f t="shared" si="3"/>
        <v>19.950369989961601</v>
      </c>
      <c r="H29" s="2">
        <f t="shared" si="4"/>
        <v>501.24383683268456</v>
      </c>
      <c r="I29" s="2">
        <f t="shared" si="5"/>
        <v>281.94965821838514</v>
      </c>
      <c r="J29" s="2">
        <f t="shared" si="6"/>
        <v>391.59674752553485</v>
      </c>
      <c r="K29" s="2">
        <f t="shared" si="7"/>
        <v>0.21</v>
      </c>
      <c r="L29" s="2">
        <f t="shared" si="8"/>
        <v>27.140903999999999</v>
      </c>
      <c r="M29" s="2">
        <f t="shared" si="9"/>
        <v>10628.289731302779</v>
      </c>
      <c r="P29" s="2">
        <f t="shared" si="10"/>
        <v>391.59674752553485</v>
      </c>
    </row>
    <row r="30" spans="1:16">
      <c r="A30" s="2">
        <v>29</v>
      </c>
      <c r="B30" s="2">
        <v>0.24</v>
      </c>
      <c r="C30" s="2">
        <v>0.18</v>
      </c>
      <c r="D30" s="2">
        <f t="shared" si="0"/>
        <v>6.96</v>
      </c>
      <c r="E30" s="2">
        <f t="shared" si="1"/>
        <v>5.22</v>
      </c>
      <c r="F30" s="2">
        <f t="shared" si="2"/>
        <v>38.045943677001603</v>
      </c>
      <c r="G30" s="2">
        <f t="shared" si="3"/>
        <v>21.400843318313399</v>
      </c>
      <c r="H30" s="2">
        <f t="shared" si="4"/>
        <v>467.2713056799343</v>
      </c>
      <c r="I30" s="2">
        <f t="shared" si="5"/>
        <v>262.84010944496305</v>
      </c>
      <c r="J30" s="2">
        <f t="shared" si="6"/>
        <v>365.05570756244867</v>
      </c>
      <c r="K30" s="2">
        <f t="shared" si="7"/>
        <v>0.21</v>
      </c>
      <c r="L30" s="2">
        <f t="shared" si="8"/>
        <v>29.114158499999998</v>
      </c>
      <c r="M30" s="2">
        <f t="shared" si="9"/>
        <v>10628.289731302779</v>
      </c>
      <c r="P30" s="2">
        <f t="shared" si="10"/>
        <v>365.05570756244867</v>
      </c>
    </row>
    <row r="31" spans="1:16">
      <c r="A31" s="2">
        <v>30</v>
      </c>
      <c r="B31" s="2">
        <v>0.24</v>
      </c>
      <c r="C31" s="2">
        <v>0.18</v>
      </c>
      <c r="D31" s="2">
        <f t="shared" si="0"/>
        <v>7.1999999999999993</v>
      </c>
      <c r="E31" s="2">
        <f t="shared" si="1"/>
        <v>5.3999999999999995</v>
      </c>
      <c r="F31" s="2">
        <f t="shared" si="2"/>
        <v>40.71504079583999</v>
      </c>
      <c r="G31" s="2">
        <f t="shared" si="3"/>
        <v>22.902210447659996</v>
      </c>
      <c r="H31" s="2">
        <f t="shared" si="4"/>
        <v>436.63907564091642</v>
      </c>
      <c r="I31" s="2">
        <f t="shared" si="5"/>
        <v>245.60948004801551</v>
      </c>
      <c r="J31" s="2">
        <f t="shared" si="6"/>
        <v>341.12427784446595</v>
      </c>
      <c r="K31" s="2">
        <f t="shared" si="7"/>
        <v>0.21</v>
      </c>
      <c r="L31" s="2">
        <f t="shared" si="8"/>
        <v>31.156649999999999</v>
      </c>
      <c r="M31" s="2">
        <f t="shared" si="9"/>
        <v>10628.289731302781</v>
      </c>
      <c r="P31" s="2">
        <f t="shared" si="10"/>
        <v>341.12427784446595</v>
      </c>
    </row>
    <row r="32" spans="1:16">
      <c r="A32" s="2">
        <v>31</v>
      </c>
      <c r="B32" s="2">
        <v>0.24</v>
      </c>
      <c r="C32" s="2">
        <v>0.18</v>
      </c>
      <c r="D32" s="2">
        <f t="shared" si="0"/>
        <v>7.4399999999999995</v>
      </c>
      <c r="E32" s="2">
        <f t="shared" si="1"/>
        <v>5.58</v>
      </c>
      <c r="F32" s="2">
        <f t="shared" si="2"/>
        <v>43.474615783113599</v>
      </c>
      <c r="G32" s="2">
        <f t="shared" si="3"/>
        <v>24.454471378001401</v>
      </c>
      <c r="H32" s="2">
        <f t="shared" si="4"/>
        <v>408.92317177609232</v>
      </c>
      <c r="I32" s="2">
        <f t="shared" si="5"/>
        <v>230.01928412405195</v>
      </c>
      <c r="J32" s="2">
        <f t="shared" si="6"/>
        <v>319.47122795007215</v>
      </c>
      <c r="K32" s="2">
        <f t="shared" si="7"/>
        <v>0.21</v>
      </c>
      <c r="L32" s="2">
        <f t="shared" si="8"/>
        <v>33.268378499999997</v>
      </c>
      <c r="M32" s="2">
        <f t="shared" si="9"/>
        <v>10628.289731302779</v>
      </c>
      <c r="P32" s="2">
        <f t="shared" si="10"/>
        <v>319.47122795007215</v>
      </c>
    </row>
    <row r="33" spans="1:16">
      <c r="A33" s="2">
        <v>32</v>
      </c>
      <c r="B33" s="2">
        <v>0.24</v>
      </c>
      <c r="C33" s="2">
        <v>0.18</v>
      </c>
      <c r="D33" s="2">
        <f t="shared" si="0"/>
        <v>7.68</v>
      </c>
      <c r="E33" s="2">
        <f t="shared" si="1"/>
        <v>5.76</v>
      </c>
      <c r="F33" s="2">
        <f t="shared" si="2"/>
        <v>46.324668638822402</v>
      </c>
      <c r="G33" s="2">
        <f t="shared" si="3"/>
        <v>26.057626109337601</v>
      </c>
      <c r="H33" s="2">
        <f t="shared" si="4"/>
        <v>383.76481257502417</v>
      </c>
      <c r="I33" s="2">
        <f t="shared" si="5"/>
        <v>215.86770707345107</v>
      </c>
      <c r="J33" s="2">
        <f t="shared" si="6"/>
        <v>299.81625982423759</v>
      </c>
      <c r="K33" s="2">
        <f t="shared" si="7"/>
        <v>0.21</v>
      </c>
      <c r="L33" s="2">
        <f t="shared" si="8"/>
        <v>35.449343999999996</v>
      </c>
      <c r="M33" s="2">
        <f t="shared" si="9"/>
        <v>10628.289731302777</v>
      </c>
      <c r="P33" s="2">
        <f t="shared" si="10"/>
        <v>299.81625982423759</v>
      </c>
    </row>
    <row r="34" spans="1:16">
      <c r="A34" s="2">
        <v>33</v>
      </c>
      <c r="B34" s="2">
        <v>0.24</v>
      </c>
      <c r="C34" s="2">
        <v>0.18</v>
      </c>
      <c r="D34" s="2">
        <f t="shared" si="0"/>
        <v>7.92</v>
      </c>
      <c r="E34" s="2">
        <f t="shared" si="1"/>
        <v>5.9399999999999995</v>
      </c>
      <c r="F34" s="2">
        <f t="shared" si="2"/>
        <v>49.265199362966399</v>
      </c>
      <c r="G34" s="2">
        <f t="shared" si="3"/>
        <v>27.711674641668594</v>
      </c>
      <c r="H34" s="2">
        <f t="shared" si="4"/>
        <v>360.85874019910455</v>
      </c>
      <c r="I34" s="2">
        <f t="shared" si="5"/>
        <v>202.98304136199624</v>
      </c>
      <c r="J34" s="2">
        <f t="shared" si="6"/>
        <v>281.92089078055039</v>
      </c>
      <c r="K34" s="2">
        <f t="shared" si="7"/>
        <v>0.21</v>
      </c>
      <c r="L34" s="2">
        <f t="shared" si="8"/>
        <v>37.699546499999997</v>
      </c>
      <c r="M34" s="2">
        <f t="shared" si="9"/>
        <v>10628.289731302781</v>
      </c>
      <c r="P34" s="2">
        <f t="shared" si="10"/>
        <v>281.92089078055039</v>
      </c>
    </row>
    <row r="35" spans="1:16">
      <c r="A35" s="2">
        <v>34</v>
      </c>
      <c r="B35" s="2">
        <v>0.24</v>
      </c>
      <c r="C35" s="2">
        <v>0.18</v>
      </c>
      <c r="D35" s="2">
        <f t="shared" si="0"/>
        <v>8.16</v>
      </c>
      <c r="E35" s="2">
        <f t="shared" si="1"/>
        <v>6.12</v>
      </c>
      <c r="F35" s="2">
        <f t="shared" si="2"/>
        <v>52.296207955545604</v>
      </c>
      <c r="G35" s="2">
        <f t="shared" si="3"/>
        <v>29.416616974994401</v>
      </c>
      <c r="H35" s="2">
        <f t="shared" si="4"/>
        <v>339.94391702147465</v>
      </c>
      <c r="I35" s="2">
        <f t="shared" si="5"/>
        <v>191.21845332457949</v>
      </c>
      <c r="J35" s="2">
        <f t="shared" si="6"/>
        <v>265.58118517302705</v>
      </c>
      <c r="K35" s="2">
        <f t="shared" si="7"/>
        <v>0.21</v>
      </c>
      <c r="L35" s="2">
        <f t="shared" si="8"/>
        <v>40.018985999999998</v>
      </c>
      <c r="M35" s="2">
        <f t="shared" si="9"/>
        <v>10628.289731302777</v>
      </c>
      <c r="P35" s="2">
        <f t="shared" si="10"/>
        <v>265.58118517302705</v>
      </c>
    </row>
    <row r="36" spans="1:16">
      <c r="A36" s="2">
        <v>35</v>
      </c>
      <c r="B36" s="2">
        <v>0.24</v>
      </c>
      <c r="C36" s="2">
        <v>0.18</v>
      </c>
      <c r="D36" s="2">
        <f t="shared" si="0"/>
        <v>8.4</v>
      </c>
      <c r="E36" s="2">
        <f t="shared" si="1"/>
        <v>6.3</v>
      </c>
      <c r="F36" s="2">
        <f t="shared" si="2"/>
        <v>55.417694416560003</v>
      </c>
      <c r="G36" s="2">
        <f t="shared" si="3"/>
        <v>31.172453109315001</v>
      </c>
      <c r="H36" s="2">
        <f t="shared" si="4"/>
        <v>320.79605557291814</v>
      </c>
      <c r="I36" s="2">
        <f t="shared" si="5"/>
        <v>180.44778125976646</v>
      </c>
      <c r="J36" s="2">
        <f t="shared" si="6"/>
        <v>250.62191841634228</v>
      </c>
      <c r="K36" s="2">
        <f t="shared" si="7"/>
        <v>0.21</v>
      </c>
      <c r="L36" s="2">
        <f t="shared" si="8"/>
        <v>42.407662499999994</v>
      </c>
      <c r="M36" s="2">
        <f t="shared" si="9"/>
        <v>10628.289731302777</v>
      </c>
      <c r="P36" s="2">
        <f t="shared" si="10"/>
        <v>250.62191841634228</v>
      </c>
    </row>
    <row r="37" spans="1:16">
      <c r="A37" s="2">
        <v>36</v>
      </c>
      <c r="B37" s="2">
        <v>0.24</v>
      </c>
      <c r="C37" s="2">
        <v>0.18</v>
      </c>
      <c r="D37" s="2">
        <f t="shared" si="0"/>
        <v>8.64</v>
      </c>
      <c r="E37" s="2">
        <f t="shared" si="1"/>
        <v>6.4799999999999995</v>
      </c>
      <c r="F37" s="2">
        <f t="shared" si="2"/>
        <v>58.629658746009603</v>
      </c>
      <c r="G37" s="2">
        <f t="shared" si="3"/>
        <v>32.979183044630396</v>
      </c>
      <c r="H37" s="2">
        <f t="shared" si="4"/>
        <v>303.22158030619198</v>
      </c>
      <c r="I37" s="2">
        <f t="shared" si="5"/>
        <v>170.56213892223295</v>
      </c>
      <c r="J37" s="2">
        <f t="shared" si="6"/>
        <v>236.89185961421248</v>
      </c>
      <c r="K37" s="2">
        <f t="shared" si="7"/>
        <v>0.21</v>
      </c>
      <c r="L37" s="2">
        <f t="shared" si="8"/>
        <v>44.865575999999997</v>
      </c>
      <c r="M37" s="2">
        <f t="shared" si="9"/>
        <v>10628.289731302781</v>
      </c>
      <c r="P37" s="2">
        <f t="shared" si="10"/>
        <v>236.89185961421248</v>
      </c>
    </row>
    <row r="38" spans="1:16">
      <c r="A38" s="2">
        <v>37</v>
      </c>
      <c r="B38" s="2">
        <v>0.24</v>
      </c>
      <c r="C38" s="2">
        <v>0.18</v>
      </c>
      <c r="D38" s="2">
        <f t="shared" si="0"/>
        <v>8.879999999999999</v>
      </c>
      <c r="E38" s="2">
        <f t="shared" si="1"/>
        <v>6.66</v>
      </c>
      <c r="F38" s="2">
        <f t="shared" si="2"/>
        <v>61.93210094389439</v>
      </c>
      <c r="G38" s="2">
        <f t="shared" si="3"/>
        <v>34.836806780940606</v>
      </c>
      <c r="H38" s="2">
        <f t="shared" si="4"/>
        <v>287.0527159071035</v>
      </c>
      <c r="I38" s="2">
        <f t="shared" si="5"/>
        <v>161.46715269774577</v>
      </c>
      <c r="J38" s="2">
        <f t="shared" si="6"/>
        <v>224.25993430242465</v>
      </c>
      <c r="K38" s="2">
        <f t="shared" si="7"/>
        <v>0.21</v>
      </c>
      <c r="L38" s="2">
        <f t="shared" si="8"/>
        <v>47.392726499999995</v>
      </c>
      <c r="M38" s="2">
        <f t="shared" si="9"/>
        <v>10628.289731302779</v>
      </c>
      <c r="P38" s="2">
        <f t="shared" si="10"/>
        <v>224.25993430242465</v>
      </c>
    </row>
    <row r="39" spans="1:16">
      <c r="A39" s="2">
        <v>38</v>
      </c>
      <c r="B39" s="2">
        <v>0.24</v>
      </c>
      <c r="C39" s="2">
        <v>0.18</v>
      </c>
      <c r="D39" s="2">
        <f t="shared" si="0"/>
        <v>9.1199999999999992</v>
      </c>
      <c r="E39" s="2">
        <f t="shared" si="1"/>
        <v>6.84</v>
      </c>
      <c r="F39" s="2">
        <f t="shared" si="2"/>
        <v>65.3250210102144</v>
      </c>
      <c r="G39" s="2">
        <f t="shared" si="3"/>
        <v>36.745324318245601</v>
      </c>
      <c r="H39" s="2">
        <f t="shared" si="4"/>
        <v>272.14346819724705</v>
      </c>
      <c r="I39" s="2">
        <f t="shared" si="5"/>
        <v>153.08070086095145</v>
      </c>
      <c r="J39" s="2">
        <f t="shared" si="6"/>
        <v>212.61208452909926</v>
      </c>
      <c r="K39" s="2">
        <f t="shared" si="7"/>
        <v>0.21</v>
      </c>
      <c r="L39" s="2">
        <f t="shared" si="8"/>
        <v>49.989113999999994</v>
      </c>
      <c r="M39" s="2">
        <f t="shared" si="9"/>
        <v>10628.289731302779</v>
      </c>
      <c r="P39" s="2">
        <f t="shared" si="10"/>
        <v>212.61208452909926</v>
      </c>
    </row>
    <row r="40" spans="1:16">
      <c r="A40" s="2">
        <v>39</v>
      </c>
      <c r="B40" s="2">
        <v>0.24</v>
      </c>
      <c r="C40" s="2">
        <v>0.18</v>
      </c>
      <c r="D40" s="2">
        <f t="shared" si="0"/>
        <v>9.36</v>
      </c>
      <c r="E40" s="2">
        <f t="shared" si="1"/>
        <v>7.02</v>
      </c>
      <c r="F40" s="2">
        <f t="shared" si="2"/>
        <v>68.808418944969588</v>
      </c>
      <c r="G40" s="2">
        <f t="shared" si="3"/>
        <v>38.704735656545395</v>
      </c>
      <c r="H40" s="2">
        <f t="shared" si="4"/>
        <v>258.36631694728783</v>
      </c>
      <c r="I40" s="2">
        <f t="shared" si="5"/>
        <v>145.33105328284941</v>
      </c>
      <c r="J40" s="2">
        <f t="shared" si="6"/>
        <v>201.84868511506863</v>
      </c>
      <c r="K40" s="2">
        <f t="shared" si="7"/>
        <v>0.21</v>
      </c>
      <c r="L40" s="2">
        <f t="shared" si="8"/>
        <v>52.654738500000001</v>
      </c>
      <c r="M40" s="2">
        <f t="shared" si="9"/>
        <v>10628.289731302781</v>
      </c>
      <c r="P40" s="2">
        <f t="shared" si="10"/>
        <v>201.84868511506863</v>
      </c>
    </row>
    <row r="41" spans="1:16">
      <c r="A41" s="2">
        <v>40</v>
      </c>
      <c r="B41" s="2">
        <v>0.24</v>
      </c>
      <c r="C41" s="2">
        <v>0.18</v>
      </c>
      <c r="D41" s="2">
        <f t="shared" si="0"/>
        <v>9.6</v>
      </c>
      <c r="E41" s="2">
        <f t="shared" si="1"/>
        <v>7.1999999999999993</v>
      </c>
      <c r="F41" s="2">
        <f t="shared" si="2"/>
        <v>72.382294748159993</v>
      </c>
      <c r="G41" s="2">
        <f t="shared" si="3"/>
        <v>40.71504079583999</v>
      </c>
      <c r="H41" s="2">
        <f t="shared" si="4"/>
        <v>245.60948004801551</v>
      </c>
      <c r="I41" s="2">
        <f t="shared" si="5"/>
        <v>138.15533252700871</v>
      </c>
      <c r="J41" s="2">
        <f t="shared" si="6"/>
        <v>191.88240628751211</v>
      </c>
      <c r="K41" s="2">
        <f t="shared" si="7"/>
        <v>0.21</v>
      </c>
      <c r="L41" s="2">
        <f t="shared" si="8"/>
        <v>55.389600000000002</v>
      </c>
      <c r="M41" s="2">
        <f t="shared" si="9"/>
        <v>10628.289731302781</v>
      </c>
      <c r="P41" s="2">
        <f t="shared" si="10"/>
        <v>191.88240628751211</v>
      </c>
    </row>
    <row r="42" spans="1:16">
      <c r="A42" s="2">
        <v>41</v>
      </c>
      <c r="B42" s="2">
        <v>0.24</v>
      </c>
      <c r="C42" s="2">
        <v>0.18</v>
      </c>
      <c r="D42" s="2">
        <f t="shared" si="0"/>
        <v>9.84</v>
      </c>
      <c r="E42" s="2">
        <f t="shared" si="1"/>
        <v>7.38</v>
      </c>
      <c r="F42" s="2">
        <f t="shared" si="2"/>
        <v>76.046648419785598</v>
      </c>
      <c r="G42" s="2">
        <f t="shared" si="3"/>
        <v>42.776239736129398</v>
      </c>
      <c r="H42" s="2">
        <f t="shared" si="4"/>
        <v>233.77463895111526</v>
      </c>
      <c r="I42" s="2">
        <f t="shared" si="5"/>
        <v>131.49823441000234</v>
      </c>
      <c r="J42" s="2">
        <f t="shared" si="6"/>
        <v>182.6364366805588</v>
      </c>
      <c r="K42" s="2">
        <f t="shared" si="7"/>
        <v>0.21</v>
      </c>
      <c r="L42" s="2">
        <f t="shared" si="8"/>
        <v>58.193698499999996</v>
      </c>
      <c r="M42" s="2">
        <f t="shared" si="9"/>
        <v>10628.289731302779</v>
      </c>
      <c r="P42" s="2">
        <f t="shared" si="10"/>
        <v>182.6364366805588</v>
      </c>
    </row>
    <row r="43" spans="1:16">
      <c r="A43" s="2">
        <v>42</v>
      </c>
      <c r="B43" s="2">
        <v>0.24</v>
      </c>
      <c r="C43" s="2">
        <v>0.18</v>
      </c>
      <c r="D43" s="2">
        <f t="shared" si="0"/>
        <v>10.08</v>
      </c>
      <c r="E43" s="2">
        <f t="shared" si="1"/>
        <v>7.56</v>
      </c>
      <c r="F43" s="2">
        <f t="shared" si="2"/>
        <v>79.801479959846404</v>
      </c>
      <c r="G43" s="2">
        <f t="shared" si="3"/>
        <v>44.888332477413599</v>
      </c>
      <c r="H43" s="2">
        <f t="shared" si="4"/>
        <v>222.77503859230427</v>
      </c>
      <c r="I43" s="2">
        <f t="shared" si="5"/>
        <v>125.31095920817114</v>
      </c>
      <c r="J43" s="2">
        <f t="shared" si="6"/>
        <v>174.04299890023771</v>
      </c>
      <c r="K43" s="2">
        <f t="shared" si="7"/>
        <v>0.21</v>
      </c>
      <c r="L43" s="2">
        <f t="shared" si="8"/>
        <v>61.067034</v>
      </c>
      <c r="M43" s="2">
        <f t="shared" si="9"/>
        <v>10628.289731302779</v>
      </c>
      <c r="P43" s="2">
        <f t="shared" si="10"/>
        <v>174.04299890023771</v>
      </c>
    </row>
    <row r="44" spans="1:16">
      <c r="A44" s="2">
        <v>43</v>
      </c>
      <c r="B44" s="2">
        <v>0.24</v>
      </c>
      <c r="C44" s="2">
        <v>0.18</v>
      </c>
      <c r="D44" s="2">
        <f t="shared" si="0"/>
        <v>10.32</v>
      </c>
      <c r="E44" s="2">
        <f t="shared" si="1"/>
        <v>7.7399999999999993</v>
      </c>
      <c r="F44" s="2">
        <f t="shared" si="2"/>
        <v>83.646789368342411</v>
      </c>
      <c r="G44" s="2">
        <f t="shared" si="3"/>
        <v>47.051319019692592</v>
      </c>
      <c r="H44" s="2">
        <f t="shared" si="4"/>
        <v>212.53389295663862</v>
      </c>
      <c r="I44" s="2">
        <f t="shared" si="5"/>
        <v>119.55031478810919</v>
      </c>
      <c r="J44" s="2">
        <f t="shared" si="6"/>
        <v>166.0421038723739</v>
      </c>
      <c r="K44" s="2">
        <f t="shared" si="7"/>
        <v>0.21</v>
      </c>
      <c r="L44" s="2">
        <f t="shared" si="8"/>
        <v>64.009606500000004</v>
      </c>
      <c r="M44" s="2">
        <f t="shared" si="9"/>
        <v>10628.289731302781</v>
      </c>
      <c r="P44" s="2">
        <f t="shared" si="10"/>
        <v>166.0421038723739</v>
      </c>
    </row>
    <row r="45" spans="1:16">
      <c r="A45" s="2">
        <v>44</v>
      </c>
      <c r="B45" s="2">
        <v>0.24</v>
      </c>
      <c r="C45" s="2">
        <v>0.18</v>
      </c>
      <c r="D45" s="2">
        <f t="shared" si="0"/>
        <v>10.559999999999999</v>
      </c>
      <c r="E45" s="2">
        <f t="shared" si="1"/>
        <v>7.92</v>
      </c>
      <c r="F45" s="2">
        <f t="shared" si="2"/>
        <v>87.582576645273576</v>
      </c>
      <c r="G45" s="2">
        <f t="shared" si="3"/>
        <v>49.265199362966399</v>
      </c>
      <c r="H45" s="2">
        <f t="shared" si="4"/>
        <v>202.98304136199624</v>
      </c>
      <c r="I45" s="2">
        <f t="shared" si="5"/>
        <v>114.17796076612292</v>
      </c>
      <c r="J45" s="2">
        <f t="shared" si="6"/>
        <v>158.58050106405958</v>
      </c>
      <c r="K45" s="2">
        <f t="shared" si="7"/>
        <v>0.21</v>
      </c>
      <c r="L45" s="2">
        <f t="shared" si="8"/>
        <v>67.021416000000002</v>
      </c>
      <c r="M45" s="2">
        <f t="shared" si="9"/>
        <v>10628.289731302781</v>
      </c>
      <c r="P45" s="2">
        <f t="shared" si="10"/>
        <v>158.58050106405958</v>
      </c>
    </row>
    <row r="46" spans="1:16">
      <c r="A46" s="2">
        <v>45</v>
      </c>
      <c r="B46" s="2">
        <v>0.24</v>
      </c>
      <c r="C46" s="2">
        <v>0.18</v>
      </c>
      <c r="D46" s="2">
        <f t="shared" si="0"/>
        <v>10.799999999999999</v>
      </c>
      <c r="E46" s="2">
        <f t="shared" si="1"/>
        <v>8.1</v>
      </c>
      <c r="F46" s="2">
        <f t="shared" si="2"/>
        <v>91.608841790639985</v>
      </c>
      <c r="G46" s="2">
        <f t="shared" si="3"/>
        <v>51.529973507234999</v>
      </c>
      <c r="H46" s="2">
        <f t="shared" si="4"/>
        <v>194.06181139596285</v>
      </c>
      <c r="I46" s="2">
        <f t="shared" si="5"/>
        <v>109.1597689102291</v>
      </c>
      <c r="J46" s="2">
        <f t="shared" si="6"/>
        <v>151.61079015309599</v>
      </c>
      <c r="K46" s="2">
        <f t="shared" si="7"/>
        <v>0.21</v>
      </c>
      <c r="L46" s="2">
        <f t="shared" si="8"/>
        <v>70.102462499999987</v>
      </c>
      <c r="M46" s="2">
        <f t="shared" si="9"/>
        <v>10628.289731302779</v>
      </c>
      <c r="P46" s="2">
        <f t="shared" si="10"/>
        <v>151.61079015309599</v>
      </c>
    </row>
    <row r="47" spans="1:16">
      <c r="A47" s="2">
        <v>46</v>
      </c>
      <c r="B47" s="2">
        <v>0.24</v>
      </c>
      <c r="C47" s="2">
        <v>0.18</v>
      </c>
      <c r="D47" s="2">
        <f t="shared" si="0"/>
        <v>11.04</v>
      </c>
      <c r="E47" s="2">
        <f t="shared" si="1"/>
        <v>8.2799999999999994</v>
      </c>
      <c r="F47" s="2">
        <f t="shared" si="2"/>
        <v>95.725584804441581</v>
      </c>
      <c r="G47" s="2">
        <f t="shared" si="3"/>
        <v>53.845641452498398</v>
      </c>
      <c r="H47" s="2">
        <f t="shared" si="4"/>
        <v>185.71605296636329</v>
      </c>
      <c r="I47" s="2">
        <f t="shared" si="5"/>
        <v>104.46527979357937</v>
      </c>
      <c r="J47" s="2">
        <f t="shared" si="6"/>
        <v>145.09066637997134</v>
      </c>
      <c r="K47" s="2">
        <f t="shared" si="7"/>
        <v>0.21</v>
      </c>
      <c r="L47" s="2">
        <f t="shared" si="8"/>
        <v>73.252746000000002</v>
      </c>
      <c r="M47" s="2">
        <f t="shared" si="9"/>
        <v>10628.289731302781</v>
      </c>
      <c r="P47" s="2">
        <f t="shared" si="10"/>
        <v>145.09066637997134</v>
      </c>
    </row>
    <row r="48" spans="1:16">
      <c r="A48" s="2">
        <v>47</v>
      </c>
      <c r="B48" s="2">
        <v>0.24</v>
      </c>
      <c r="C48" s="2">
        <v>0.18</v>
      </c>
      <c r="D48" s="2">
        <f t="shared" si="0"/>
        <v>11.28</v>
      </c>
      <c r="E48" s="2">
        <f t="shared" si="1"/>
        <v>8.4599999999999991</v>
      </c>
      <c r="F48" s="2">
        <f t="shared" si="2"/>
        <v>99.932805686678392</v>
      </c>
      <c r="G48" s="2">
        <f t="shared" si="3"/>
        <v>56.21220319875659</v>
      </c>
      <c r="H48" s="2">
        <f t="shared" si="4"/>
        <v>177.897314656779</v>
      </c>
      <c r="I48" s="2">
        <f t="shared" si="5"/>
        <v>100.06723949443817</v>
      </c>
      <c r="J48" s="2">
        <f t="shared" si="6"/>
        <v>138.98227707560858</v>
      </c>
      <c r="K48" s="2">
        <f t="shared" si="7"/>
        <v>0.21</v>
      </c>
      <c r="L48" s="2">
        <f t="shared" si="8"/>
        <v>76.472266499999989</v>
      </c>
      <c r="M48" s="2">
        <f t="shared" si="9"/>
        <v>10628.289731302779</v>
      </c>
      <c r="P48" s="2">
        <f t="shared" si="10"/>
        <v>138.98227707560858</v>
      </c>
    </row>
    <row r="49" spans="1:16">
      <c r="A49" s="2">
        <v>48</v>
      </c>
      <c r="B49" s="2">
        <v>0.24</v>
      </c>
      <c r="C49" s="2">
        <v>0.18</v>
      </c>
      <c r="D49" s="2">
        <f t="shared" si="0"/>
        <v>11.52</v>
      </c>
      <c r="E49" s="2">
        <f t="shared" si="1"/>
        <v>8.64</v>
      </c>
      <c r="F49" s="2">
        <f t="shared" si="2"/>
        <v>104.2305044373504</v>
      </c>
      <c r="G49" s="2">
        <f t="shared" si="3"/>
        <v>58.629658746009603</v>
      </c>
      <c r="H49" s="2">
        <f t="shared" si="4"/>
        <v>170.56213892223295</v>
      </c>
      <c r="I49" s="2">
        <f t="shared" si="5"/>
        <v>95.941203143756042</v>
      </c>
      <c r="J49" s="2">
        <f t="shared" si="6"/>
        <v>133.25167103299449</v>
      </c>
      <c r="K49" s="2">
        <f t="shared" si="7"/>
        <v>0.21</v>
      </c>
      <c r="L49" s="2">
        <f t="shared" si="8"/>
        <v>79.761024000000006</v>
      </c>
      <c r="M49" s="2">
        <f t="shared" si="9"/>
        <v>10628.289731302779</v>
      </c>
      <c r="P49" s="2">
        <f t="shared" si="10"/>
        <v>133.25167103299449</v>
      </c>
    </row>
    <row r="50" spans="1:16">
      <c r="A50" s="2">
        <v>49</v>
      </c>
      <c r="B50" s="2">
        <v>0.24</v>
      </c>
      <c r="C50" s="2">
        <v>0.18</v>
      </c>
      <c r="D50" s="2">
        <f t="shared" si="0"/>
        <v>11.76</v>
      </c>
      <c r="E50" s="2">
        <f t="shared" si="1"/>
        <v>8.82</v>
      </c>
      <c r="F50" s="2">
        <f t="shared" si="2"/>
        <v>108.61868105645759</v>
      </c>
      <c r="G50" s="2">
        <f t="shared" si="3"/>
        <v>61.098008094257402</v>
      </c>
      <c r="H50" s="2">
        <f t="shared" si="4"/>
        <v>163.67145692495825</v>
      </c>
      <c r="I50" s="2">
        <f t="shared" si="5"/>
        <v>92.065194520289026</v>
      </c>
      <c r="J50" s="2">
        <f t="shared" si="6"/>
        <v>127.86832572262364</v>
      </c>
      <c r="K50" s="2">
        <f t="shared" si="7"/>
        <v>0.21</v>
      </c>
      <c r="L50" s="2">
        <f t="shared" si="8"/>
        <v>83.119018499999996</v>
      </c>
      <c r="M50" s="2">
        <f t="shared" si="9"/>
        <v>10628.289731302779</v>
      </c>
      <c r="P50" s="2">
        <f t="shared" si="10"/>
        <v>127.86832572262364</v>
      </c>
    </row>
    <row r="51" spans="1:16">
      <c r="A51" s="2">
        <v>50</v>
      </c>
      <c r="B51" s="2">
        <v>0.24</v>
      </c>
      <c r="C51" s="2">
        <v>0.18</v>
      </c>
      <c r="D51" s="2">
        <f t="shared" si="0"/>
        <v>12</v>
      </c>
      <c r="E51" s="2">
        <f t="shared" si="1"/>
        <v>9</v>
      </c>
      <c r="F51" s="2">
        <f t="shared" si="2"/>
        <v>113.097335544</v>
      </c>
      <c r="G51" s="2">
        <f t="shared" si="3"/>
        <v>63.6172512435</v>
      </c>
      <c r="H51" s="2">
        <f t="shared" si="4"/>
        <v>157.19006723072988</v>
      </c>
      <c r="I51" s="2">
        <f t="shared" si="5"/>
        <v>88.419412817285561</v>
      </c>
      <c r="J51" s="2">
        <f t="shared" si="6"/>
        <v>122.80474002400771</v>
      </c>
      <c r="K51" s="2">
        <f t="shared" si="7"/>
        <v>0.21</v>
      </c>
      <c r="L51" s="2">
        <f t="shared" si="8"/>
        <v>86.546250000000001</v>
      </c>
      <c r="M51" s="2">
        <f t="shared" si="9"/>
        <v>10628.289731302777</v>
      </c>
      <c r="P51" s="2">
        <f t="shared" si="10"/>
        <v>122.80474002400771</v>
      </c>
    </row>
    <row r="52" spans="1:16">
      <c r="A52" s="2">
        <v>51</v>
      </c>
      <c r="B52" s="2">
        <v>0.24</v>
      </c>
      <c r="C52" s="2">
        <v>0.18</v>
      </c>
      <c r="D52" s="2">
        <f t="shared" si="0"/>
        <v>12.24</v>
      </c>
      <c r="E52" s="2">
        <f t="shared" si="1"/>
        <v>9.18</v>
      </c>
      <c r="F52" s="2">
        <f t="shared" si="2"/>
        <v>117.6664678999776</v>
      </c>
      <c r="G52" s="2">
        <f t="shared" si="3"/>
        <v>66.187388193737391</v>
      </c>
      <c r="H52" s="2">
        <f t="shared" si="4"/>
        <v>151.08618534287766</v>
      </c>
      <c r="I52" s="2">
        <f t="shared" si="5"/>
        <v>84.985979255368662</v>
      </c>
      <c r="J52" s="2">
        <f t="shared" si="6"/>
        <v>118.03608229912317</v>
      </c>
      <c r="K52" s="2">
        <f t="shared" si="7"/>
        <v>0.21</v>
      </c>
      <c r="L52" s="2">
        <f t="shared" si="8"/>
        <v>90.042718499999992</v>
      </c>
      <c r="M52" s="2">
        <f t="shared" si="9"/>
        <v>10628.289731302779</v>
      </c>
      <c r="P52" s="2">
        <f t="shared" si="10"/>
        <v>118.03608229912317</v>
      </c>
    </row>
    <row r="53" spans="1:16">
      <c r="A53" s="2">
        <v>52</v>
      </c>
      <c r="B53" s="2">
        <v>0.24</v>
      </c>
      <c r="C53" s="2">
        <v>0.18</v>
      </c>
      <c r="D53" s="2">
        <f t="shared" si="0"/>
        <v>12.48</v>
      </c>
      <c r="E53" s="2">
        <f t="shared" si="1"/>
        <v>9.36</v>
      </c>
      <c r="F53" s="2">
        <f t="shared" si="2"/>
        <v>122.32607812439042</v>
      </c>
      <c r="G53" s="2">
        <f t="shared" si="3"/>
        <v>68.808418944969588</v>
      </c>
      <c r="H53" s="2">
        <f t="shared" si="4"/>
        <v>145.33105328284941</v>
      </c>
      <c r="I53" s="2">
        <f t="shared" si="5"/>
        <v>81.74871747160276</v>
      </c>
      <c r="J53" s="2">
        <f t="shared" si="6"/>
        <v>113.53988537722608</v>
      </c>
      <c r="K53" s="2">
        <f t="shared" si="7"/>
        <v>0.21</v>
      </c>
      <c r="L53" s="2">
        <f t="shared" si="8"/>
        <v>93.608423999999999</v>
      </c>
      <c r="M53" s="2">
        <f t="shared" si="9"/>
        <v>10628.289731302779</v>
      </c>
      <c r="P53" s="2">
        <f t="shared" si="10"/>
        <v>113.53988537722608</v>
      </c>
    </row>
    <row r="54" spans="1:16">
      <c r="A54" s="2">
        <v>53</v>
      </c>
      <c r="B54" s="2">
        <v>0.24</v>
      </c>
      <c r="C54" s="2">
        <v>0.18</v>
      </c>
      <c r="D54" s="2">
        <f t="shared" si="0"/>
        <v>12.719999999999999</v>
      </c>
      <c r="E54" s="2">
        <f t="shared" si="1"/>
        <v>9.5399999999999991</v>
      </c>
      <c r="F54" s="2">
        <f t="shared" si="2"/>
        <v>127.07616621723837</v>
      </c>
      <c r="G54" s="2">
        <f t="shared" si="3"/>
        <v>71.480343497196586</v>
      </c>
      <c r="H54" s="2">
        <f t="shared" si="4"/>
        <v>139.89860024094867</v>
      </c>
      <c r="I54" s="2">
        <f t="shared" si="5"/>
        <v>78.692962635533632</v>
      </c>
      <c r="J54" s="2">
        <f t="shared" si="6"/>
        <v>109.29578143824115</v>
      </c>
      <c r="K54" s="2">
        <f t="shared" si="7"/>
        <v>0.21</v>
      </c>
      <c r="L54" s="2">
        <f t="shared" si="8"/>
        <v>97.243366499999993</v>
      </c>
      <c r="M54" s="2">
        <f t="shared" si="9"/>
        <v>10628.289731302781</v>
      </c>
      <c r="P54" s="2">
        <f t="shared" si="10"/>
        <v>109.29578143824115</v>
      </c>
    </row>
    <row r="55" spans="1:16">
      <c r="A55" s="2">
        <v>54</v>
      </c>
      <c r="B55" s="2">
        <v>0.24</v>
      </c>
      <c r="C55" s="2">
        <v>0.18</v>
      </c>
      <c r="D55" s="2">
        <f t="shared" si="0"/>
        <v>12.959999999999999</v>
      </c>
      <c r="E55" s="2">
        <f t="shared" si="1"/>
        <v>9.7199999999999989</v>
      </c>
      <c r="F55" s="2">
        <f t="shared" si="2"/>
        <v>131.91673217852158</v>
      </c>
      <c r="G55" s="2">
        <f t="shared" si="3"/>
        <v>74.203161850418383</v>
      </c>
      <c r="H55" s="2">
        <f t="shared" si="4"/>
        <v>134.76514680275199</v>
      </c>
      <c r="I55" s="2">
        <f t="shared" si="5"/>
        <v>75.805395076547995</v>
      </c>
      <c r="J55" s="2">
        <f t="shared" si="6"/>
        <v>105.28527093964999</v>
      </c>
      <c r="K55" s="2">
        <f t="shared" si="7"/>
        <v>0.21</v>
      </c>
      <c r="L55" s="2">
        <f t="shared" si="8"/>
        <v>100.947546</v>
      </c>
      <c r="M55" s="2">
        <f t="shared" si="9"/>
        <v>10628.289731302781</v>
      </c>
      <c r="P55" s="2">
        <f t="shared" si="10"/>
        <v>105.28527093964999</v>
      </c>
    </row>
    <row r="56" spans="1:16">
      <c r="A56" s="2">
        <v>55</v>
      </c>
      <c r="B56" s="2">
        <v>0.24</v>
      </c>
      <c r="C56" s="2">
        <v>0.18</v>
      </c>
      <c r="D56" s="2">
        <f t="shared" si="0"/>
        <v>13.2</v>
      </c>
      <c r="E56" s="2">
        <f t="shared" si="1"/>
        <v>9.9</v>
      </c>
      <c r="F56" s="2">
        <f t="shared" si="2"/>
        <v>136.84777600823998</v>
      </c>
      <c r="G56" s="2">
        <f t="shared" si="3"/>
        <v>76.976874004635008</v>
      </c>
      <c r="H56" s="2">
        <f t="shared" si="4"/>
        <v>129.90914647167759</v>
      </c>
      <c r="I56" s="2">
        <f t="shared" si="5"/>
        <v>73.07389489031867</v>
      </c>
      <c r="J56" s="2">
        <f t="shared" si="6"/>
        <v>101.49152068099812</v>
      </c>
      <c r="K56" s="2">
        <f t="shared" si="7"/>
        <v>0.21</v>
      </c>
      <c r="L56" s="2">
        <f t="shared" si="8"/>
        <v>104.72096249999998</v>
      </c>
      <c r="M56" s="2">
        <f t="shared" si="9"/>
        <v>10628.289731302777</v>
      </c>
      <c r="P56" s="2">
        <f t="shared" si="10"/>
        <v>101.49152068099812</v>
      </c>
    </row>
    <row r="57" spans="1:16">
      <c r="A57" s="2">
        <v>56</v>
      </c>
      <c r="B57" s="2">
        <v>0.24</v>
      </c>
      <c r="C57" s="2">
        <v>0.18</v>
      </c>
      <c r="D57" s="2">
        <f t="shared" si="0"/>
        <v>13.44</v>
      </c>
      <c r="E57" s="2">
        <f t="shared" si="1"/>
        <v>10.08</v>
      </c>
      <c r="F57" s="2">
        <f t="shared" si="2"/>
        <v>141.86929770639358</v>
      </c>
      <c r="G57" s="2">
        <f t="shared" si="3"/>
        <v>79.801479959846404</v>
      </c>
      <c r="H57" s="2">
        <f t="shared" si="4"/>
        <v>125.31095920817114</v>
      </c>
      <c r="I57" s="2">
        <f t="shared" si="5"/>
        <v>70.487414554596285</v>
      </c>
      <c r="J57" s="2">
        <f t="shared" si="6"/>
        <v>97.899186881383713</v>
      </c>
      <c r="K57" s="2">
        <f t="shared" si="7"/>
        <v>0.21</v>
      </c>
      <c r="L57" s="2">
        <f t="shared" si="8"/>
        <v>108.563616</v>
      </c>
      <c r="M57" s="2">
        <f t="shared" si="9"/>
        <v>10628.289731302779</v>
      </c>
      <c r="P57" s="2">
        <f t="shared" si="10"/>
        <v>97.899186881383713</v>
      </c>
    </row>
    <row r="58" spans="1:16">
      <c r="A58" s="2">
        <v>57</v>
      </c>
      <c r="B58" s="2">
        <v>0.24</v>
      </c>
      <c r="C58" s="2">
        <v>0.18</v>
      </c>
      <c r="D58" s="2">
        <f t="shared" si="0"/>
        <v>13.68</v>
      </c>
      <c r="E58" s="2">
        <f t="shared" si="1"/>
        <v>10.26</v>
      </c>
      <c r="F58" s="2">
        <f t="shared" si="2"/>
        <v>146.9812972729824</v>
      </c>
      <c r="G58" s="2">
        <f t="shared" si="3"/>
        <v>82.6769797160526</v>
      </c>
      <c r="H58" s="2">
        <f t="shared" si="4"/>
        <v>120.95265253210979</v>
      </c>
      <c r="I58" s="2">
        <f t="shared" si="5"/>
        <v>68.035867049311761</v>
      </c>
      <c r="J58" s="2">
        <f t="shared" si="6"/>
        <v>94.494259790710771</v>
      </c>
      <c r="K58" s="2">
        <f t="shared" si="7"/>
        <v>0.21</v>
      </c>
      <c r="L58" s="2">
        <f t="shared" si="8"/>
        <v>112.47550649999998</v>
      </c>
      <c r="M58" s="2">
        <f t="shared" si="9"/>
        <v>10628.289731302777</v>
      </c>
      <c r="P58" s="2">
        <f t="shared" si="10"/>
        <v>94.494259790710771</v>
      </c>
    </row>
    <row r="59" spans="1:16">
      <c r="A59" s="2">
        <v>58</v>
      </c>
      <c r="B59" s="2">
        <v>0.24</v>
      </c>
      <c r="C59" s="2">
        <v>0.18</v>
      </c>
      <c r="D59" s="2">
        <f t="shared" si="0"/>
        <v>13.92</v>
      </c>
      <c r="E59" s="2">
        <f t="shared" si="1"/>
        <v>10.44</v>
      </c>
      <c r="F59" s="2">
        <f t="shared" si="2"/>
        <v>152.18377470800641</v>
      </c>
      <c r="G59" s="2">
        <f t="shared" si="3"/>
        <v>85.603373273253595</v>
      </c>
      <c r="H59" s="2">
        <f t="shared" si="4"/>
        <v>116.81782641998358</v>
      </c>
      <c r="I59" s="2">
        <f t="shared" si="5"/>
        <v>65.710027361240762</v>
      </c>
      <c r="J59" s="2">
        <f t="shared" si="6"/>
        <v>91.263926890612169</v>
      </c>
      <c r="K59" s="2">
        <f t="shared" si="7"/>
        <v>0.21</v>
      </c>
      <c r="L59" s="2">
        <f t="shared" si="8"/>
        <v>116.45663399999999</v>
      </c>
      <c r="M59" s="2">
        <f t="shared" si="9"/>
        <v>10628.289731302779</v>
      </c>
      <c r="P59" s="2">
        <f t="shared" si="10"/>
        <v>91.263926890612169</v>
      </c>
    </row>
    <row r="60" spans="1:16">
      <c r="A60" s="2">
        <v>59</v>
      </c>
      <c r="B60" s="2">
        <v>0.24</v>
      </c>
      <c r="C60" s="2">
        <v>0.18</v>
      </c>
      <c r="D60" s="2">
        <f t="shared" si="0"/>
        <v>14.16</v>
      </c>
      <c r="E60" s="2">
        <f t="shared" si="1"/>
        <v>10.62</v>
      </c>
      <c r="F60" s="2">
        <f t="shared" si="2"/>
        <v>157.47673001146561</v>
      </c>
      <c r="G60" s="2">
        <f t="shared" si="3"/>
        <v>88.580660631449391</v>
      </c>
      <c r="H60" s="2">
        <f t="shared" si="4"/>
        <v>112.89145879828348</v>
      </c>
      <c r="I60" s="2">
        <f t="shared" si="5"/>
        <v>63.501445574034449</v>
      </c>
      <c r="J60" s="2">
        <f t="shared" si="6"/>
        <v>88.196452186158965</v>
      </c>
      <c r="K60" s="2">
        <f t="shared" si="7"/>
        <v>0.21</v>
      </c>
      <c r="L60" s="2">
        <f t="shared" si="8"/>
        <v>120.50699849999998</v>
      </c>
      <c r="M60" s="2">
        <f t="shared" si="9"/>
        <v>10628.289731302779</v>
      </c>
      <c r="P60" s="2">
        <f t="shared" si="10"/>
        <v>88.196452186158965</v>
      </c>
    </row>
    <row r="61" spans="1:16">
      <c r="A61" s="2">
        <v>60</v>
      </c>
      <c r="B61" s="2">
        <v>0.24</v>
      </c>
      <c r="C61" s="2">
        <v>0.18</v>
      </c>
      <c r="D61" s="2">
        <f t="shared" si="0"/>
        <v>14.399999999999999</v>
      </c>
      <c r="E61" s="2">
        <f t="shared" si="1"/>
        <v>10.799999999999999</v>
      </c>
      <c r="F61" s="2">
        <f t="shared" si="2"/>
        <v>162.86016318335996</v>
      </c>
      <c r="G61" s="2">
        <f t="shared" si="3"/>
        <v>91.608841790639985</v>
      </c>
      <c r="H61" s="2">
        <f t="shared" si="4"/>
        <v>109.1597689102291</v>
      </c>
      <c r="I61" s="2">
        <f t="shared" si="5"/>
        <v>61.402370012003878</v>
      </c>
      <c r="J61" s="2">
        <f t="shared" si="6"/>
        <v>85.281069461116488</v>
      </c>
      <c r="K61" s="2">
        <f t="shared" si="7"/>
        <v>0.21</v>
      </c>
      <c r="L61" s="2">
        <f t="shared" si="8"/>
        <v>124.6266</v>
      </c>
      <c r="M61" s="2">
        <f t="shared" si="9"/>
        <v>10628.289731302781</v>
      </c>
      <c r="P61" s="2">
        <f t="shared" si="10"/>
        <v>85.281069461116488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F_LIGHT</vt:lpstr>
      <vt:lpstr>DEN_MAX</vt:lpstr>
      <vt:lpstr>Foglio3</vt:lpstr>
      <vt:lpstr>Foglio1</vt:lpstr>
      <vt:lpstr>Foglio2</vt:lpstr>
      <vt:lpstr>Foglio4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2014-06-17T10:10:30Z</dcterms:modified>
</cp:coreProperties>
</file>