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3300"/>
  </bookViews>
  <sheets>
    <sheet name="Madonie_GPP" sheetId="1" r:id="rId1"/>
    <sheet name="Madonie_NPP" sheetId="4" r:id="rId2"/>
    <sheet name="Titerno_GPP" sheetId="2" r:id="rId3"/>
    <sheet name="Foglio3" sheetId="3" r:id="rId4"/>
  </sheets>
  <calcPr calcId="125725"/>
</workbook>
</file>

<file path=xl/calcChain.xml><?xml version="1.0" encoding="utf-8"?>
<calcChain xmlns="http://schemas.openxmlformats.org/spreadsheetml/2006/main">
  <c r="N31" i="1"/>
  <c r="N32"/>
  <c r="N33"/>
  <c r="N30"/>
  <c r="L9" i="4"/>
  <c r="L8"/>
  <c r="L7"/>
  <c r="L6"/>
  <c r="L9" i="2"/>
  <c r="L8"/>
  <c r="L7"/>
  <c r="L6"/>
  <c r="J37" i="1"/>
  <c r="J38"/>
  <c r="J39"/>
  <c r="I37"/>
  <c r="I38"/>
  <c r="I39"/>
  <c r="J36"/>
  <c r="I36"/>
  <c r="M31"/>
  <c r="M32"/>
  <c r="M33"/>
  <c r="M30"/>
  <c r="L33"/>
  <c r="L32"/>
  <c r="L31"/>
  <c r="L30"/>
  <c r="L27"/>
  <c r="L26"/>
  <c r="L25"/>
  <c r="L24"/>
  <c r="L19"/>
  <c r="L21"/>
  <c r="L20"/>
  <c r="L18"/>
  <c r="L13"/>
  <c r="L14"/>
  <c r="L15"/>
  <c r="L12"/>
  <c r="L7"/>
  <c r="L8"/>
  <c r="L9"/>
  <c r="L6"/>
</calcChain>
</file>

<file path=xl/sharedStrings.xml><?xml version="1.0" encoding="utf-8"?>
<sst xmlns="http://schemas.openxmlformats.org/spreadsheetml/2006/main" count="51" uniqueCount="14">
  <si>
    <t>quercus_deciduous</t>
  </si>
  <si>
    <t>Cat. Forest.</t>
  </si>
  <si>
    <t>quercus_evergreen</t>
  </si>
  <si>
    <t>fagus</t>
  </si>
  <si>
    <t>castanea</t>
  </si>
  <si>
    <t>Average</t>
  </si>
  <si>
    <t>GPP-MADONIE_30m_2002-2009_20121207125144_output</t>
  </si>
  <si>
    <t>GPP-MADONIE_30m_2002-2009_20121209083001_output</t>
  </si>
  <si>
    <t>GPP-MADONIE_30m_2002-2009_20121210111213_output</t>
  </si>
  <si>
    <t>GPP-MADONIE_30m_2002-2009_20121210170000_output</t>
  </si>
  <si>
    <t>Average senza 2007</t>
  </si>
  <si>
    <t>GPP-TITERNO-TAMMARO_30m_2002-2009_20121212000000_output</t>
  </si>
  <si>
    <t>GPP-MADONIE_30m_2002-2009_20121212121212_output</t>
  </si>
  <si>
    <t>NPP gCm^-2yr^-1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</si>
</sst>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0" fontId="2" fillId="0" borderId="0" xfId="0" applyFont="1"/>
    <xf numFmtId="0" fontId="3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2" fontId="2" fillId="0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GPP-MADONIE_30m_2002-2009_20121207125144_output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6862914736492432E-2"/>
          <c:y val="0.2597338874307375"/>
          <c:w val="0.69938650575492955"/>
          <c:h val="0.60113808690580361"/>
        </c:manualLayout>
      </c:layout>
      <c:lineChart>
        <c:grouping val="standard"/>
        <c:ser>
          <c:idx val="1"/>
          <c:order val="0"/>
          <c:tx>
            <c:strRef>
              <c:f>Madonie_GPP!$C$6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Madonie_GPP!$D$6:$K$6</c:f>
              <c:numCache>
                <c:formatCode>General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2"/>
          <c:order val="1"/>
          <c:tx>
            <c:strRef>
              <c:f>Madonie_GPP!$C$7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Madonie_GPP!$D$7:$K$7</c:f>
              <c:numCache>
                <c:formatCode>General</c:formatCode>
                <c:ptCount val="8"/>
                <c:pt idx="0">
                  <c:v>993.52</c:v>
                </c:pt>
                <c:pt idx="1">
                  <c:v>911.63</c:v>
                </c:pt>
                <c:pt idx="2">
                  <c:v>1082.08</c:v>
                </c:pt>
                <c:pt idx="3">
                  <c:v>1023.17</c:v>
                </c:pt>
                <c:pt idx="4">
                  <c:v>854.56</c:v>
                </c:pt>
                <c:pt idx="5">
                  <c:v>817.48</c:v>
                </c:pt>
                <c:pt idx="6">
                  <c:v>1047.24</c:v>
                </c:pt>
                <c:pt idx="7">
                  <c:v>965.75</c:v>
                </c:pt>
              </c:numCache>
            </c:numRef>
          </c:val>
        </c:ser>
        <c:ser>
          <c:idx val="3"/>
          <c:order val="2"/>
          <c:tx>
            <c:strRef>
              <c:f>Madonie_GPP!$C$8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Madonie_GPP!$D$8:$K$8</c:f>
              <c:numCache>
                <c:formatCode>General</c:formatCode>
                <c:ptCount val="8"/>
                <c:pt idx="0">
                  <c:v>852.06</c:v>
                </c:pt>
                <c:pt idx="1">
                  <c:v>727.15</c:v>
                </c:pt>
                <c:pt idx="2">
                  <c:v>951.27</c:v>
                </c:pt>
                <c:pt idx="3">
                  <c:v>824.22</c:v>
                </c:pt>
                <c:pt idx="4">
                  <c:v>639.16</c:v>
                </c:pt>
                <c:pt idx="5">
                  <c:v>154.63</c:v>
                </c:pt>
                <c:pt idx="6">
                  <c:v>708.07</c:v>
                </c:pt>
                <c:pt idx="7">
                  <c:v>801.46</c:v>
                </c:pt>
              </c:numCache>
            </c:numRef>
          </c:val>
        </c:ser>
        <c:ser>
          <c:idx val="4"/>
          <c:order val="3"/>
          <c:tx>
            <c:strRef>
              <c:f>Madonie_GPP!$C$9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Madonie_GPP!$D$9:$K$9</c:f>
              <c:numCache>
                <c:formatCode>General</c:formatCode>
                <c:ptCount val="8"/>
                <c:pt idx="0">
                  <c:v>1992.36</c:v>
                </c:pt>
                <c:pt idx="1">
                  <c:v>1732.92</c:v>
                </c:pt>
                <c:pt idx="2">
                  <c:v>1541.75</c:v>
                </c:pt>
                <c:pt idx="3">
                  <c:v>1702.27</c:v>
                </c:pt>
                <c:pt idx="4">
                  <c:v>1657.39</c:v>
                </c:pt>
                <c:pt idx="5">
                  <c:v>964.76</c:v>
                </c:pt>
                <c:pt idx="6">
                  <c:v>1552.61</c:v>
                </c:pt>
                <c:pt idx="7">
                  <c:v>1525</c:v>
                </c:pt>
              </c:numCache>
            </c:numRef>
          </c:val>
        </c:ser>
        <c:marker val="1"/>
        <c:axId val="97573888"/>
        <c:axId val="97395456"/>
      </c:lineChart>
      <c:catAx>
        <c:axId val="97573888"/>
        <c:scaling>
          <c:orientation val="minMax"/>
        </c:scaling>
        <c:axPos val="b"/>
        <c:numFmt formatCode="General" sourceLinked="1"/>
        <c:tickLblPos val="nextTo"/>
        <c:crossAx val="97395456"/>
        <c:crosses val="autoZero"/>
        <c:auto val="1"/>
        <c:lblAlgn val="ctr"/>
        <c:lblOffset val="100"/>
      </c:catAx>
      <c:valAx>
        <c:axId val="97395456"/>
        <c:scaling>
          <c:orientation val="minMax"/>
        </c:scaling>
        <c:axPos val="l"/>
        <c:majorGridlines/>
        <c:numFmt formatCode="General" sourceLinked="1"/>
        <c:tickLblPos val="nextTo"/>
        <c:crossAx val="9757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GPP-MADONIE_30m_2002-2009_20121209083001_output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Madonie_GPP!$C$12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val>
            <c:numRef>
              <c:f>Madonie_GPP!$D$12:$K$12</c:f>
              <c:numCache>
                <c:formatCode>0.00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1"/>
          <c:order val="1"/>
          <c:tx>
            <c:strRef>
              <c:f>Madonie_GPP!$C$13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val>
            <c:numRef>
              <c:f>Madonie_GPP!$D$13:$K$13</c:f>
              <c:numCache>
                <c:formatCode>0.00</c:formatCode>
                <c:ptCount val="8"/>
                <c:pt idx="0">
                  <c:v>1907.79</c:v>
                </c:pt>
                <c:pt idx="1">
                  <c:v>1753.53</c:v>
                </c:pt>
                <c:pt idx="2">
                  <c:v>2085.36</c:v>
                </c:pt>
                <c:pt idx="3">
                  <c:v>1975.98</c:v>
                </c:pt>
                <c:pt idx="4">
                  <c:v>1654.21</c:v>
                </c:pt>
                <c:pt idx="5">
                  <c:v>1586.51</c:v>
                </c:pt>
                <c:pt idx="6">
                  <c:v>2038.11</c:v>
                </c:pt>
                <c:pt idx="7">
                  <c:v>1885.32</c:v>
                </c:pt>
              </c:numCache>
            </c:numRef>
          </c:val>
        </c:ser>
        <c:ser>
          <c:idx val="2"/>
          <c:order val="2"/>
          <c:tx>
            <c:strRef>
              <c:f>Madonie_GPP!$C$14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val>
            <c:numRef>
              <c:f>Madonie_GPP!$D$14:$K$14</c:f>
              <c:numCache>
                <c:formatCode>0.00</c:formatCode>
                <c:ptCount val="8"/>
                <c:pt idx="0">
                  <c:v>1821.47</c:v>
                </c:pt>
                <c:pt idx="1">
                  <c:v>1508.88</c:v>
                </c:pt>
                <c:pt idx="2">
                  <c:v>1713</c:v>
                </c:pt>
                <c:pt idx="3">
                  <c:v>1479.45</c:v>
                </c:pt>
                <c:pt idx="4">
                  <c:v>1273.51</c:v>
                </c:pt>
                <c:pt idx="5">
                  <c:v>433.98</c:v>
                </c:pt>
                <c:pt idx="6">
                  <c:v>1671.53</c:v>
                </c:pt>
                <c:pt idx="7">
                  <c:v>1786.65</c:v>
                </c:pt>
              </c:numCache>
            </c:numRef>
          </c:val>
        </c:ser>
        <c:ser>
          <c:idx val="3"/>
          <c:order val="3"/>
          <c:tx>
            <c:strRef>
              <c:f>Madonie_GPP!$C$15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val>
            <c:numRef>
              <c:f>Madonie_GPP!$D$15:$K$15</c:f>
              <c:numCache>
                <c:formatCode>0.00</c:formatCode>
                <c:ptCount val="8"/>
                <c:pt idx="0">
                  <c:v>1568.5</c:v>
                </c:pt>
                <c:pt idx="1">
                  <c:v>1328.83</c:v>
                </c:pt>
                <c:pt idx="2">
                  <c:v>1129.93</c:v>
                </c:pt>
                <c:pt idx="3">
                  <c:v>1233.76</c:v>
                </c:pt>
                <c:pt idx="4">
                  <c:v>1165.8800000000001</c:v>
                </c:pt>
                <c:pt idx="5">
                  <c:v>658.04</c:v>
                </c:pt>
                <c:pt idx="6">
                  <c:v>1026</c:v>
                </c:pt>
                <c:pt idx="7">
                  <c:v>975.93</c:v>
                </c:pt>
              </c:numCache>
            </c:numRef>
          </c:val>
        </c:ser>
        <c:marker val="1"/>
        <c:axId val="97418240"/>
        <c:axId val="97440512"/>
      </c:lineChart>
      <c:catAx>
        <c:axId val="97418240"/>
        <c:scaling>
          <c:orientation val="minMax"/>
        </c:scaling>
        <c:axPos val="b"/>
        <c:majorTickMark val="none"/>
        <c:tickLblPos val="nextTo"/>
        <c:crossAx val="97440512"/>
        <c:crosses val="autoZero"/>
        <c:auto val="1"/>
        <c:lblAlgn val="ctr"/>
        <c:lblOffset val="100"/>
      </c:catAx>
      <c:valAx>
        <c:axId val="97440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9741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GPP-MADONIE_30m_2002-2009_20121210111213_output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Madonie_GPP!$D$18:$L$18</c:f>
              <c:numCache>
                <c:formatCode>0.00</c:formatCode>
                <c:ptCount val="9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  <c:pt idx="8">
                  <c:v>1230.7262499999999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Madonie_GPP!$D$19:$L$19</c:f>
              <c:numCache>
                <c:formatCode>0.00</c:formatCode>
                <c:ptCount val="9"/>
                <c:pt idx="0">
                  <c:v>1749.33</c:v>
                </c:pt>
                <c:pt idx="1">
                  <c:v>1601.45</c:v>
                </c:pt>
                <c:pt idx="2">
                  <c:v>1938.99</c:v>
                </c:pt>
                <c:pt idx="3">
                  <c:v>1830.15</c:v>
                </c:pt>
                <c:pt idx="4">
                  <c:v>1516.7</c:v>
                </c:pt>
                <c:pt idx="5">
                  <c:v>1431.8</c:v>
                </c:pt>
                <c:pt idx="6">
                  <c:v>1859.35</c:v>
                </c:pt>
                <c:pt idx="7">
                  <c:v>1712.41</c:v>
                </c:pt>
                <c:pt idx="8">
                  <c:v>1705.0225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Madonie_GPP!$D$20:$L$20</c:f>
              <c:numCache>
                <c:formatCode>0.00</c:formatCode>
                <c:ptCount val="9"/>
                <c:pt idx="0">
                  <c:v>1686.78</c:v>
                </c:pt>
                <c:pt idx="1">
                  <c:v>1413.19</c:v>
                </c:pt>
                <c:pt idx="2">
                  <c:v>1583.33</c:v>
                </c:pt>
                <c:pt idx="3">
                  <c:v>1433.39</c:v>
                </c:pt>
                <c:pt idx="4">
                  <c:v>1201.8399999999999</c:v>
                </c:pt>
                <c:pt idx="5">
                  <c:v>378.66</c:v>
                </c:pt>
                <c:pt idx="6">
                  <c:v>1500.45</c:v>
                </c:pt>
                <c:pt idx="7">
                  <c:v>1671.07</c:v>
                </c:pt>
                <c:pt idx="8">
                  <c:v>1358.5887500000001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Madonie_GPP!$D$21:$L$21</c:f>
              <c:numCache>
                <c:formatCode>0.00</c:formatCode>
                <c:ptCount val="9"/>
                <c:pt idx="0">
                  <c:v>1654.67</c:v>
                </c:pt>
                <c:pt idx="1">
                  <c:v>1460.21</c:v>
                </c:pt>
                <c:pt idx="2">
                  <c:v>1204.54</c:v>
                </c:pt>
                <c:pt idx="3">
                  <c:v>1318.07</c:v>
                </c:pt>
                <c:pt idx="4">
                  <c:v>1246.29</c:v>
                </c:pt>
                <c:pt idx="5">
                  <c:v>728.19</c:v>
                </c:pt>
                <c:pt idx="6">
                  <c:v>1092.6300000000001</c:v>
                </c:pt>
                <c:pt idx="7">
                  <c:v>1045.1600000000001</c:v>
                </c:pt>
                <c:pt idx="8">
                  <c:v>1218.7199999999998</c:v>
                </c:pt>
              </c:numCache>
            </c:numRef>
          </c:val>
        </c:ser>
        <c:marker val="1"/>
        <c:axId val="98070912"/>
        <c:axId val="98072448"/>
      </c:lineChart>
      <c:catAx>
        <c:axId val="98070912"/>
        <c:scaling>
          <c:orientation val="minMax"/>
        </c:scaling>
        <c:axPos val="b"/>
        <c:numFmt formatCode="General" sourceLinked="1"/>
        <c:majorTickMark val="none"/>
        <c:tickLblPos val="nextTo"/>
        <c:crossAx val="98072448"/>
        <c:crosses val="autoZero"/>
        <c:auto val="1"/>
        <c:lblAlgn val="ctr"/>
        <c:lblOffset val="100"/>
        <c:tickLblSkip val="1"/>
      </c:catAx>
      <c:valAx>
        <c:axId val="980724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9807091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GPP-MADONIE_30m_2002-2009_20121210170000_output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Madonie_GPP!$D$24:$K$24</c:f>
              <c:numCache>
                <c:formatCode>0.00</c:formatCode>
                <c:ptCount val="8"/>
                <c:pt idx="0">
                  <c:v>1322.83</c:v>
                </c:pt>
                <c:pt idx="1">
                  <c:v>1103.8</c:v>
                </c:pt>
                <c:pt idx="2">
                  <c:v>1467.65</c:v>
                </c:pt>
                <c:pt idx="3">
                  <c:v>1434.92</c:v>
                </c:pt>
                <c:pt idx="4">
                  <c:v>1118.94</c:v>
                </c:pt>
                <c:pt idx="5">
                  <c:v>932.23</c:v>
                </c:pt>
                <c:pt idx="6">
                  <c:v>1392.11</c:v>
                </c:pt>
                <c:pt idx="7">
                  <c:v>1352.31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Madonie_GPP!$D$25:$K$25</c:f>
              <c:numCache>
                <c:formatCode>0.00</c:formatCode>
                <c:ptCount val="8"/>
                <c:pt idx="0">
                  <c:v>1730.3</c:v>
                </c:pt>
                <c:pt idx="1">
                  <c:v>1576.9</c:v>
                </c:pt>
                <c:pt idx="2">
                  <c:v>1894.88</c:v>
                </c:pt>
                <c:pt idx="3">
                  <c:v>1780.42</c:v>
                </c:pt>
                <c:pt idx="4">
                  <c:v>1646.03</c:v>
                </c:pt>
                <c:pt idx="5">
                  <c:v>1369.54</c:v>
                </c:pt>
                <c:pt idx="6">
                  <c:v>1759.92</c:v>
                </c:pt>
                <c:pt idx="7">
                  <c:v>1601.53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Madonie_GPP!$D$26:$K$26</c:f>
              <c:numCache>
                <c:formatCode>0.00</c:formatCode>
                <c:ptCount val="8"/>
                <c:pt idx="0">
                  <c:v>1772.4</c:v>
                </c:pt>
                <c:pt idx="1">
                  <c:v>1489.63</c:v>
                </c:pt>
                <c:pt idx="2">
                  <c:v>1674.39</c:v>
                </c:pt>
                <c:pt idx="3">
                  <c:v>1520.2</c:v>
                </c:pt>
                <c:pt idx="4">
                  <c:v>1279.57</c:v>
                </c:pt>
                <c:pt idx="5">
                  <c:v>404.31</c:v>
                </c:pt>
                <c:pt idx="6">
                  <c:v>1609</c:v>
                </c:pt>
                <c:pt idx="7">
                  <c:v>1798.7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Madonie_GPP!$D$27:$K$27</c:f>
              <c:numCache>
                <c:formatCode>0.00</c:formatCode>
                <c:ptCount val="8"/>
                <c:pt idx="0">
                  <c:v>2092.61</c:v>
                </c:pt>
                <c:pt idx="1">
                  <c:v>1885.76</c:v>
                </c:pt>
                <c:pt idx="2">
                  <c:v>1588.86</c:v>
                </c:pt>
                <c:pt idx="3">
                  <c:v>1775.95</c:v>
                </c:pt>
                <c:pt idx="4">
                  <c:v>1715.13</c:v>
                </c:pt>
                <c:pt idx="5">
                  <c:v>1023.3</c:v>
                </c:pt>
                <c:pt idx="6">
                  <c:v>1567.2</c:v>
                </c:pt>
                <c:pt idx="7">
                  <c:v>1529.27</c:v>
                </c:pt>
              </c:numCache>
            </c:numRef>
          </c:val>
        </c:ser>
        <c:marker val="1"/>
        <c:axId val="98189696"/>
        <c:axId val="98191232"/>
      </c:lineChart>
      <c:catAx>
        <c:axId val="98189696"/>
        <c:scaling>
          <c:orientation val="minMax"/>
        </c:scaling>
        <c:axPos val="b"/>
        <c:numFmt formatCode="General" sourceLinked="1"/>
        <c:majorTickMark val="none"/>
        <c:tickLblPos val="nextTo"/>
        <c:crossAx val="98191232"/>
        <c:crosses val="autoZero"/>
        <c:auto val="1"/>
        <c:lblAlgn val="ctr"/>
        <c:lblOffset val="100"/>
        <c:tickLblSkip val="1"/>
      </c:catAx>
      <c:valAx>
        <c:axId val="981912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9818969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Madonie_GPP!$D$30:$K$30</c:f>
              <c:numCache>
                <c:formatCode>General</c:formatCode>
                <c:ptCount val="8"/>
                <c:pt idx="0">
                  <c:v>1322.862779</c:v>
                </c:pt>
                <c:pt idx="1">
                  <c:v>1103.8313029999999</c:v>
                </c:pt>
                <c:pt idx="2">
                  <c:v>1467.683417</c:v>
                </c:pt>
                <c:pt idx="3">
                  <c:v>1435.8820149999999</c:v>
                </c:pt>
                <c:pt idx="4">
                  <c:v>1118.9712400000001</c:v>
                </c:pt>
                <c:pt idx="5">
                  <c:v>932.25153899999998</c:v>
                </c:pt>
                <c:pt idx="6">
                  <c:v>1392.146428</c:v>
                </c:pt>
                <c:pt idx="7">
                  <c:v>1352.342668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Madonie_GPP!$D$31:$K$31</c:f>
              <c:numCache>
                <c:formatCode>General</c:formatCode>
                <c:ptCount val="8"/>
                <c:pt idx="0">
                  <c:v>1711.9945270000001</c:v>
                </c:pt>
                <c:pt idx="1">
                  <c:v>1560.1885930000001</c:v>
                </c:pt>
                <c:pt idx="2">
                  <c:v>1874.7971259999999</c:v>
                </c:pt>
                <c:pt idx="3">
                  <c:v>1761.5565309999999</c:v>
                </c:pt>
                <c:pt idx="4">
                  <c:v>1448.5159739999999</c:v>
                </c:pt>
                <c:pt idx="5">
                  <c:v>1355.0328219999999</c:v>
                </c:pt>
                <c:pt idx="6">
                  <c:v>1741.273158</c:v>
                </c:pt>
                <c:pt idx="7">
                  <c:v>1584.558931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Madonie_GPP!$D$32:$K$32</c:f>
              <c:numCache>
                <c:formatCode>General</c:formatCode>
                <c:ptCount val="8"/>
                <c:pt idx="0">
                  <c:v>1663.9636370000001</c:v>
                </c:pt>
                <c:pt idx="1">
                  <c:v>1373.902558</c:v>
                </c:pt>
                <c:pt idx="2">
                  <c:v>1551.296926</c:v>
                </c:pt>
                <c:pt idx="3">
                  <c:v>1400.266494</c:v>
                </c:pt>
                <c:pt idx="4">
                  <c:v>1164.3494949999999</c:v>
                </c:pt>
                <c:pt idx="5">
                  <c:v>357.48516699999999</c:v>
                </c:pt>
                <c:pt idx="6">
                  <c:v>1466.0512490000001</c:v>
                </c:pt>
                <c:pt idx="7">
                  <c:v>1663.9636370000001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Madonie_GPP!$D$33:$K$33</c:f>
              <c:numCache>
                <c:formatCode>General</c:formatCode>
                <c:ptCount val="8"/>
                <c:pt idx="0">
                  <c:v>1762.8977870000001</c:v>
                </c:pt>
                <c:pt idx="1">
                  <c:v>1513.8053480000001</c:v>
                </c:pt>
                <c:pt idx="2">
                  <c:v>1264.202378</c:v>
                </c:pt>
                <c:pt idx="3">
                  <c:v>1371.6033379999999</c:v>
                </c:pt>
                <c:pt idx="4">
                  <c:v>1285.026734</c:v>
                </c:pt>
                <c:pt idx="5">
                  <c:v>728.00964499999998</c:v>
                </c:pt>
                <c:pt idx="6">
                  <c:v>1103.499141</c:v>
                </c:pt>
                <c:pt idx="7">
                  <c:v>1037.742211</c:v>
                </c:pt>
              </c:numCache>
            </c:numRef>
          </c:val>
        </c:ser>
        <c:marker val="1"/>
        <c:axId val="98234752"/>
        <c:axId val="98236288"/>
      </c:lineChart>
      <c:catAx>
        <c:axId val="98234752"/>
        <c:scaling>
          <c:orientation val="minMax"/>
        </c:scaling>
        <c:axPos val="b"/>
        <c:numFmt formatCode="General" sourceLinked="1"/>
        <c:majorTickMark val="none"/>
        <c:tickLblPos val="nextTo"/>
        <c:crossAx val="98236288"/>
        <c:crosses val="autoZero"/>
        <c:auto val="1"/>
        <c:lblAlgn val="ctr"/>
        <c:lblOffset val="100"/>
        <c:tickLblSkip val="1"/>
      </c:catAx>
      <c:valAx>
        <c:axId val="982362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9823475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Titerno_GPP!$C$6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Titerno_GPP!$D$6:$K$6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Titerno_GPP!$C$7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Titerno_GPP!$D$7:$K$7</c:f>
              <c:numCache>
                <c:formatCode>General</c:formatCode>
                <c:ptCount val="8"/>
                <c:pt idx="0">
                  <c:v>1541.06</c:v>
                </c:pt>
                <c:pt idx="1">
                  <c:v>1790.13</c:v>
                </c:pt>
                <c:pt idx="2">
                  <c:v>1893.6</c:v>
                </c:pt>
                <c:pt idx="3">
                  <c:v>1331.02</c:v>
                </c:pt>
                <c:pt idx="4">
                  <c:v>1376.09</c:v>
                </c:pt>
                <c:pt idx="5">
                  <c:v>1348.23</c:v>
                </c:pt>
                <c:pt idx="6">
                  <c:v>1316.55</c:v>
                </c:pt>
                <c:pt idx="7">
                  <c:v>1401.9</c:v>
                </c:pt>
              </c:numCache>
            </c:numRef>
          </c:val>
        </c:ser>
        <c:ser>
          <c:idx val="2"/>
          <c:order val="2"/>
          <c:tx>
            <c:strRef>
              <c:f>Titerno_GPP!$C$8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Titerno_GPP!$D$8:$K$8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Titerno_GPP!$C$9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Titerno_GPP!$D$9:$K$9</c:f>
              <c:numCache>
                <c:formatCode>General</c:formatCode>
                <c:ptCount val="8"/>
              </c:numCache>
            </c:numRef>
          </c:val>
        </c:ser>
        <c:marker val="1"/>
        <c:axId val="98312960"/>
        <c:axId val="98314496"/>
      </c:lineChart>
      <c:catAx>
        <c:axId val="98312960"/>
        <c:scaling>
          <c:orientation val="minMax"/>
        </c:scaling>
        <c:axPos val="b"/>
        <c:numFmt formatCode="General" sourceLinked="1"/>
        <c:majorTickMark val="none"/>
        <c:tickLblPos val="nextTo"/>
        <c:crossAx val="98314496"/>
        <c:crosses val="autoZero"/>
        <c:auto val="1"/>
        <c:lblAlgn val="ctr"/>
        <c:lblOffset val="100"/>
        <c:tickLblSkip val="1"/>
      </c:catAx>
      <c:valAx>
        <c:axId val="983144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9831296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228599</xdr:colOff>
      <xdr:row>0</xdr:row>
      <xdr:rowOff>104775</xdr:rowOff>
    </xdr:from>
    <xdr:to>
      <xdr:col>25</xdr:col>
      <xdr:colOff>371474</xdr:colOff>
      <xdr:row>9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9</xdr:row>
      <xdr:rowOff>180973</xdr:rowOff>
    </xdr:from>
    <xdr:to>
      <xdr:col>25</xdr:col>
      <xdr:colOff>342900</xdr:colOff>
      <xdr:row>19</xdr:row>
      <xdr:rowOff>95250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304799</xdr:colOff>
      <xdr:row>19</xdr:row>
      <xdr:rowOff>142874</xdr:rowOff>
    </xdr:from>
    <xdr:to>
      <xdr:col>25</xdr:col>
      <xdr:colOff>352424</xdr:colOff>
      <xdr:row>26</xdr:row>
      <xdr:rowOff>161925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323850</xdr:colOff>
      <xdr:row>27</xdr:row>
      <xdr:rowOff>76200</xdr:rowOff>
    </xdr:from>
    <xdr:to>
      <xdr:col>25</xdr:col>
      <xdr:colOff>371475</xdr:colOff>
      <xdr:row>38</xdr:row>
      <xdr:rowOff>95251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361950</xdr:colOff>
      <xdr:row>39</xdr:row>
      <xdr:rowOff>76200</xdr:rowOff>
    </xdr:from>
    <xdr:to>
      <xdr:col>25</xdr:col>
      <xdr:colOff>409575</xdr:colOff>
      <xdr:row>50</xdr:row>
      <xdr:rowOff>95251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73819</xdr:colOff>
      <xdr:row>10</xdr:row>
      <xdr:rowOff>173832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N39"/>
  <sheetViews>
    <sheetView tabSelected="1" topLeftCell="A14" zoomScale="145" zoomScaleNormal="145" workbookViewId="0">
      <selection activeCell="N30" sqref="N30"/>
    </sheetView>
  </sheetViews>
  <sheetFormatPr defaultRowHeight="11.25"/>
  <cols>
    <col min="1" max="2" width="9.140625" style="1"/>
    <col min="3" max="3" width="18.42578125" style="1" bestFit="1" customWidth="1"/>
    <col min="4" max="13" width="9.140625" style="1"/>
    <col min="14" max="14" width="12.140625" style="1" customWidth="1"/>
    <col min="15" max="16384" width="9.140625" style="1"/>
  </cols>
  <sheetData>
    <row r="4" spans="3:12">
      <c r="D4" s="8" t="s">
        <v>6</v>
      </c>
      <c r="E4" s="8"/>
      <c r="F4" s="8"/>
      <c r="G4" s="8"/>
      <c r="H4" s="8"/>
      <c r="I4" s="8"/>
      <c r="J4" s="8"/>
      <c r="K4" s="8"/>
    </row>
    <row r="5" spans="3:12">
      <c r="C5" s="1" t="s">
        <v>1</v>
      </c>
      <c r="D5" s="1">
        <v>2002</v>
      </c>
      <c r="E5" s="1">
        <v>2003</v>
      </c>
      <c r="F5" s="1">
        <v>2004</v>
      </c>
      <c r="G5" s="1">
        <v>2005</v>
      </c>
      <c r="H5" s="1">
        <v>2006</v>
      </c>
      <c r="I5" s="1">
        <v>2007</v>
      </c>
      <c r="J5" s="1">
        <v>2008</v>
      </c>
      <c r="K5" s="1">
        <v>2009</v>
      </c>
      <c r="L5" s="1" t="s">
        <v>5</v>
      </c>
    </row>
    <row r="6" spans="3:12">
      <c r="C6" s="1" t="s">
        <v>0</v>
      </c>
      <c r="D6" s="1">
        <v>1303.56</v>
      </c>
      <c r="E6" s="1">
        <v>1084.55</v>
      </c>
      <c r="F6" s="1">
        <v>1437.25</v>
      </c>
      <c r="G6" s="1">
        <v>1399.92</v>
      </c>
      <c r="H6" s="1">
        <v>1087.04</v>
      </c>
      <c r="I6" s="1">
        <v>901.37</v>
      </c>
      <c r="J6" s="1">
        <v>1338.98</v>
      </c>
      <c r="K6" s="1">
        <v>1293.1400000000001</v>
      </c>
      <c r="L6" s="1">
        <f>AVERAGE(D6:K6)</f>
        <v>1230.7262499999999</v>
      </c>
    </row>
    <row r="7" spans="3:12">
      <c r="C7" s="1" t="s">
        <v>2</v>
      </c>
      <c r="D7" s="1">
        <v>993.52</v>
      </c>
      <c r="E7" s="1">
        <v>911.63</v>
      </c>
      <c r="F7" s="1">
        <v>1082.08</v>
      </c>
      <c r="G7" s="1">
        <v>1023.17</v>
      </c>
      <c r="H7" s="1">
        <v>854.56</v>
      </c>
      <c r="I7" s="1">
        <v>817.48</v>
      </c>
      <c r="J7" s="1">
        <v>1047.24</v>
      </c>
      <c r="K7" s="1">
        <v>965.75</v>
      </c>
      <c r="L7" s="1">
        <f t="shared" ref="L7:L9" si="0">AVERAGE(D7:K7)</f>
        <v>961.92875000000004</v>
      </c>
    </row>
    <row r="8" spans="3:12">
      <c r="C8" s="1" t="s">
        <v>3</v>
      </c>
      <c r="D8" s="1">
        <v>852.06</v>
      </c>
      <c r="E8" s="1">
        <v>727.15</v>
      </c>
      <c r="F8" s="1">
        <v>951.27</v>
      </c>
      <c r="G8" s="1">
        <v>824.22</v>
      </c>
      <c r="H8" s="1">
        <v>639.16</v>
      </c>
      <c r="I8" s="1">
        <v>154.63</v>
      </c>
      <c r="J8" s="1">
        <v>708.07</v>
      </c>
      <c r="K8" s="1">
        <v>801.46</v>
      </c>
      <c r="L8" s="1">
        <f t="shared" si="0"/>
        <v>707.25249999999994</v>
      </c>
    </row>
    <row r="9" spans="3:12">
      <c r="C9" s="1" t="s">
        <v>4</v>
      </c>
      <c r="D9" s="1">
        <v>1992.36</v>
      </c>
      <c r="E9" s="1">
        <v>1732.92</v>
      </c>
      <c r="F9" s="1">
        <v>1541.75</v>
      </c>
      <c r="G9" s="1">
        <v>1702.27</v>
      </c>
      <c r="H9" s="1">
        <v>1657.39</v>
      </c>
      <c r="I9" s="1">
        <v>964.76</v>
      </c>
      <c r="J9" s="1">
        <v>1552.61</v>
      </c>
      <c r="K9" s="1">
        <v>1525</v>
      </c>
      <c r="L9" s="1">
        <f t="shared" si="0"/>
        <v>1583.6324999999999</v>
      </c>
    </row>
    <row r="10" spans="3:12">
      <c r="D10" s="8" t="s">
        <v>7</v>
      </c>
      <c r="E10" s="8"/>
      <c r="F10" s="8"/>
      <c r="G10" s="8"/>
      <c r="H10" s="8"/>
      <c r="I10" s="8"/>
      <c r="J10" s="8"/>
      <c r="K10" s="8"/>
    </row>
    <row r="11" spans="3:12">
      <c r="C11" s="1" t="s">
        <v>1</v>
      </c>
      <c r="D11" s="1">
        <v>2002</v>
      </c>
      <c r="E11" s="1">
        <v>2003</v>
      </c>
      <c r="F11" s="1">
        <v>2004</v>
      </c>
      <c r="G11" s="1">
        <v>2005</v>
      </c>
      <c r="H11" s="1">
        <v>2006</v>
      </c>
      <c r="I11" s="1">
        <v>2007</v>
      </c>
      <c r="J11" s="1">
        <v>2008</v>
      </c>
      <c r="K11" s="1">
        <v>2009</v>
      </c>
      <c r="L11" s="1" t="s">
        <v>5</v>
      </c>
    </row>
    <row r="12" spans="3:12">
      <c r="C12" s="1" t="s">
        <v>0</v>
      </c>
      <c r="D12" s="2">
        <v>1303.56</v>
      </c>
      <c r="E12" s="2">
        <v>1084.55</v>
      </c>
      <c r="F12" s="2">
        <v>1437.25</v>
      </c>
      <c r="G12" s="2">
        <v>1399.92</v>
      </c>
      <c r="H12" s="2">
        <v>1087.04</v>
      </c>
      <c r="I12" s="2">
        <v>901.37</v>
      </c>
      <c r="J12" s="2">
        <v>1338.98</v>
      </c>
      <c r="K12" s="2">
        <v>1293.1400000000001</v>
      </c>
      <c r="L12" s="2">
        <f>AVERAGE(D12:K12)</f>
        <v>1230.7262499999999</v>
      </c>
    </row>
    <row r="13" spans="3:12">
      <c r="C13" s="3" t="s">
        <v>2</v>
      </c>
      <c r="D13" s="4">
        <v>1907.79</v>
      </c>
      <c r="E13" s="4">
        <v>1753.53</v>
      </c>
      <c r="F13" s="4">
        <v>2085.36</v>
      </c>
      <c r="G13" s="4">
        <v>1975.98</v>
      </c>
      <c r="H13" s="4">
        <v>1654.21</v>
      </c>
      <c r="I13" s="4">
        <v>1586.51</v>
      </c>
      <c r="J13" s="4">
        <v>2038.11</v>
      </c>
      <c r="K13" s="4">
        <v>1885.32</v>
      </c>
      <c r="L13" s="4">
        <f t="shared" ref="L13:L15" si="1">AVERAGE(D13:K13)</f>
        <v>1860.8512499999999</v>
      </c>
    </row>
    <row r="14" spans="3:12">
      <c r="C14" s="3" t="s">
        <v>3</v>
      </c>
      <c r="D14" s="4">
        <v>1821.47</v>
      </c>
      <c r="E14" s="4">
        <v>1508.88</v>
      </c>
      <c r="F14" s="4">
        <v>1713</v>
      </c>
      <c r="G14" s="4">
        <v>1479.45</v>
      </c>
      <c r="H14" s="4">
        <v>1273.51</v>
      </c>
      <c r="I14" s="4">
        <v>433.98</v>
      </c>
      <c r="J14" s="4">
        <v>1671.53</v>
      </c>
      <c r="K14" s="4">
        <v>1786.65</v>
      </c>
      <c r="L14" s="4">
        <f t="shared" si="1"/>
        <v>1461.0587500000001</v>
      </c>
    </row>
    <row r="15" spans="3:12">
      <c r="C15" s="3" t="s">
        <v>4</v>
      </c>
      <c r="D15" s="4">
        <v>1568.5</v>
      </c>
      <c r="E15" s="4">
        <v>1328.83</v>
      </c>
      <c r="F15" s="4">
        <v>1129.93</v>
      </c>
      <c r="G15" s="4">
        <v>1233.76</v>
      </c>
      <c r="H15" s="4">
        <v>1165.8800000000001</v>
      </c>
      <c r="I15" s="4">
        <v>658.04</v>
      </c>
      <c r="J15" s="4">
        <v>1026</v>
      </c>
      <c r="K15" s="4">
        <v>975.93</v>
      </c>
      <c r="L15" s="4">
        <f t="shared" si="1"/>
        <v>1135.8587500000001</v>
      </c>
    </row>
    <row r="16" spans="3:12">
      <c r="C16" s="3"/>
      <c r="D16" s="7" t="s">
        <v>8</v>
      </c>
      <c r="E16" s="7"/>
      <c r="F16" s="7"/>
      <c r="G16" s="7"/>
      <c r="H16" s="7"/>
      <c r="I16" s="7"/>
      <c r="J16" s="7"/>
      <c r="K16" s="7"/>
      <c r="L16" s="3"/>
    </row>
    <row r="17" spans="3:14">
      <c r="C17" s="3" t="s">
        <v>1</v>
      </c>
      <c r="D17" s="3">
        <v>2002</v>
      </c>
      <c r="E17" s="3">
        <v>2003</v>
      </c>
      <c r="F17" s="3">
        <v>2004</v>
      </c>
      <c r="G17" s="3">
        <v>2005</v>
      </c>
      <c r="H17" s="3">
        <v>2006</v>
      </c>
      <c r="I17" s="3">
        <v>2007</v>
      </c>
      <c r="J17" s="3">
        <v>2008</v>
      </c>
      <c r="K17" s="3">
        <v>2009</v>
      </c>
      <c r="L17" s="3" t="s">
        <v>5</v>
      </c>
    </row>
    <row r="18" spans="3:14">
      <c r="C18" s="3" t="s">
        <v>0</v>
      </c>
      <c r="D18" s="4">
        <v>1303.56</v>
      </c>
      <c r="E18" s="4">
        <v>1084.55</v>
      </c>
      <c r="F18" s="4">
        <v>1437.25</v>
      </c>
      <c r="G18" s="4">
        <v>1399.92</v>
      </c>
      <c r="H18" s="4">
        <v>1087.04</v>
      </c>
      <c r="I18" s="4">
        <v>901.37</v>
      </c>
      <c r="J18" s="4">
        <v>1338.98</v>
      </c>
      <c r="K18" s="4">
        <v>1293.1400000000001</v>
      </c>
      <c r="L18" s="4">
        <f>AVERAGE(D18:K18)</f>
        <v>1230.7262499999999</v>
      </c>
    </row>
    <row r="19" spans="3:14">
      <c r="C19" s="3" t="s">
        <v>2</v>
      </c>
      <c r="D19" s="4">
        <v>1749.33</v>
      </c>
      <c r="E19" s="4">
        <v>1601.45</v>
      </c>
      <c r="F19" s="4">
        <v>1938.99</v>
      </c>
      <c r="G19" s="4">
        <v>1830.15</v>
      </c>
      <c r="H19" s="4">
        <v>1516.7</v>
      </c>
      <c r="I19" s="4">
        <v>1431.8</v>
      </c>
      <c r="J19" s="4">
        <v>1859.35</v>
      </c>
      <c r="K19" s="4">
        <v>1712.41</v>
      </c>
      <c r="L19" s="4">
        <f>AVERAGE(D19:K19)</f>
        <v>1705.0225</v>
      </c>
    </row>
    <row r="20" spans="3:14">
      <c r="C20" s="3" t="s">
        <v>3</v>
      </c>
      <c r="D20" s="4">
        <v>1686.78</v>
      </c>
      <c r="E20" s="4">
        <v>1413.19</v>
      </c>
      <c r="F20" s="4">
        <v>1583.33</v>
      </c>
      <c r="G20" s="4">
        <v>1433.39</v>
      </c>
      <c r="H20" s="4">
        <v>1201.8399999999999</v>
      </c>
      <c r="I20" s="4">
        <v>378.66</v>
      </c>
      <c r="J20" s="4">
        <v>1500.45</v>
      </c>
      <c r="K20" s="4">
        <v>1671.07</v>
      </c>
      <c r="L20" s="4">
        <f t="shared" ref="L20:L21" si="2">AVERAGE(D20:K20)</f>
        <v>1358.5887500000001</v>
      </c>
    </row>
    <row r="21" spans="3:14">
      <c r="C21" s="3" t="s">
        <v>4</v>
      </c>
      <c r="D21" s="4">
        <v>1654.67</v>
      </c>
      <c r="E21" s="4">
        <v>1460.21</v>
      </c>
      <c r="F21" s="4">
        <v>1204.54</v>
      </c>
      <c r="G21" s="4">
        <v>1318.07</v>
      </c>
      <c r="H21" s="4">
        <v>1246.29</v>
      </c>
      <c r="I21" s="4">
        <v>728.19</v>
      </c>
      <c r="J21" s="4">
        <v>1092.6300000000001</v>
      </c>
      <c r="K21" s="4">
        <v>1045.1600000000001</v>
      </c>
      <c r="L21" s="4">
        <f t="shared" si="2"/>
        <v>1218.7199999999998</v>
      </c>
    </row>
    <row r="22" spans="3:14">
      <c r="C22" s="3"/>
      <c r="D22" s="7" t="s">
        <v>9</v>
      </c>
      <c r="E22" s="7"/>
      <c r="F22" s="7"/>
      <c r="G22" s="7"/>
      <c r="H22" s="7"/>
      <c r="I22" s="7"/>
      <c r="J22" s="7"/>
      <c r="K22" s="7"/>
      <c r="L22" s="3"/>
    </row>
    <row r="23" spans="3:14">
      <c r="C23" s="3" t="s">
        <v>1</v>
      </c>
      <c r="D23" s="3">
        <v>2002</v>
      </c>
      <c r="E23" s="3">
        <v>2003</v>
      </c>
      <c r="F23" s="3">
        <v>2004</v>
      </c>
      <c r="G23" s="3">
        <v>2005</v>
      </c>
      <c r="H23" s="3">
        <v>2006</v>
      </c>
      <c r="I23" s="3">
        <v>2007</v>
      </c>
      <c r="J23" s="3">
        <v>2008</v>
      </c>
      <c r="K23" s="3">
        <v>2009</v>
      </c>
      <c r="L23" s="3" t="s">
        <v>5</v>
      </c>
    </row>
    <row r="24" spans="3:14">
      <c r="C24" s="3" t="s">
        <v>0</v>
      </c>
      <c r="D24" s="4">
        <v>1322.83</v>
      </c>
      <c r="E24" s="4">
        <v>1103.8</v>
      </c>
      <c r="F24" s="4">
        <v>1467.65</v>
      </c>
      <c r="G24" s="4">
        <v>1434.92</v>
      </c>
      <c r="H24" s="4">
        <v>1118.94</v>
      </c>
      <c r="I24" s="4">
        <v>932.23</v>
      </c>
      <c r="J24" s="4">
        <v>1392.11</v>
      </c>
      <c r="K24" s="4">
        <v>1352.31</v>
      </c>
      <c r="L24" s="4">
        <f>AVERAGE(D24:K24)</f>
        <v>1265.5987500000001</v>
      </c>
    </row>
    <row r="25" spans="3:14">
      <c r="C25" s="3" t="s">
        <v>2</v>
      </c>
      <c r="D25" s="4">
        <v>1730.3</v>
      </c>
      <c r="E25" s="4">
        <v>1576.9</v>
      </c>
      <c r="F25" s="4">
        <v>1894.88</v>
      </c>
      <c r="G25" s="4">
        <v>1780.42</v>
      </c>
      <c r="H25" s="4">
        <v>1646.03</v>
      </c>
      <c r="I25" s="4">
        <v>1369.54</v>
      </c>
      <c r="J25" s="4">
        <v>1759.92</v>
      </c>
      <c r="K25" s="4">
        <v>1601.53</v>
      </c>
      <c r="L25" s="4">
        <f>AVERAGE(D25:K25)</f>
        <v>1669.94</v>
      </c>
    </row>
    <row r="26" spans="3:14">
      <c r="C26" s="3" t="s">
        <v>3</v>
      </c>
      <c r="D26" s="4">
        <v>1772.4</v>
      </c>
      <c r="E26" s="4">
        <v>1489.63</v>
      </c>
      <c r="F26" s="4">
        <v>1674.39</v>
      </c>
      <c r="G26" s="4">
        <v>1520.2</v>
      </c>
      <c r="H26" s="4">
        <v>1279.57</v>
      </c>
      <c r="I26" s="4">
        <v>404.31</v>
      </c>
      <c r="J26" s="4">
        <v>1609</v>
      </c>
      <c r="K26" s="4">
        <v>1798.7</v>
      </c>
      <c r="L26" s="4">
        <f t="shared" ref="L26:L27" si="3">AVERAGE(D26:K26)</f>
        <v>1443.5250000000001</v>
      </c>
    </row>
    <row r="27" spans="3:14">
      <c r="C27" s="3" t="s">
        <v>4</v>
      </c>
      <c r="D27" s="4">
        <v>2092.61</v>
      </c>
      <c r="E27" s="4">
        <v>1885.76</v>
      </c>
      <c r="F27" s="4">
        <v>1588.86</v>
      </c>
      <c r="G27" s="4">
        <v>1775.95</v>
      </c>
      <c r="H27" s="4">
        <v>1715.13</v>
      </c>
      <c r="I27" s="4">
        <v>1023.3</v>
      </c>
      <c r="J27" s="4">
        <v>1567.2</v>
      </c>
      <c r="K27" s="4">
        <v>1529.27</v>
      </c>
      <c r="L27" s="4">
        <f t="shared" si="3"/>
        <v>1647.26</v>
      </c>
    </row>
    <row r="28" spans="3:14" ht="12" thickBot="1">
      <c r="C28" s="7" t="s">
        <v>12</v>
      </c>
      <c r="D28" s="7"/>
      <c r="E28" s="7"/>
      <c r="F28" s="7"/>
      <c r="G28" s="7"/>
      <c r="H28" s="7"/>
      <c r="I28" s="7"/>
      <c r="J28" s="7"/>
      <c r="K28" s="7"/>
      <c r="L28" s="7"/>
    </row>
    <row r="29" spans="3:14">
      <c r="C29" s="3" t="s">
        <v>1</v>
      </c>
      <c r="D29" s="3">
        <v>2002</v>
      </c>
      <c r="E29" s="3">
        <v>2003</v>
      </c>
      <c r="F29" s="3">
        <v>2004</v>
      </c>
      <c r="G29" s="3">
        <v>2005</v>
      </c>
      <c r="H29" s="3">
        <v>2006</v>
      </c>
      <c r="I29" s="3">
        <v>2007</v>
      </c>
      <c r="J29" s="3">
        <v>2008</v>
      </c>
      <c r="K29" s="3">
        <v>2009</v>
      </c>
      <c r="L29" s="3" t="s">
        <v>5</v>
      </c>
      <c r="M29" s="1" t="s">
        <v>10</v>
      </c>
      <c r="N29" s="13" t="s">
        <v>13</v>
      </c>
    </row>
    <row r="30" spans="3:14">
      <c r="C30" s="3" t="s">
        <v>0</v>
      </c>
      <c r="D30" s="3">
        <v>1322.862779</v>
      </c>
      <c r="E30" s="3">
        <v>1103.8313029999999</v>
      </c>
      <c r="F30" s="3">
        <v>1467.683417</v>
      </c>
      <c r="G30" s="3">
        <v>1435.8820149999999</v>
      </c>
      <c r="H30" s="3">
        <v>1118.9712400000001</v>
      </c>
      <c r="I30" s="3">
        <v>932.25153899999998</v>
      </c>
      <c r="J30" s="3">
        <v>1392.146428</v>
      </c>
      <c r="K30" s="3">
        <v>1352.342668</v>
      </c>
      <c r="L30" s="4">
        <f>AVERAGE(D30:K30)</f>
        <v>1265.746423625</v>
      </c>
      <c r="M30" s="1">
        <f>AVERAGE(K30,J30,H30,G30,F30,E30,D30)</f>
        <v>1313.3885500000001</v>
      </c>
      <c r="N30" s="14">
        <f>L30*0.49</f>
        <v>620.21574757625001</v>
      </c>
    </row>
    <row r="31" spans="3:14">
      <c r="C31" s="3" t="s">
        <v>2</v>
      </c>
      <c r="D31" s="3">
        <v>1711.9945270000001</v>
      </c>
      <c r="E31" s="3">
        <v>1560.1885930000001</v>
      </c>
      <c r="F31" s="3">
        <v>1874.7971259999999</v>
      </c>
      <c r="G31" s="3">
        <v>1761.5565309999999</v>
      </c>
      <c r="H31" s="3">
        <v>1448.5159739999999</v>
      </c>
      <c r="I31" s="3">
        <v>1355.0328219999999</v>
      </c>
      <c r="J31" s="3">
        <v>1741.273158</v>
      </c>
      <c r="K31" s="3">
        <v>1584.558931</v>
      </c>
      <c r="L31" s="4">
        <f>AVERAGE(D31:K31)</f>
        <v>1629.7397077499998</v>
      </c>
      <c r="M31" s="1">
        <f t="shared" ref="M31:M33" si="4">AVERAGE(K31,J31,H31,G31,F31,E31,D31)</f>
        <v>1668.9835485714286</v>
      </c>
      <c r="N31" s="14">
        <f t="shared" ref="N31:N33" si="5">L31*0.49</f>
        <v>798.57245679749985</v>
      </c>
    </row>
    <row r="32" spans="3:14">
      <c r="C32" s="3" t="s">
        <v>3</v>
      </c>
      <c r="D32" s="3">
        <v>1663.9636370000001</v>
      </c>
      <c r="E32" s="3">
        <v>1373.902558</v>
      </c>
      <c r="F32" s="3">
        <v>1551.296926</v>
      </c>
      <c r="G32" s="3">
        <v>1400.266494</v>
      </c>
      <c r="H32" s="3">
        <v>1164.3494949999999</v>
      </c>
      <c r="I32" s="3">
        <v>357.48516699999999</v>
      </c>
      <c r="J32" s="3">
        <v>1466.0512490000001</v>
      </c>
      <c r="K32" s="3">
        <v>1663.9636370000001</v>
      </c>
      <c r="L32" s="4">
        <f t="shared" ref="L32:L33" si="6">AVERAGE(D32:K32)</f>
        <v>1330.1598953749999</v>
      </c>
      <c r="M32" s="1">
        <f t="shared" si="4"/>
        <v>1469.1134280000001</v>
      </c>
      <c r="N32" s="14">
        <f t="shared" si="5"/>
        <v>651.77834873374991</v>
      </c>
    </row>
    <row r="33" spans="3:14" ht="12" thickBot="1">
      <c r="C33" s="3" t="s">
        <v>4</v>
      </c>
      <c r="D33" s="3">
        <v>1762.8977870000001</v>
      </c>
      <c r="E33" s="3">
        <v>1513.8053480000001</v>
      </c>
      <c r="F33" s="3">
        <v>1264.202378</v>
      </c>
      <c r="G33" s="3">
        <v>1371.6033379999999</v>
      </c>
      <c r="H33" s="3">
        <v>1285.026734</v>
      </c>
      <c r="I33" s="3">
        <v>728.00964499999998</v>
      </c>
      <c r="J33" s="3">
        <v>1103.499141</v>
      </c>
      <c r="K33" s="3">
        <v>1037.742211</v>
      </c>
      <c r="L33" s="4">
        <f t="shared" si="6"/>
        <v>1258.3483227500001</v>
      </c>
      <c r="M33" s="1">
        <f t="shared" si="4"/>
        <v>1334.110991</v>
      </c>
      <c r="N33" s="15">
        <f t="shared" si="5"/>
        <v>616.59067814750006</v>
      </c>
    </row>
    <row r="36" spans="3:14">
      <c r="I36" s="1">
        <f>(I30*100)/M30</f>
        <v>70.980635471506119</v>
      </c>
      <c r="J36" s="1">
        <f>100-I36</f>
        <v>29.019364528493881</v>
      </c>
    </row>
    <row r="37" spans="3:14">
      <c r="I37" s="1">
        <f t="shared" ref="I37:I39" si="7">(I31*100)/M31</f>
        <v>81.189105977697878</v>
      </c>
      <c r="J37" s="1">
        <f t="shared" ref="J37:J39" si="8">100-I37</f>
        <v>18.810894022302122</v>
      </c>
    </row>
    <row r="38" spans="3:14">
      <c r="I38" s="1">
        <f t="shared" si="7"/>
        <v>24.333394562097759</v>
      </c>
      <c r="J38" s="1">
        <f t="shared" si="8"/>
        <v>75.666605437902234</v>
      </c>
    </row>
    <row r="39" spans="3:14">
      <c r="I39" s="1">
        <f t="shared" si="7"/>
        <v>54.568896434494633</v>
      </c>
      <c r="J39" s="1">
        <f t="shared" si="8"/>
        <v>45.431103565505367</v>
      </c>
    </row>
  </sheetData>
  <mergeCells count="5">
    <mergeCell ref="C28:L28"/>
    <mergeCell ref="D4:K4"/>
    <mergeCell ref="D10:K10"/>
    <mergeCell ref="D16:K16"/>
    <mergeCell ref="D22:K2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L9"/>
  <sheetViews>
    <sheetView zoomScaleNormal="100" workbookViewId="0">
      <selection activeCell="D16" sqref="D16"/>
    </sheetView>
  </sheetViews>
  <sheetFormatPr defaultRowHeight="15.75"/>
  <cols>
    <col min="1" max="2" width="9.140625" style="6"/>
    <col min="3" max="3" width="18.5703125" style="6" bestFit="1" customWidth="1"/>
    <col min="4" max="16384" width="9.140625" style="6"/>
  </cols>
  <sheetData>
    <row r="4" spans="3:12">
      <c r="C4" s="10" t="s">
        <v>12</v>
      </c>
      <c r="D4" s="10"/>
      <c r="E4" s="10"/>
      <c r="F4" s="10"/>
      <c r="G4" s="10"/>
      <c r="H4" s="10"/>
      <c r="I4" s="10"/>
      <c r="J4" s="10"/>
      <c r="K4" s="10"/>
      <c r="L4" s="10"/>
    </row>
    <row r="5" spans="3:12">
      <c r="C5" s="11" t="s">
        <v>1</v>
      </c>
      <c r="D5" s="11">
        <v>2002</v>
      </c>
      <c r="E5" s="11">
        <v>2003</v>
      </c>
      <c r="F5" s="11">
        <v>2004</v>
      </c>
      <c r="G5" s="11">
        <v>2005</v>
      </c>
      <c r="H5" s="11">
        <v>2006</v>
      </c>
      <c r="I5" s="11">
        <v>2007</v>
      </c>
      <c r="J5" s="11">
        <v>2008</v>
      </c>
      <c r="K5" s="11">
        <v>2009</v>
      </c>
      <c r="L5" s="11" t="s">
        <v>5</v>
      </c>
    </row>
    <row r="6" spans="3:12">
      <c r="C6" s="11" t="s">
        <v>0</v>
      </c>
      <c r="D6" s="11">
        <v>4.8000000000000001E-2</v>
      </c>
      <c r="E6" s="11"/>
      <c r="F6" s="11"/>
      <c r="G6" s="11"/>
      <c r="H6" s="11"/>
      <c r="I6" s="11"/>
      <c r="J6" s="11"/>
      <c r="K6" s="11"/>
      <c r="L6" s="12">
        <f>AVERAGE(D6:K6)</f>
        <v>4.8000000000000001E-2</v>
      </c>
    </row>
    <row r="7" spans="3:12">
      <c r="C7" s="11" t="s">
        <v>2</v>
      </c>
      <c r="D7" s="11"/>
      <c r="E7" s="11"/>
      <c r="F7" s="11"/>
      <c r="G7" s="11"/>
      <c r="H7" s="11"/>
      <c r="I7" s="11"/>
      <c r="J7" s="11"/>
      <c r="K7" s="11"/>
      <c r="L7" s="12" t="e">
        <f>AVERAGE(D7:K7)</f>
        <v>#DIV/0!</v>
      </c>
    </row>
    <row r="8" spans="3:12">
      <c r="C8" s="11" t="s">
        <v>3</v>
      </c>
      <c r="D8" s="11"/>
      <c r="E8" s="11"/>
      <c r="F8" s="11"/>
      <c r="G8" s="11"/>
      <c r="H8" s="11"/>
      <c r="I8" s="11"/>
      <c r="J8" s="11"/>
      <c r="K8" s="11"/>
      <c r="L8" s="12" t="e">
        <f t="shared" ref="L8:L9" si="0">AVERAGE(D8:K8)</f>
        <v>#DIV/0!</v>
      </c>
    </row>
    <row r="9" spans="3:12">
      <c r="C9" s="11" t="s">
        <v>4</v>
      </c>
      <c r="D9" s="11"/>
      <c r="E9" s="11"/>
      <c r="F9" s="11"/>
      <c r="G9" s="11"/>
      <c r="H9" s="11"/>
      <c r="I9" s="11"/>
      <c r="J9" s="11"/>
      <c r="K9" s="11"/>
      <c r="L9" s="12" t="e">
        <f t="shared" si="0"/>
        <v>#DIV/0!</v>
      </c>
    </row>
  </sheetData>
  <mergeCells count="1">
    <mergeCell ref="C4:L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4:L9"/>
  <sheetViews>
    <sheetView zoomScaleNormal="100" workbookViewId="0">
      <selection activeCell="N25" sqref="N25"/>
    </sheetView>
  </sheetViews>
  <sheetFormatPr defaultRowHeight="15.75"/>
  <cols>
    <col min="1" max="2" width="9.140625" style="6"/>
    <col min="3" max="3" width="19.140625" style="6" bestFit="1" customWidth="1"/>
    <col min="4" max="16384" width="9.140625" style="6"/>
  </cols>
  <sheetData>
    <row r="4" spans="3:12">
      <c r="C4" s="9" t="s">
        <v>11</v>
      </c>
      <c r="D4" s="9"/>
      <c r="E4" s="9"/>
      <c r="F4" s="9"/>
      <c r="G4" s="9"/>
      <c r="H4" s="9"/>
      <c r="I4" s="9"/>
      <c r="J4" s="9"/>
      <c r="K4" s="9"/>
      <c r="L4" s="5"/>
    </row>
    <row r="5" spans="3:12">
      <c r="C5" s="5" t="s">
        <v>1</v>
      </c>
      <c r="D5" s="5">
        <v>2002</v>
      </c>
      <c r="E5" s="5">
        <v>2003</v>
      </c>
      <c r="F5" s="5">
        <v>2004</v>
      </c>
      <c r="G5" s="5">
        <v>2005</v>
      </c>
      <c r="H5" s="5">
        <v>2006</v>
      </c>
      <c r="I5" s="5">
        <v>2007</v>
      </c>
      <c r="J5" s="5">
        <v>2008</v>
      </c>
      <c r="K5" s="5">
        <v>2009</v>
      </c>
      <c r="L5" s="5" t="s">
        <v>5</v>
      </c>
    </row>
    <row r="6" spans="3:12">
      <c r="C6" s="5" t="s">
        <v>0</v>
      </c>
      <c r="D6" s="5"/>
      <c r="E6" s="5"/>
      <c r="F6" s="5"/>
      <c r="G6" s="5"/>
      <c r="H6" s="5"/>
      <c r="I6" s="5"/>
      <c r="J6" s="5"/>
      <c r="K6" s="5"/>
      <c r="L6" s="5" t="e">
        <f>AVERAGE(D6:K6)</f>
        <v>#DIV/0!</v>
      </c>
    </row>
    <row r="7" spans="3:12">
      <c r="C7" s="5" t="s">
        <v>2</v>
      </c>
      <c r="D7" s="5">
        <v>1541.06</v>
      </c>
      <c r="E7" s="5">
        <v>1790.13</v>
      </c>
      <c r="F7" s="5">
        <v>1893.6</v>
      </c>
      <c r="G7" s="5">
        <v>1331.02</v>
      </c>
      <c r="H7" s="5">
        <v>1376.09</v>
      </c>
      <c r="I7" s="5">
        <v>1348.23</v>
      </c>
      <c r="J7" s="5">
        <v>1316.55</v>
      </c>
      <c r="K7" s="5">
        <v>1401.9</v>
      </c>
      <c r="L7" s="5">
        <f t="shared" ref="L7:L9" si="0">AVERAGE(D7:K7)</f>
        <v>1499.8224999999998</v>
      </c>
    </row>
    <row r="8" spans="3:12">
      <c r="C8" s="5" t="s">
        <v>3</v>
      </c>
      <c r="D8" s="5"/>
      <c r="E8" s="5"/>
      <c r="F8" s="5"/>
      <c r="G8" s="5"/>
      <c r="H8" s="5"/>
      <c r="I8" s="5"/>
      <c r="J8" s="5"/>
      <c r="K8" s="5"/>
      <c r="L8" s="5" t="e">
        <f t="shared" si="0"/>
        <v>#DIV/0!</v>
      </c>
    </row>
    <row r="9" spans="3:12">
      <c r="C9" s="5" t="s">
        <v>4</v>
      </c>
      <c r="D9" s="5"/>
      <c r="E9" s="5"/>
      <c r="F9" s="5"/>
      <c r="G9" s="5"/>
      <c r="H9" s="5"/>
      <c r="I9" s="5"/>
      <c r="J9" s="5"/>
      <c r="K9" s="5"/>
      <c r="L9" s="5" t="e">
        <f t="shared" si="0"/>
        <v>#DIV/0!</v>
      </c>
    </row>
  </sheetData>
  <mergeCells count="1">
    <mergeCell ref="C4:K4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Madonie_GPP</vt:lpstr>
      <vt:lpstr>Madonie_NPP</vt:lpstr>
      <vt:lpstr>Titerno_GPP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2012-12-12T17:12:12Z</dcterms:modified>
</cp:coreProperties>
</file>