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40" windowWidth="19815" windowHeight="58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5" i="1"/>
  <c r="O5"/>
  <c r="N4"/>
  <c r="N5"/>
  <c r="N6"/>
  <c r="N7"/>
  <c r="N8"/>
  <c r="N9"/>
  <c r="N10"/>
  <c r="N11"/>
  <c r="N3"/>
  <c r="M4"/>
  <c r="M5"/>
  <c r="M6"/>
  <c r="M7"/>
  <c r="M8"/>
  <c r="M9"/>
  <c r="M10"/>
  <c r="M11"/>
  <c r="M3"/>
  <c r="D8"/>
  <c r="E8"/>
  <c r="F8"/>
  <c r="G8"/>
  <c r="H8"/>
  <c r="I8"/>
  <c r="J8"/>
  <c r="K8"/>
  <c r="L8"/>
  <c r="C8"/>
  <c r="B8"/>
  <c r="N24"/>
  <c r="M24"/>
  <c r="C22"/>
  <c r="D22"/>
  <c r="E22"/>
  <c r="F22"/>
  <c r="G22"/>
  <c r="H22"/>
  <c r="I22"/>
  <c r="J22"/>
  <c r="M22" s="1"/>
  <c r="K22"/>
  <c r="L22"/>
  <c r="N22" s="1"/>
  <c r="C23"/>
  <c r="D23"/>
  <c r="E23"/>
  <c r="F23"/>
  <c r="G23"/>
  <c r="H23"/>
  <c r="I23"/>
  <c r="N23" s="1"/>
  <c r="J23"/>
  <c r="K23"/>
  <c r="M23" s="1"/>
  <c r="L23"/>
  <c r="C24"/>
  <c r="D24"/>
  <c r="E24"/>
  <c r="F24"/>
  <c r="G24"/>
  <c r="H24"/>
  <c r="I24"/>
  <c r="J24"/>
  <c r="K24"/>
  <c r="L24"/>
  <c r="C25"/>
  <c r="D25"/>
  <c r="E25"/>
  <c r="F25"/>
  <c r="G25"/>
  <c r="N25" s="1"/>
  <c r="H25"/>
  <c r="I25"/>
  <c r="J25"/>
  <c r="K25"/>
  <c r="M25" s="1"/>
  <c r="L25"/>
  <c r="D21"/>
  <c r="E21"/>
  <c r="F21"/>
  <c r="G21"/>
  <c r="H21"/>
  <c r="I21"/>
  <c r="J21"/>
  <c r="K21"/>
  <c r="M21" s="1"/>
  <c r="L21"/>
  <c r="N21" s="1"/>
  <c r="B22"/>
  <c r="B23"/>
  <c r="B24"/>
  <c r="B25"/>
  <c r="B21"/>
  <c r="C21"/>
</calcChain>
</file>

<file path=xl/sharedStrings.xml><?xml version="1.0" encoding="utf-8"?>
<sst xmlns="http://schemas.openxmlformats.org/spreadsheetml/2006/main" count="50" uniqueCount="29">
  <si>
    <t>Àheden</t>
  </si>
  <si>
    <t>Pinus, Picea, Betula</t>
  </si>
  <si>
    <t>Picea</t>
  </si>
  <si>
    <t>Skigaby</t>
  </si>
  <si>
    <t>Grisblov</t>
  </si>
  <si>
    <t>Fagus</t>
  </si>
  <si>
    <t>Nacetin</t>
  </si>
  <si>
    <t>Jezeri</t>
  </si>
  <si>
    <t>Waldstein</t>
  </si>
  <si>
    <t>Schacht</t>
  </si>
  <si>
    <t>AubureP</t>
  </si>
  <si>
    <t>AubureF</t>
  </si>
  <si>
    <t>Collelongo</t>
  </si>
  <si>
    <t>Monte di Mezzo</t>
  </si>
  <si>
    <t>Average</t>
  </si>
  <si>
    <t>C/N Leaves</t>
  </si>
  <si>
    <t>Branches</t>
  </si>
  <si>
    <t>Category</t>
  </si>
  <si>
    <t>C Leaves</t>
  </si>
  <si>
    <r>
      <t>{10</t>
    </r>
    <r>
      <rPr>
        <vertAlign val="superscript"/>
        <sz val="8"/>
        <rFont val="Cambria"/>
        <family val="1"/>
        <scheme val="major"/>
      </rPr>
      <t>5</t>
    </r>
    <r>
      <rPr>
        <sz val="8"/>
        <rFont val="Cambria"/>
        <family val="1"/>
        <scheme val="major"/>
      </rPr>
      <t>kgha"') Branches</t>
    </r>
  </si>
  <si>
    <t>Stem</t>
  </si>
  <si>
    <t>Coarse roots</t>
  </si>
  <si>
    <t>Fine roots</t>
  </si>
  <si>
    <t>Total plant</t>
  </si>
  <si>
    <t>Soil OM</t>
  </si>
  <si>
    <t>Total</t>
  </si>
  <si>
    <t>% in plants</t>
  </si>
  <si>
    <t>N Leaves</t>
  </si>
  <si>
    <r>
      <t>{10</t>
    </r>
    <r>
      <rPr>
        <vertAlign val="superscript"/>
        <sz val="8"/>
        <rFont val="Cambria"/>
        <family val="1"/>
        <scheme val="major"/>
      </rPr>
      <t>3</t>
    </r>
    <r>
      <rPr>
        <sz val="8"/>
        <rFont val="Cambria"/>
        <family val="1"/>
        <scheme val="major"/>
      </rPr>
      <t>kgha'</t>
    </r>
    <r>
      <rPr>
        <vertAlign val="superscript"/>
        <sz val="8"/>
        <rFont val="Cambria"/>
        <family val="1"/>
        <scheme val="major"/>
      </rPr>
      <t>1</t>
    </r>
    <r>
      <rPr>
        <sz val="8"/>
        <rFont val="Cambria"/>
        <family val="1"/>
        <scheme val="major"/>
      </rPr>
      <t>) Branches</t>
    </r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</si>
</sst>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Cambria"/>
      <family val="1"/>
      <scheme val="major"/>
    </font>
    <font>
      <vertAlign val="superscript"/>
      <sz val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1" fillId="0" borderId="6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2" fontId="1" fillId="0" borderId="13" xfId="0" applyNumberFormat="1" applyFont="1" applyFill="1" applyBorder="1" applyAlignment="1">
      <alignment horizontal="center"/>
    </xf>
    <xf numFmtId="2" fontId="1" fillId="0" borderId="15" xfId="0" applyNumberFormat="1" applyFont="1" applyFill="1" applyBorder="1" applyAlignment="1">
      <alignment horizontal="center" vertical="top"/>
    </xf>
    <xf numFmtId="2" fontId="1" fillId="0" borderId="16" xfId="0" applyNumberFormat="1" applyFont="1" applyFill="1" applyBorder="1" applyAlignment="1">
      <alignment horizontal="center" vertical="top"/>
    </xf>
    <xf numFmtId="2" fontId="1" fillId="0" borderId="17" xfId="0" applyNumberFormat="1" applyFont="1" applyFill="1" applyBorder="1" applyAlignment="1">
      <alignment horizontal="center" vertical="top"/>
    </xf>
    <xf numFmtId="2" fontId="1" fillId="0" borderId="18" xfId="0" applyNumberFormat="1" applyFont="1" applyFill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/>
    </xf>
    <xf numFmtId="2" fontId="1" fillId="0" borderId="19" xfId="0" applyNumberFormat="1" applyFont="1" applyFill="1" applyBorder="1" applyAlignment="1">
      <alignment horizontal="center" vertical="top"/>
    </xf>
    <xf numFmtId="2" fontId="1" fillId="0" borderId="21" xfId="0" applyNumberFormat="1" applyFont="1" applyFill="1" applyBorder="1" applyAlignment="1">
      <alignment horizontal="center" vertical="top"/>
    </xf>
    <xf numFmtId="2" fontId="1" fillId="0" borderId="21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6" borderId="21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9" xfId="0" applyFont="1" applyFill="1" applyBorder="1" applyAlignment="1">
      <alignment horizontal="center"/>
    </xf>
    <xf numFmtId="2" fontId="1" fillId="0" borderId="19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1" fillId="0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4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6"/>
  <sheetViews>
    <sheetView tabSelected="1" workbookViewId="0">
      <selection activeCell="P6" sqref="P6"/>
    </sheetView>
  </sheetViews>
  <sheetFormatPr defaultRowHeight="10.5"/>
  <cols>
    <col min="1" max="2" width="17.7109375" style="30" bestFit="1" customWidth="1"/>
    <col min="3" max="3" width="7.85546875" style="30" bestFit="1" customWidth="1"/>
    <col min="4" max="4" width="8.5703125" style="30" bestFit="1" customWidth="1"/>
    <col min="5" max="5" width="7.7109375" style="30" bestFit="1" customWidth="1"/>
    <col min="6" max="6" width="6" style="30" bestFit="1" customWidth="1"/>
    <col min="7" max="7" width="9.85546875" style="30" bestFit="1" customWidth="1"/>
    <col min="8" max="8" width="7.7109375" style="30" bestFit="1" customWidth="1"/>
    <col min="9" max="9" width="8.7109375" style="30" bestFit="1" customWidth="1"/>
    <col min="10" max="10" width="8.5703125" style="30" bestFit="1" customWidth="1"/>
    <col min="11" max="11" width="10" style="30"/>
    <col min="12" max="12" width="14.7109375" style="30" bestFit="1" customWidth="1"/>
    <col min="13" max="14" width="7.5703125" style="30" bestFit="1" customWidth="1"/>
    <col min="15" max="16384" width="9.140625" style="30"/>
  </cols>
  <sheetData>
    <row r="1" spans="1:16" ht="11.25" thickBot="1">
      <c r="A1" s="24" t="s">
        <v>17</v>
      </c>
      <c r="B1" s="25" t="s">
        <v>0</v>
      </c>
      <c r="C1" s="26" t="s">
        <v>3</v>
      </c>
      <c r="D1" s="26" t="s">
        <v>4</v>
      </c>
      <c r="E1" s="26" t="s">
        <v>6</v>
      </c>
      <c r="F1" s="26" t="s">
        <v>7</v>
      </c>
      <c r="G1" s="27" t="s">
        <v>8</v>
      </c>
      <c r="H1" s="26" t="s">
        <v>9</v>
      </c>
      <c r="I1" s="26" t="s">
        <v>10</v>
      </c>
      <c r="J1" s="26" t="s">
        <v>11</v>
      </c>
      <c r="K1" s="28" t="s">
        <v>12</v>
      </c>
      <c r="L1" s="28" t="s">
        <v>13</v>
      </c>
      <c r="M1" s="29" t="s">
        <v>14</v>
      </c>
      <c r="N1" s="29" t="s">
        <v>14</v>
      </c>
    </row>
    <row r="2" spans="1:16" ht="11.25" thickBot="1">
      <c r="A2" s="31"/>
      <c r="B2" s="32" t="s">
        <v>1</v>
      </c>
      <c r="C2" s="32" t="s">
        <v>2</v>
      </c>
      <c r="D2" s="32" t="s">
        <v>5</v>
      </c>
      <c r="E2" s="32" t="s">
        <v>2</v>
      </c>
      <c r="F2" s="32" t="s">
        <v>5</v>
      </c>
      <c r="G2" s="32" t="s">
        <v>2</v>
      </c>
      <c r="H2" s="32" t="s">
        <v>5</v>
      </c>
      <c r="I2" s="32" t="s">
        <v>2</v>
      </c>
      <c r="J2" s="32" t="s">
        <v>5</v>
      </c>
      <c r="K2" s="32" t="s">
        <v>5</v>
      </c>
      <c r="L2" s="32" t="s">
        <v>2</v>
      </c>
      <c r="M2" s="32" t="s">
        <v>5</v>
      </c>
      <c r="N2" s="32" t="s">
        <v>2</v>
      </c>
    </row>
    <row r="3" spans="1:16">
      <c r="A3" s="33" t="s">
        <v>18</v>
      </c>
      <c r="B3" s="1">
        <v>4</v>
      </c>
      <c r="C3" s="2">
        <v>7</v>
      </c>
      <c r="D3" s="2">
        <v>2.4</v>
      </c>
      <c r="E3" s="2">
        <v>6</v>
      </c>
      <c r="F3" s="2">
        <v>1.8</v>
      </c>
      <c r="G3" s="2">
        <v>8.3000000000000007</v>
      </c>
      <c r="H3" s="2">
        <v>1.8</v>
      </c>
      <c r="I3" s="2">
        <v>4.5999999999999996</v>
      </c>
      <c r="J3" s="2">
        <v>1.4</v>
      </c>
      <c r="K3" s="3">
        <v>1.4</v>
      </c>
      <c r="L3" s="3">
        <v>8.4</v>
      </c>
      <c r="M3" s="3">
        <f>AVERAGE(D3,F3,H3,J3,K3)</f>
        <v>1.7600000000000002</v>
      </c>
      <c r="N3" s="3">
        <f>AVERAGE(L3,I3,G3,E3,C3)</f>
        <v>6.8599999999999994</v>
      </c>
    </row>
    <row r="4" spans="1:16" ht="12">
      <c r="A4" s="34" t="s">
        <v>19</v>
      </c>
      <c r="B4" s="4">
        <v>14</v>
      </c>
      <c r="C4" s="5">
        <v>11</v>
      </c>
      <c r="D4" s="5">
        <v>29</v>
      </c>
      <c r="E4" s="5">
        <v>11</v>
      </c>
      <c r="F4" s="5">
        <v>19.3</v>
      </c>
      <c r="G4" s="5">
        <v>14.5</v>
      </c>
      <c r="H4" s="5">
        <v>22</v>
      </c>
      <c r="I4" s="5">
        <v>9.4</v>
      </c>
      <c r="J4" s="5">
        <v>22</v>
      </c>
      <c r="K4" s="6">
        <v>15</v>
      </c>
      <c r="L4" s="6">
        <v>8.1999999999999993</v>
      </c>
      <c r="M4" s="29">
        <f t="shared" ref="M4:M11" si="0">AVERAGE(D4,F4,H4,J4,K4)</f>
        <v>21.46</v>
      </c>
      <c r="N4" s="29">
        <f t="shared" ref="N4:N11" si="1">AVERAGE(L4,I4,G4,E4,C4)</f>
        <v>10.82</v>
      </c>
    </row>
    <row r="5" spans="1:16">
      <c r="A5" s="35" t="s">
        <v>20</v>
      </c>
      <c r="B5" s="4">
        <v>56</v>
      </c>
      <c r="C5" s="5">
        <v>41</v>
      </c>
      <c r="D5" s="5">
        <v>127.6</v>
      </c>
      <c r="E5" s="5">
        <v>56</v>
      </c>
      <c r="F5" s="5">
        <v>77.099999999999994</v>
      </c>
      <c r="G5" s="5">
        <v>92.7</v>
      </c>
      <c r="H5" s="5">
        <v>107</v>
      </c>
      <c r="I5" s="5">
        <v>112.4</v>
      </c>
      <c r="J5" s="5">
        <v>97.8</v>
      </c>
      <c r="K5" s="6">
        <v>83.6</v>
      </c>
      <c r="L5" s="6">
        <v>63</v>
      </c>
      <c r="M5" s="29">
        <f t="shared" si="0"/>
        <v>98.62</v>
      </c>
      <c r="N5" s="29">
        <f t="shared" si="1"/>
        <v>73.02000000000001</v>
      </c>
      <c r="O5" s="30">
        <f>N4/N5</f>
        <v>0.14817858121062721</v>
      </c>
      <c r="P5" s="30">
        <f>L4/L5</f>
        <v>0.13015873015873014</v>
      </c>
    </row>
    <row r="6" spans="1:16">
      <c r="A6" s="35" t="s">
        <v>21</v>
      </c>
      <c r="B6" s="4">
        <v>20</v>
      </c>
      <c r="C6" s="5">
        <v>13</v>
      </c>
      <c r="D6" s="5">
        <v>34</v>
      </c>
      <c r="E6" s="5">
        <v>29</v>
      </c>
      <c r="F6" s="5">
        <v>23</v>
      </c>
      <c r="G6" s="5">
        <v>36</v>
      </c>
      <c r="H6" s="5">
        <v>26</v>
      </c>
      <c r="I6" s="5">
        <v>21</v>
      </c>
      <c r="J6" s="5">
        <v>26</v>
      </c>
      <c r="K6" s="6">
        <v>24</v>
      </c>
      <c r="L6" s="6">
        <v>25</v>
      </c>
      <c r="M6" s="29">
        <f t="shared" si="0"/>
        <v>26.6</v>
      </c>
      <c r="N6" s="29">
        <f t="shared" si="1"/>
        <v>24.8</v>
      </c>
    </row>
    <row r="7" spans="1:16">
      <c r="A7" s="35" t="s">
        <v>22</v>
      </c>
      <c r="B7" s="4">
        <v>2.7</v>
      </c>
      <c r="C7" s="5">
        <v>2.6</v>
      </c>
      <c r="D7" s="5">
        <v>1.4</v>
      </c>
      <c r="E7" s="5">
        <v>0.6</v>
      </c>
      <c r="F7" s="5">
        <v>1.4</v>
      </c>
      <c r="G7" s="5">
        <v>1.1000000000000001</v>
      </c>
      <c r="H7" s="5">
        <v>1.2</v>
      </c>
      <c r="I7" s="5">
        <v>0.4</v>
      </c>
      <c r="J7" s="5">
        <v>0.7</v>
      </c>
      <c r="K7" s="6">
        <v>1.8</v>
      </c>
      <c r="L7" s="6">
        <v>1.4</v>
      </c>
      <c r="M7" s="29">
        <f t="shared" si="0"/>
        <v>1.3</v>
      </c>
      <c r="N7" s="29">
        <f t="shared" si="1"/>
        <v>1.22</v>
      </c>
    </row>
    <row r="8" spans="1:16">
      <c r="A8" s="35" t="s">
        <v>23</v>
      </c>
      <c r="B8" s="4">
        <f>SUM(B3:B7)</f>
        <v>96.7</v>
      </c>
      <c r="C8" s="4">
        <f>SUM(C3:C7)</f>
        <v>74.599999999999994</v>
      </c>
      <c r="D8" s="4">
        <f t="shared" ref="D8:L8" si="2">SUM(D3:D7)</f>
        <v>194.4</v>
      </c>
      <c r="E8" s="4">
        <f t="shared" si="2"/>
        <v>102.6</v>
      </c>
      <c r="F8" s="4">
        <f t="shared" si="2"/>
        <v>122.6</v>
      </c>
      <c r="G8" s="4">
        <f t="shared" si="2"/>
        <v>152.6</v>
      </c>
      <c r="H8" s="4">
        <f t="shared" si="2"/>
        <v>158</v>
      </c>
      <c r="I8" s="4">
        <f t="shared" si="2"/>
        <v>147.80000000000001</v>
      </c>
      <c r="J8" s="4">
        <f t="shared" si="2"/>
        <v>147.89999999999998</v>
      </c>
      <c r="K8" s="4">
        <f t="shared" si="2"/>
        <v>125.8</v>
      </c>
      <c r="L8" s="4">
        <f t="shared" si="2"/>
        <v>106</v>
      </c>
      <c r="M8" s="29">
        <f t="shared" si="0"/>
        <v>149.73999999999998</v>
      </c>
      <c r="N8" s="29">
        <f t="shared" si="1"/>
        <v>116.72</v>
      </c>
    </row>
    <row r="9" spans="1:16">
      <c r="A9" s="36" t="s">
        <v>24</v>
      </c>
      <c r="B9" s="8">
        <v>55</v>
      </c>
      <c r="C9" s="9">
        <v>132</v>
      </c>
      <c r="D9" s="9">
        <v>92</v>
      </c>
      <c r="E9" s="9">
        <v>170</v>
      </c>
      <c r="F9" s="5">
        <v>100</v>
      </c>
      <c r="G9" s="7">
        <v>202</v>
      </c>
      <c r="H9" s="9">
        <v>164</v>
      </c>
      <c r="I9" s="9">
        <v>54</v>
      </c>
      <c r="J9" s="9">
        <v>94</v>
      </c>
      <c r="K9" s="6">
        <v>228</v>
      </c>
      <c r="L9" s="10">
        <v>175</v>
      </c>
      <c r="M9" s="29">
        <f t="shared" si="0"/>
        <v>135.6</v>
      </c>
      <c r="N9" s="29">
        <f t="shared" si="1"/>
        <v>146.6</v>
      </c>
    </row>
    <row r="10" spans="1:16">
      <c r="A10" s="35" t="s">
        <v>25</v>
      </c>
      <c r="B10" s="4">
        <v>152</v>
      </c>
      <c r="C10" s="5">
        <v>206</v>
      </c>
      <c r="D10" s="5">
        <v>284</v>
      </c>
      <c r="E10" s="5">
        <v>273</v>
      </c>
      <c r="F10" s="5">
        <v>222</v>
      </c>
      <c r="G10" s="7">
        <v>355</v>
      </c>
      <c r="H10" s="5">
        <v>322</v>
      </c>
      <c r="I10" s="5">
        <v>201</v>
      </c>
      <c r="J10" s="5">
        <v>244</v>
      </c>
      <c r="K10" s="6">
        <v>355</v>
      </c>
      <c r="L10" s="6">
        <v>281</v>
      </c>
      <c r="M10" s="37">
        <f t="shared" si="0"/>
        <v>285.39999999999998</v>
      </c>
      <c r="N10" s="37">
        <f t="shared" si="1"/>
        <v>263.2</v>
      </c>
    </row>
    <row r="11" spans="1:16" ht="11.25" thickBot="1">
      <c r="A11" s="36" t="s">
        <v>26</v>
      </c>
      <c r="B11" s="8">
        <v>64</v>
      </c>
      <c r="C11" s="9">
        <v>36</v>
      </c>
      <c r="D11" s="11">
        <v>68</v>
      </c>
      <c r="E11" s="9">
        <v>38</v>
      </c>
      <c r="F11" s="9">
        <v>55</v>
      </c>
      <c r="G11" s="9">
        <v>43</v>
      </c>
      <c r="H11" s="9">
        <v>49</v>
      </c>
      <c r="I11" s="9">
        <v>73</v>
      </c>
      <c r="J11" s="11">
        <v>61</v>
      </c>
      <c r="K11" s="10">
        <v>35</v>
      </c>
      <c r="L11" s="10">
        <v>38</v>
      </c>
      <c r="M11" s="38">
        <f t="shared" si="0"/>
        <v>53.6</v>
      </c>
      <c r="N11" s="38">
        <f t="shared" si="1"/>
        <v>45.6</v>
      </c>
    </row>
    <row r="12" spans="1:16" ht="11.25" thickTop="1">
      <c r="A12" s="39" t="s">
        <v>27</v>
      </c>
      <c r="B12" s="12">
        <v>0.09</v>
      </c>
      <c r="C12" s="12">
        <v>0.17</v>
      </c>
      <c r="D12" s="12">
        <v>0.13</v>
      </c>
      <c r="E12" s="12">
        <v>0.2</v>
      </c>
      <c r="F12" s="12">
        <v>0.04</v>
      </c>
      <c r="G12" s="12">
        <v>0.24</v>
      </c>
      <c r="H12" s="12">
        <v>0.09</v>
      </c>
      <c r="I12" s="12">
        <v>0.13</v>
      </c>
      <c r="J12" s="12">
        <v>0.08</v>
      </c>
      <c r="K12" s="12">
        <v>7.0000000000000007E-2</v>
      </c>
      <c r="L12" s="12">
        <v>0.15</v>
      </c>
      <c r="M12" s="40"/>
      <c r="N12" s="40"/>
    </row>
    <row r="13" spans="1:16" ht="12">
      <c r="A13" s="34" t="s">
        <v>28</v>
      </c>
      <c r="B13" s="4">
        <v>0.14000000000000001</v>
      </c>
      <c r="C13" s="5">
        <v>0.11</v>
      </c>
      <c r="D13" s="5">
        <v>0.24</v>
      </c>
      <c r="E13" s="5">
        <v>0.18</v>
      </c>
      <c r="F13" s="5">
        <v>0.28000000000000003</v>
      </c>
      <c r="G13" s="7">
        <v>0.14000000000000001</v>
      </c>
      <c r="H13" s="5">
        <v>0.18</v>
      </c>
      <c r="I13" s="5">
        <v>0.06</v>
      </c>
      <c r="J13" s="5">
        <v>0.14000000000000001</v>
      </c>
      <c r="K13" s="6">
        <v>7.0000000000000007E-2</v>
      </c>
      <c r="L13" s="6">
        <v>0.04</v>
      </c>
      <c r="M13" s="29"/>
      <c r="N13" s="29"/>
    </row>
    <row r="14" spans="1:16">
      <c r="A14" s="36" t="s">
        <v>20</v>
      </c>
      <c r="B14" s="8">
        <v>0.13</v>
      </c>
      <c r="C14" s="5">
        <v>0.1</v>
      </c>
      <c r="D14" s="9">
        <v>0.3</v>
      </c>
      <c r="E14" s="9">
        <v>0.17</v>
      </c>
      <c r="F14" s="5">
        <v>0.2</v>
      </c>
      <c r="G14" s="7">
        <v>0.22</v>
      </c>
      <c r="H14" s="9">
        <v>0.25</v>
      </c>
      <c r="I14" s="5">
        <v>0.28000000000000003</v>
      </c>
      <c r="J14" s="5">
        <v>0.28000000000000003</v>
      </c>
      <c r="K14" s="10">
        <v>0.13</v>
      </c>
      <c r="L14" s="6">
        <v>0.08</v>
      </c>
      <c r="M14" s="29"/>
      <c r="N14" s="29"/>
    </row>
    <row r="15" spans="1:16">
      <c r="A15" s="35" t="s">
        <v>21</v>
      </c>
      <c r="B15" s="4">
        <v>0.05</v>
      </c>
      <c r="C15" s="5">
        <v>0.04</v>
      </c>
      <c r="D15" s="5">
        <v>0.11</v>
      </c>
      <c r="E15" s="5">
        <v>0.1</v>
      </c>
      <c r="F15" s="5">
        <v>0.08</v>
      </c>
      <c r="G15" s="7">
        <v>0.12</v>
      </c>
      <c r="H15" s="5">
        <v>0.09</v>
      </c>
      <c r="I15" s="5">
        <v>7.0000000000000007E-2</v>
      </c>
      <c r="J15" s="5">
        <v>0.09</v>
      </c>
      <c r="K15" s="6">
        <v>0.08</v>
      </c>
      <c r="L15" s="6">
        <v>0.08</v>
      </c>
      <c r="M15" s="29"/>
      <c r="N15" s="29"/>
    </row>
    <row r="16" spans="1:16">
      <c r="A16" s="35" t="s">
        <v>22</v>
      </c>
      <c r="B16" s="4">
        <v>0.08</v>
      </c>
      <c r="C16" s="5">
        <v>0.05</v>
      </c>
      <c r="D16" s="5">
        <v>0.04</v>
      </c>
      <c r="E16" s="5">
        <v>0.02</v>
      </c>
      <c r="F16" s="5">
        <v>0.03</v>
      </c>
      <c r="G16" s="7">
        <v>0.02</v>
      </c>
      <c r="H16" s="5">
        <v>0.03</v>
      </c>
      <c r="I16" s="5">
        <v>0.01</v>
      </c>
      <c r="J16" s="5">
        <v>0.02</v>
      </c>
      <c r="K16" s="6">
        <v>0.06</v>
      </c>
      <c r="L16" s="6">
        <v>0.04</v>
      </c>
      <c r="M16" s="29"/>
      <c r="N16" s="29"/>
    </row>
    <row r="17" spans="1:46">
      <c r="A17" s="35" t="s">
        <v>23</v>
      </c>
      <c r="B17" s="4">
        <v>0.48</v>
      </c>
      <c r="C17" s="5">
        <v>0.48</v>
      </c>
      <c r="D17" s="5">
        <v>0.82</v>
      </c>
      <c r="E17" s="5">
        <v>0.67</v>
      </c>
      <c r="F17" s="5">
        <v>0.62</v>
      </c>
      <c r="G17" s="7">
        <v>0.74</v>
      </c>
      <c r="H17" s="5">
        <v>0.64</v>
      </c>
      <c r="I17" s="5">
        <v>0.55000000000000004</v>
      </c>
      <c r="J17" s="5">
        <v>0.61</v>
      </c>
      <c r="K17" s="6">
        <v>0.41</v>
      </c>
      <c r="L17" s="6">
        <v>0.39</v>
      </c>
      <c r="M17" s="29"/>
      <c r="N17" s="29"/>
    </row>
    <row r="18" spans="1:46">
      <c r="A18" s="36" t="s">
        <v>24</v>
      </c>
      <c r="B18" s="8">
        <v>2.08</v>
      </c>
      <c r="C18" s="9">
        <v>5.4</v>
      </c>
      <c r="D18" s="9">
        <v>4.3499999999999996</v>
      </c>
      <c r="E18" s="9">
        <v>6.83</v>
      </c>
      <c r="F18" s="9">
        <v>4.9800000000000004</v>
      </c>
      <c r="G18" s="13">
        <v>8.4</v>
      </c>
      <c r="H18" s="9">
        <v>7.8</v>
      </c>
      <c r="I18" s="9">
        <v>3.33</v>
      </c>
      <c r="J18" s="9">
        <v>4.9000000000000004</v>
      </c>
      <c r="K18" s="10">
        <v>18.05</v>
      </c>
      <c r="L18" s="10">
        <v>17.68</v>
      </c>
      <c r="M18" s="29"/>
      <c r="N18" s="29"/>
    </row>
    <row r="19" spans="1:46">
      <c r="A19" s="35" t="s">
        <v>25</v>
      </c>
      <c r="B19" s="4">
        <v>2.56</v>
      </c>
      <c r="C19" s="5">
        <v>5.88</v>
      </c>
      <c r="D19" s="5">
        <v>5.04</v>
      </c>
      <c r="E19" s="5">
        <v>7.5</v>
      </c>
      <c r="F19" s="5">
        <v>5.6</v>
      </c>
      <c r="G19" s="7">
        <v>9.14</v>
      </c>
      <c r="H19" s="5">
        <v>8.44</v>
      </c>
      <c r="I19" s="5">
        <v>3.88</v>
      </c>
      <c r="J19" s="5">
        <v>5.52</v>
      </c>
      <c r="K19" s="6">
        <v>18.46</v>
      </c>
      <c r="L19" s="6">
        <v>18.07</v>
      </c>
      <c r="M19" s="29"/>
      <c r="N19" s="29"/>
    </row>
    <row r="20" spans="1:46" ht="11.25" thickBot="1">
      <c r="A20" s="41" t="s">
        <v>26</v>
      </c>
      <c r="B20" s="14">
        <v>19</v>
      </c>
      <c r="C20" s="15">
        <v>8</v>
      </c>
      <c r="D20" s="15">
        <v>16</v>
      </c>
      <c r="E20" s="14">
        <v>9</v>
      </c>
      <c r="F20" s="15">
        <v>11</v>
      </c>
      <c r="G20" s="15">
        <v>8</v>
      </c>
      <c r="H20" s="15">
        <v>8</v>
      </c>
      <c r="I20" s="14">
        <v>14</v>
      </c>
      <c r="J20" s="15">
        <v>11</v>
      </c>
      <c r="K20" s="15">
        <v>2</v>
      </c>
      <c r="L20" s="15">
        <v>2</v>
      </c>
      <c r="M20" s="42"/>
      <c r="N20" s="42"/>
    </row>
    <row r="21" spans="1:46" s="44" customFormat="1" ht="11.25" thickTop="1">
      <c r="A21" s="43" t="s">
        <v>15</v>
      </c>
      <c r="B21" s="17">
        <f>B3/B12</f>
        <v>44.444444444444443</v>
      </c>
      <c r="C21" s="17">
        <f>C3/C12</f>
        <v>41.17647058823529</v>
      </c>
      <c r="D21" s="17">
        <f t="shared" ref="D21:L21" si="3">D3/D12</f>
        <v>18.46153846153846</v>
      </c>
      <c r="E21" s="17">
        <f t="shared" si="3"/>
        <v>30</v>
      </c>
      <c r="F21" s="17">
        <f t="shared" si="3"/>
        <v>45</v>
      </c>
      <c r="G21" s="17">
        <f t="shared" si="3"/>
        <v>34.583333333333336</v>
      </c>
      <c r="H21" s="17">
        <f t="shared" si="3"/>
        <v>20</v>
      </c>
      <c r="I21" s="17">
        <f t="shared" si="3"/>
        <v>35.38461538461538</v>
      </c>
      <c r="J21" s="17">
        <f t="shared" si="3"/>
        <v>17.5</v>
      </c>
      <c r="K21" s="17">
        <f t="shared" si="3"/>
        <v>19.999999999999996</v>
      </c>
      <c r="L21" s="17">
        <f t="shared" si="3"/>
        <v>56.000000000000007</v>
      </c>
      <c r="M21" s="21">
        <f>AVERAGE(D21,F21,H21,J21,K21)</f>
        <v>24.19230769230769</v>
      </c>
      <c r="N21" s="21">
        <f>AVERAGE(C21,E21,G21,I21,L21)</f>
        <v>39.428883861236798</v>
      </c>
    </row>
    <row r="22" spans="1:46" s="46" customFormat="1">
      <c r="A22" s="45" t="s">
        <v>16</v>
      </c>
      <c r="B22" s="16">
        <f t="shared" ref="B22:L25" si="4">B4/B13</f>
        <v>99.999999999999986</v>
      </c>
      <c r="C22" s="16">
        <f t="shared" si="4"/>
        <v>100</v>
      </c>
      <c r="D22" s="16">
        <f t="shared" si="4"/>
        <v>120.83333333333334</v>
      </c>
      <c r="E22" s="16">
        <f t="shared" si="4"/>
        <v>61.111111111111114</v>
      </c>
      <c r="F22" s="16">
        <f t="shared" si="4"/>
        <v>68.928571428571431</v>
      </c>
      <c r="G22" s="16">
        <f t="shared" si="4"/>
        <v>103.57142857142856</v>
      </c>
      <c r="H22" s="16">
        <f t="shared" si="4"/>
        <v>122.22222222222223</v>
      </c>
      <c r="I22" s="16">
        <f t="shared" si="4"/>
        <v>156.66666666666669</v>
      </c>
      <c r="J22" s="16">
        <f t="shared" si="4"/>
        <v>157.14285714285714</v>
      </c>
      <c r="K22" s="16">
        <f t="shared" si="4"/>
        <v>214.28571428571428</v>
      </c>
      <c r="L22" s="16">
        <f t="shared" si="4"/>
        <v>204.99999999999997</v>
      </c>
      <c r="M22" s="16">
        <f t="shared" ref="M22:M25" si="5">AVERAGE(D22,F22,H22,J22,K22)</f>
        <v>136.68253968253967</v>
      </c>
      <c r="N22" s="16">
        <f t="shared" ref="N22:N25" si="6">AVERAGE(C22,E22,G22,I22,L22)</f>
        <v>125.26984126984125</v>
      </c>
    </row>
    <row r="23" spans="1:46" s="48" customFormat="1">
      <c r="A23" s="47" t="s">
        <v>20</v>
      </c>
      <c r="B23" s="18">
        <f t="shared" si="4"/>
        <v>430.76923076923077</v>
      </c>
      <c r="C23" s="18">
        <f t="shared" si="4"/>
        <v>410</v>
      </c>
      <c r="D23" s="18">
        <f t="shared" si="4"/>
        <v>425.33333333333331</v>
      </c>
      <c r="E23" s="18">
        <f t="shared" si="4"/>
        <v>329.41176470588232</v>
      </c>
      <c r="F23" s="18">
        <f t="shared" si="4"/>
        <v>385.49999999999994</v>
      </c>
      <c r="G23" s="18">
        <f t="shared" si="4"/>
        <v>421.36363636363637</v>
      </c>
      <c r="H23" s="18">
        <f t="shared" si="4"/>
        <v>428</v>
      </c>
      <c r="I23" s="18">
        <f t="shared" si="4"/>
        <v>401.42857142857139</v>
      </c>
      <c r="J23" s="18">
        <f t="shared" si="4"/>
        <v>349.28571428571422</v>
      </c>
      <c r="K23" s="18">
        <f t="shared" si="4"/>
        <v>643.07692307692298</v>
      </c>
      <c r="L23" s="18">
        <f t="shared" si="4"/>
        <v>787.5</v>
      </c>
      <c r="M23" s="22">
        <f t="shared" si="5"/>
        <v>446.23919413919413</v>
      </c>
      <c r="N23" s="22">
        <f t="shared" si="6"/>
        <v>469.94079449961799</v>
      </c>
    </row>
    <row r="24" spans="1:46" s="50" customFormat="1">
      <c r="A24" s="49" t="s">
        <v>21</v>
      </c>
      <c r="B24" s="19">
        <f t="shared" si="4"/>
        <v>400</v>
      </c>
      <c r="C24" s="19">
        <f t="shared" si="4"/>
        <v>325</v>
      </c>
      <c r="D24" s="19">
        <f t="shared" si="4"/>
        <v>309.09090909090907</v>
      </c>
      <c r="E24" s="19">
        <f t="shared" si="4"/>
        <v>290</v>
      </c>
      <c r="F24" s="19">
        <f t="shared" si="4"/>
        <v>287.5</v>
      </c>
      <c r="G24" s="19">
        <f t="shared" si="4"/>
        <v>300</v>
      </c>
      <c r="H24" s="19">
        <f t="shared" si="4"/>
        <v>288.88888888888891</v>
      </c>
      <c r="I24" s="19">
        <f t="shared" si="4"/>
        <v>299.99999999999994</v>
      </c>
      <c r="J24" s="19">
        <f t="shared" si="4"/>
        <v>288.88888888888891</v>
      </c>
      <c r="K24" s="19">
        <f t="shared" si="4"/>
        <v>300</v>
      </c>
      <c r="L24" s="19">
        <f t="shared" si="4"/>
        <v>312.5</v>
      </c>
      <c r="M24" s="23">
        <f t="shared" si="5"/>
        <v>294.87373737373736</v>
      </c>
      <c r="N24" s="23">
        <f t="shared" si="6"/>
        <v>305.5</v>
      </c>
    </row>
    <row r="25" spans="1:46" s="51" customFormat="1" ht="11.25" thickBot="1">
      <c r="A25" s="51" t="s">
        <v>22</v>
      </c>
      <c r="B25" s="20">
        <f t="shared" si="4"/>
        <v>33.75</v>
      </c>
      <c r="C25" s="20">
        <f t="shared" si="4"/>
        <v>52</v>
      </c>
      <c r="D25" s="20">
        <f t="shared" si="4"/>
        <v>35</v>
      </c>
      <c r="E25" s="20">
        <f t="shared" si="4"/>
        <v>30</v>
      </c>
      <c r="F25" s="20">
        <f t="shared" si="4"/>
        <v>46.666666666666664</v>
      </c>
      <c r="G25" s="20">
        <f t="shared" si="4"/>
        <v>55</v>
      </c>
      <c r="H25" s="20">
        <f t="shared" si="4"/>
        <v>40</v>
      </c>
      <c r="I25" s="20">
        <f t="shared" si="4"/>
        <v>40</v>
      </c>
      <c r="J25" s="20">
        <f t="shared" si="4"/>
        <v>35</v>
      </c>
      <c r="K25" s="20">
        <f t="shared" si="4"/>
        <v>30.000000000000004</v>
      </c>
      <c r="L25" s="20">
        <f t="shared" si="4"/>
        <v>35</v>
      </c>
      <c r="M25" s="20">
        <f t="shared" si="5"/>
        <v>37.333333333333329</v>
      </c>
      <c r="N25" s="20">
        <f t="shared" si="6"/>
        <v>42.4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</row>
    <row r="26" spans="1:46" ht="11.25" thickTop="1"/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2017-11-04T14:56:47Z</dcterms:created>
  <dcterms:modified xsi:type="dcterms:W3CDTF">2017-11-04T21:56:08Z</dcterms:modified>
</cp:coreProperties>
</file>