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300"/>
  </bookViews>
  <sheets>
    <sheet name="Madonie_GPP" sheetId="1" r:id="rId1"/>
    <sheet name="Madonie_NPP" sheetId="4" r:id="rId2"/>
    <sheet name="Titerno_GPP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W58" i="1"/>
  <c r="W59"/>
  <c r="V59"/>
  <c r="V58"/>
  <c r="W57"/>
  <c r="V57"/>
  <c r="U58"/>
  <c r="U59"/>
  <c r="U60"/>
  <c r="U57"/>
  <c r="W60"/>
  <c r="V60"/>
  <c r="L9" i="4"/>
  <c r="L8"/>
  <c r="L7"/>
  <c r="L6"/>
  <c r="L9" i="2"/>
  <c r="L8"/>
  <c r="L7"/>
  <c r="L6"/>
  <c r="K31" i="1"/>
  <c r="G37" s="1"/>
  <c r="H37" s="1"/>
  <c r="K32"/>
  <c r="G38" s="1"/>
  <c r="H38" s="1"/>
  <c r="K33"/>
  <c r="G39" s="1"/>
  <c r="H39" s="1"/>
  <c r="K30"/>
  <c r="G36" s="1"/>
  <c r="H36" s="1"/>
  <c r="J33"/>
  <c r="L33" s="1"/>
  <c r="J32"/>
  <c r="L32" s="1"/>
  <c r="J31"/>
  <c r="L31" s="1"/>
  <c r="J30"/>
  <c r="L30" s="1"/>
  <c r="J27"/>
  <c r="J26"/>
  <c r="J25"/>
  <c r="J24"/>
  <c r="J19"/>
  <c r="J21"/>
  <c r="J20"/>
  <c r="J18"/>
  <c r="J13"/>
  <c r="J14"/>
  <c r="J15"/>
  <c r="J12"/>
  <c r="J7"/>
  <c r="J8"/>
  <c r="J9"/>
  <c r="J6"/>
</calcChain>
</file>

<file path=xl/sharedStrings.xml><?xml version="1.0" encoding="utf-8"?>
<sst xmlns="http://schemas.openxmlformats.org/spreadsheetml/2006/main" count="59" uniqueCount="17">
  <si>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</si>
  <si>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</si>
  <si>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</si>
  <si>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</si>
  <si>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</si>
  <si>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</si>
  <si>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</si>
  <si>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</si>
  <si>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</si>
  <si>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</si>
  <si>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</si>
  <si>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</si>
  <si>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</si>
  <si>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</si>
  <si>
    <t>Average 2002-2020</t>
  </si>
  <si>
    <t>Average 2002-2009</t>
  </si>
  <si>
    <t>Average 2010-2020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</si>
</sst>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6862914736492432E-2"/>
          <c:y val="0.25973388743073733"/>
          <c:w val="0.69938650575492889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Madonie_GPP!$A$6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Madonie_GPP!$B$5:$I$5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Madonie_GPP!$B$6:$I$6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Madonie_GPP!$A$7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Madonie_GPP!$B$5:$I$5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Madonie_GPP!$B$7:$I$7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Madonie_GPP!$A$8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Madonie_GPP!$B$5:$I$5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Madonie_GPP!$B$8:$I$8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Madonie_GPP!$A$9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Madonie_GPP!$B$5:$I$5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Madonie_GPP!$B$9:$I$9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100261248"/>
        <c:axId val="100082816"/>
      </c:lineChart>
      <c:catAx>
        <c:axId val="100261248"/>
        <c:scaling>
          <c:orientation val="minMax"/>
        </c:scaling>
        <c:axPos val="b"/>
        <c:numFmt formatCode="General" sourceLinked="1"/>
        <c:tickLblPos val="nextTo"/>
        <c:crossAx val="100082816"/>
        <c:crosses val="autoZero"/>
        <c:auto val="1"/>
        <c:lblAlgn val="ctr"/>
        <c:lblOffset val="100"/>
      </c:catAx>
      <c:valAx>
        <c:axId val="100082816"/>
        <c:scaling>
          <c:orientation val="minMax"/>
        </c:scaling>
        <c:axPos val="l"/>
        <c:majorGridlines/>
        <c:numFmt formatCode="General" sourceLinked="1"/>
        <c:tickLblPos val="nextTo"/>
        <c:crossAx val="10026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Madonie_GPP!$A$12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Madonie_GPP!$B$12:$I$12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Madonie_GPP!$A$13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Madonie_GPP!$B$13:$I$13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Madonie_GPP!$A$14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Madonie_GPP!$B$14:$I$14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Madonie_GPP!$A$15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Madonie_GPP!$B$15:$I$15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100113792"/>
        <c:axId val="100127872"/>
      </c:lineChart>
      <c:catAx>
        <c:axId val="100113792"/>
        <c:scaling>
          <c:orientation val="minMax"/>
        </c:scaling>
        <c:axPos val="b"/>
        <c:majorTickMark val="none"/>
        <c:tickLblPos val="nextTo"/>
        <c:crossAx val="100127872"/>
        <c:crosses val="autoZero"/>
        <c:auto val="1"/>
        <c:lblAlgn val="ctr"/>
        <c:lblOffset val="100"/>
      </c:catAx>
      <c:valAx>
        <c:axId val="10012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11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Madonie_GPP!$A$18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Madonie_GPP!$B$18:$J$18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Madonie_GPP!$A$19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Madonie_GPP!$B$19:$J$19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Madonie_GPP!$A$20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Madonie_GPP!$B$20:$J$20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Madonie_GPP!$A$21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Madonie_GPP!$B$21:$J$21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102863616"/>
        <c:axId val="102865152"/>
      </c:lineChart>
      <c:catAx>
        <c:axId val="102863616"/>
        <c:scaling>
          <c:orientation val="minMax"/>
        </c:scaling>
        <c:axPos val="b"/>
        <c:numFmt formatCode="General" sourceLinked="1"/>
        <c:majorTickMark val="none"/>
        <c:tickLblPos val="nextTo"/>
        <c:crossAx val="102865152"/>
        <c:crosses val="autoZero"/>
        <c:auto val="1"/>
        <c:lblAlgn val="ctr"/>
        <c:lblOffset val="100"/>
        <c:tickLblSkip val="1"/>
      </c:catAx>
      <c:valAx>
        <c:axId val="102865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286361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Madonie_GPP!$A$18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Madonie_GPP!$B$24:$I$24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Madonie_GPP!$A$19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Madonie_GPP!$B$25:$I$25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Madonie_GPP!$A$20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Madonie_GPP!$B$26:$I$26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Madonie_GPP!$A$21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Madonie_GPP!$B$27:$I$27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102908672"/>
        <c:axId val="102910208"/>
      </c:lineChart>
      <c:catAx>
        <c:axId val="102908672"/>
        <c:scaling>
          <c:orientation val="minMax"/>
        </c:scaling>
        <c:axPos val="b"/>
        <c:numFmt formatCode="General" sourceLinked="1"/>
        <c:majorTickMark val="none"/>
        <c:tickLblPos val="nextTo"/>
        <c:crossAx val="102910208"/>
        <c:crosses val="autoZero"/>
        <c:auto val="1"/>
        <c:lblAlgn val="ctr"/>
        <c:lblOffset val="100"/>
        <c:tickLblSkip val="1"/>
      </c:catAx>
      <c:valAx>
        <c:axId val="102910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290867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Madonie_GPP!$A$18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Madonie_GPP!$B$30:$I$30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Madonie_GPP!$A$19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Madonie_GPP!$B$31:$I$31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Madonie_GPP!$A$20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Madonie_GPP!$B$32:$I$32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Madonie_GPP!$A$21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Madonie_GPP!$B$33:$I$33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102957824"/>
        <c:axId val="102959360"/>
      </c:lineChart>
      <c:catAx>
        <c:axId val="102957824"/>
        <c:scaling>
          <c:orientation val="minMax"/>
        </c:scaling>
        <c:axPos val="b"/>
        <c:numFmt formatCode="General" sourceLinked="1"/>
        <c:majorTickMark val="none"/>
        <c:tickLblPos val="nextTo"/>
        <c:crossAx val="102959360"/>
        <c:crosses val="autoZero"/>
        <c:auto val="1"/>
        <c:lblAlgn val="ctr"/>
        <c:lblOffset val="100"/>
        <c:tickLblSkip val="1"/>
      </c:catAx>
      <c:valAx>
        <c:axId val="102959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29578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Madonie_GPP!$A$60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Madonie_GPP!$B$56:$T$56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Madonie_GPP!$B$60:$T$60</c:f>
              <c:numCache>
                <c:formatCode>General</c:formatCode>
                <c:ptCount val="19"/>
                <c:pt idx="0">
                  <c:v>1762.88</c:v>
                </c:pt>
                <c:pt idx="1">
                  <c:v>1513.76</c:v>
                </c:pt>
                <c:pt idx="2">
                  <c:v>1264.08</c:v>
                </c:pt>
                <c:pt idx="3">
                  <c:v>1371.59</c:v>
                </c:pt>
                <c:pt idx="4">
                  <c:v>1405.1</c:v>
                </c:pt>
                <c:pt idx="5">
                  <c:v>861.32</c:v>
                </c:pt>
                <c:pt idx="6">
                  <c:v>1252.04</c:v>
                </c:pt>
                <c:pt idx="7">
                  <c:v>1166.6400000000001</c:v>
                </c:pt>
                <c:pt idx="8">
                  <c:v>1993.1</c:v>
                </c:pt>
                <c:pt idx="9">
                  <c:v>1651.39</c:v>
                </c:pt>
                <c:pt idx="10">
                  <c:v>1737.69</c:v>
                </c:pt>
                <c:pt idx="11">
                  <c:v>1566.93</c:v>
                </c:pt>
                <c:pt idx="12">
                  <c:v>1522.47</c:v>
                </c:pt>
                <c:pt idx="13">
                  <c:v>1293.45</c:v>
                </c:pt>
                <c:pt idx="14">
                  <c:v>1237.21</c:v>
                </c:pt>
                <c:pt idx="15">
                  <c:v>1023.47</c:v>
                </c:pt>
                <c:pt idx="16">
                  <c:v>988.49</c:v>
                </c:pt>
                <c:pt idx="17">
                  <c:v>937.73</c:v>
                </c:pt>
                <c:pt idx="18">
                  <c:v>867.16</c:v>
                </c:pt>
              </c:numCache>
            </c:numRef>
          </c:val>
        </c:ser>
        <c:ser>
          <c:idx val="1"/>
          <c:order val="1"/>
          <c:tx>
            <c:strRef>
              <c:f>Madonie_GPP!$A$59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Madonie_GPP!$B$59:$T$59</c:f>
              <c:numCache>
                <c:formatCode>General</c:formatCode>
                <c:ptCount val="19"/>
                <c:pt idx="0">
                  <c:v>1026.9100000000001</c:v>
                </c:pt>
                <c:pt idx="1">
                  <c:v>892.65</c:v>
                </c:pt>
                <c:pt idx="2">
                  <c:v>1030.6600000000001</c:v>
                </c:pt>
                <c:pt idx="3">
                  <c:v>879.23</c:v>
                </c:pt>
                <c:pt idx="4">
                  <c:v>693.35</c:v>
                </c:pt>
                <c:pt idx="5">
                  <c:v>203.33</c:v>
                </c:pt>
                <c:pt idx="6">
                  <c:v>836.45</c:v>
                </c:pt>
                <c:pt idx="7">
                  <c:v>912.07</c:v>
                </c:pt>
                <c:pt idx="8">
                  <c:v>2083.89</c:v>
                </c:pt>
                <c:pt idx="9">
                  <c:v>1963.81</c:v>
                </c:pt>
                <c:pt idx="10">
                  <c:v>1932.58</c:v>
                </c:pt>
                <c:pt idx="11">
                  <c:v>1805.38</c:v>
                </c:pt>
                <c:pt idx="12">
                  <c:v>1778.25</c:v>
                </c:pt>
                <c:pt idx="13">
                  <c:v>1574.43</c:v>
                </c:pt>
                <c:pt idx="14">
                  <c:v>1551.26</c:v>
                </c:pt>
                <c:pt idx="15">
                  <c:v>1375.19</c:v>
                </c:pt>
                <c:pt idx="16">
                  <c:v>1307</c:v>
                </c:pt>
                <c:pt idx="17">
                  <c:v>1254.69</c:v>
                </c:pt>
                <c:pt idx="18">
                  <c:v>1207.58</c:v>
                </c:pt>
              </c:numCache>
            </c:numRef>
          </c:val>
        </c:ser>
        <c:marker val="1"/>
        <c:axId val="103004416"/>
        <c:axId val="103014400"/>
      </c:lineChart>
      <c:catAx>
        <c:axId val="103004416"/>
        <c:scaling>
          <c:orientation val="minMax"/>
        </c:scaling>
        <c:axPos val="b"/>
        <c:numFmt formatCode="General" sourceLinked="1"/>
        <c:tickLblPos val="nextTo"/>
        <c:crossAx val="103014400"/>
        <c:crosses val="autoZero"/>
        <c:auto val="1"/>
        <c:lblAlgn val="ctr"/>
        <c:lblOffset val="100"/>
      </c:catAx>
      <c:valAx>
        <c:axId val="103014400"/>
        <c:scaling>
          <c:orientation val="minMax"/>
        </c:scaling>
        <c:axPos val="l"/>
        <c:numFmt formatCode="General" sourceLinked="1"/>
        <c:tickLblPos val="nextTo"/>
        <c:crossAx val="10300441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Madonie_GPP!$B$17:$I$17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104413440"/>
        <c:axId val="104423424"/>
      </c:lineChart>
      <c:catAx>
        <c:axId val="104413440"/>
        <c:scaling>
          <c:orientation val="minMax"/>
        </c:scaling>
        <c:axPos val="b"/>
        <c:numFmt formatCode="General" sourceLinked="1"/>
        <c:majorTickMark val="none"/>
        <c:tickLblPos val="nextTo"/>
        <c:crossAx val="104423424"/>
        <c:crosses val="autoZero"/>
        <c:auto val="1"/>
        <c:lblAlgn val="ctr"/>
        <c:lblOffset val="100"/>
        <c:tickLblSkip val="1"/>
      </c:catAx>
      <c:valAx>
        <c:axId val="104423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1044134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0</xdr:row>
      <xdr:rowOff>104775</xdr:rowOff>
    </xdr:from>
    <xdr:to>
      <xdr:col>23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9</xdr:row>
      <xdr:rowOff>180973</xdr:rowOff>
    </xdr:from>
    <xdr:to>
      <xdr:col>23</xdr:col>
      <xdr:colOff>342900</xdr:colOff>
      <xdr:row>19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304799</xdr:colOff>
      <xdr:row>19</xdr:row>
      <xdr:rowOff>142874</xdr:rowOff>
    </xdr:from>
    <xdr:to>
      <xdr:col>23</xdr:col>
      <xdr:colOff>352424</xdr:colOff>
      <xdr:row>26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323850</xdr:colOff>
      <xdr:row>27</xdr:row>
      <xdr:rowOff>76200</xdr:rowOff>
    </xdr:from>
    <xdr:to>
      <xdr:col>23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39</xdr:row>
      <xdr:rowOff>76200</xdr:rowOff>
    </xdr:from>
    <xdr:to>
      <xdr:col>23</xdr:col>
      <xdr:colOff>409575</xdr:colOff>
      <xdr:row>50</xdr:row>
      <xdr:rowOff>95251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183932</xdr:colOff>
      <xdr:row>62</xdr:row>
      <xdr:rowOff>26275</xdr:rowOff>
    </xdr:from>
    <xdr:to>
      <xdr:col>12</xdr:col>
      <xdr:colOff>354725</xdr:colOff>
      <xdr:row>72</xdr:row>
      <xdr:rowOff>118242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W60"/>
  <sheetViews>
    <sheetView tabSelected="1" topLeftCell="A46" zoomScale="145" zoomScaleNormal="145" workbookViewId="0">
      <selection activeCell="F76" sqref="F76"/>
    </sheetView>
  </sheetViews>
  <sheetFormatPr defaultRowHeight="11.25"/>
  <cols>
    <col min="1" max="1" width="18.42578125" style="1" bestFit="1" customWidth="1"/>
    <col min="2" max="11" width="9.140625" style="1"/>
    <col min="12" max="12" width="12.140625" style="1" customWidth="1"/>
    <col min="13" max="20" width="9.140625" style="1"/>
    <col min="21" max="21" width="10.85546875" style="1" customWidth="1"/>
    <col min="22" max="22" width="12.28515625" style="1" customWidth="1"/>
    <col min="23" max="16384" width="9.140625" style="1"/>
  </cols>
  <sheetData>
    <row r="4" spans="1:10">
      <c r="B4" s="12" t="s">
        <v>6</v>
      </c>
      <c r="C4" s="12"/>
      <c r="D4" s="12"/>
      <c r="E4" s="12"/>
      <c r="F4" s="12"/>
      <c r="G4" s="12"/>
      <c r="H4" s="12"/>
      <c r="I4" s="12"/>
    </row>
    <row r="5" spans="1:10">
      <c r="A5" s="1" t="s">
        <v>1</v>
      </c>
      <c r="B5" s="1">
        <v>2002</v>
      </c>
      <c r="C5" s="1">
        <v>2003</v>
      </c>
      <c r="D5" s="1">
        <v>2004</v>
      </c>
      <c r="E5" s="1">
        <v>2005</v>
      </c>
      <c r="F5" s="1">
        <v>2006</v>
      </c>
      <c r="G5" s="1">
        <v>2007</v>
      </c>
      <c r="H5" s="1">
        <v>2008</v>
      </c>
      <c r="I5" s="1">
        <v>2009</v>
      </c>
      <c r="J5" s="1" t="s">
        <v>5</v>
      </c>
    </row>
    <row r="6" spans="1:10">
      <c r="A6" s="1" t="s">
        <v>0</v>
      </c>
      <c r="B6" s="1">
        <v>1303.56</v>
      </c>
      <c r="C6" s="1">
        <v>1084.55</v>
      </c>
      <c r="D6" s="1">
        <v>1437.25</v>
      </c>
      <c r="E6" s="1">
        <v>1399.92</v>
      </c>
      <c r="F6" s="1">
        <v>1087.04</v>
      </c>
      <c r="G6" s="1">
        <v>901.37</v>
      </c>
      <c r="H6" s="1">
        <v>1338.98</v>
      </c>
      <c r="I6" s="1">
        <v>1293.1400000000001</v>
      </c>
      <c r="J6" s="1">
        <f>AVERAGE(B6:I6)</f>
        <v>1230.7262499999999</v>
      </c>
    </row>
    <row r="7" spans="1:10">
      <c r="A7" s="1" t="s">
        <v>2</v>
      </c>
      <c r="B7" s="1">
        <v>993.52</v>
      </c>
      <c r="C7" s="1">
        <v>911.63</v>
      </c>
      <c r="D7" s="1">
        <v>1082.08</v>
      </c>
      <c r="E7" s="1">
        <v>1023.17</v>
      </c>
      <c r="F7" s="1">
        <v>854.56</v>
      </c>
      <c r="G7" s="1">
        <v>817.48</v>
      </c>
      <c r="H7" s="1">
        <v>1047.24</v>
      </c>
      <c r="I7" s="1">
        <v>965.75</v>
      </c>
      <c r="J7" s="1">
        <f t="shared" ref="J7:J9" si="0">AVERAGE(B7:I7)</f>
        <v>961.92875000000004</v>
      </c>
    </row>
    <row r="8" spans="1:10">
      <c r="A8" s="1" t="s">
        <v>3</v>
      </c>
      <c r="B8" s="1">
        <v>852.06</v>
      </c>
      <c r="C8" s="1">
        <v>727.15</v>
      </c>
      <c r="D8" s="1">
        <v>951.27</v>
      </c>
      <c r="E8" s="1">
        <v>824.22</v>
      </c>
      <c r="F8" s="1">
        <v>639.16</v>
      </c>
      <c r="G8" s="1">
        <v>154.63</v>
      </c>
      <c r="H8" s="1">
        <v>708.07</v>
      </c>
      <c r="I8" s="1">
        <v>801.46</v>
      </c>
      <c r="J8" s="1">
        <f t="shared" si="0"/>
        <v>707.25249999999994</v>
      </c>
    </row>
    <row r="9" spans="1:10">
      <c r="A9" s="1" t="s">
        <v>4</v>
      </c>
      <c r="B9" s="1">
        <v>1992.36</v>
      </c>
      <c r="C9" s="1">
        <v>1732.92</v>
      </c>
      <c r="D9" s="1">
        <v>1541.75</v>
      </c>
      <c r="E9" s="1">
        <v>1702.27</v>
      </c>
      <c r="F9" s="1">
        <v>1657.39</v>
      </c>
      <c r="G9" s="1">
        <v>964.76</v>
      </c>
      <c r="H9" s="1">
        <v>1552.61</v>
      </c>
      <c r="I9" s="1">
        <v>1525</v>
      </c>
      <c r="J9" s="1">
        <f t="shared" si="0"/>
        <v>1583.6324999999999</v>
      </c>
    </row>
    <row r="10" spans="1:10">
      <c r="B10" s="12" t="s">
        <v>7</v>
      </c>
      <c r="C10" s="12"/>
      <c r="D10" s="12"/>
      <c r="E10" s="12"/>
      <c r="F10" s="12"/>
      <c r="G10" s="12"/>
      <c r="H10" s="12"/>
      <c r="I10" s="12"/>
    </row>
    <row r="11" spans="1:10">
      <c r="A11" s="1" t="s">
        <v>1</v>
      </c>
      <c r="B11" s="1">
        <v>2002</v>
      </c>
      <c r="C11" s="1">
        <v>2003</v>
      </c>
      <c r="D11" s="1">
        <v>2004</v>
      </c>
      <c r="E11" s="1">
        <v>2005</v>
      </c>
      <c r="F11" s="1">
        <v>2006</v>
      </c>
      <c r="G11" s="1">
        <v>2007</v>
      </c>
      <c r="H11" s="1">
        <v>2008</v>
      </c>
      <c r="I11" s="1">
        <v>2009</v>
      </c>
      <c r="J11" s="1" t="s">
        <v>5</v>
      </c>
    </row>
    <row r="12" spans="1:10">
      <c r="A12" s="1" t="s">
        <v>0</v>
      </c>
      <c r="B12" s="2">
        <v>1303.56</v>
      </c>
      <c r="C12" s="2">
        <v>1084.55</v>
      </c>
      <c r="D12" s="2">
        <v>1437.25</v>
      </c>
      <c r="E12" s="2">
        <v>1399.92</v>
      </c>
      <c r="F12" s="2">
        <v>1087.04</v>
      </c>
      <c r="G12" s="2">
        <v>901.37</v>
      </c>
      <c r="H12" s="2">
        <v>1338.98</v>
      </c>
      <c r="I12" s="2">
        <v>1293.1400000000001</v>
      </c>
      <c r="J12" s="2">
        <f>AVERAGE(B12:I12)</f>
        <v>1230.7262499999999</v>
      </c>
    </row>
    <row r="13" spans="1:10">
      <c r="A13" s="3" t="s">
        <v>2</v>
      </c>
      <c r="B13" s="4">
        <v>1907.79</v>
      </c>
      <c r="C13" s="4">
        <v>1753.53</v>
      </c>
      <c r="D13" s="4">
        <v>2085.36</v>
      </c>
      <c r="E13" s="4">
        <v>1975.98</v>
      </c>
      <c r="F13" s="4">
        <v>1654.21</v>
      </c>
      <c r="G13" s="4">
        <v>1586.51</v>
      </c>
      <c r="H13" s="4">
        <v>2038.11</v>
      </c>
      <c r="I13" s="4">
        <v>1885.32</v>
      </c>
      <c r="J13" s="4">
        <f t="shared" ref="J13:J15" si="1">AVERAGE(B13:I13)</f>
        <v>1860.8512499999999</v>
      </c>
    </row>
    <row r="14" spans="1:10">
      <c r="A14" s="3" t="s">
        <v>3</v>
      </c>
      <c r="B14" s="4">
        <v>1821.47</v>
      </c>
      <c r="C14" s="4">
        <v>1508.88</v>
      </c>
      <c r="D14" s="4">
        <v>1713</v>
      </c>
      <c r="E14" s="4">
        <v>1479.45</v>
      </c>
      <c r="F14" s="4">
        <v>1273.51</v>
      </c>
      <c r="G14" s="4">
        <v>433.98</v>
      </c>
      <c r="H14" s="4">
        <v>1671.53</v>
      </c>
      <c r="I14" s="4">
        <v>1786.65</v>
      </c>
      <c r="J14" s="4">
        <f t="shared" si="1"/>
        <v>1461.0587500000001</v>
      </c>
    </row>
    <row r="15" spans="1:10">
      <c r="A15" s="3" t="s">
        <v>4</v>
      </c>
      <c r="B15" s="4">
        <v>1568.5</v>
      </c>
      <c r="C15" s="4">
        <v>1328.83</v>
      </c>
      <c r="D15" s="4">
        <v>1129.93</v>
      </c>
      <c r="E15" s="4">
        <v>1233.76</v>
      </c>
      <c r="F15" s="4">
        <v>1165.8800000000001</v>
      </c>
      <c r="G15" s="4">
        <v>658.04</v>
      </c>
      <c r="H15" s="4">
        <v>1026</v>
      </c>
      <c r="I15" s="4">
        <v>975.93</v>
      </c>
      <c r="J15" s="4">
        <f t="shared" si="1"/>
        <v>1135.8587500000001</v>
      </c>
    </row>
    <row r="16" spans="1:10">
      <c r="A16" s="3"/>
      <c r="B16" s="13" t="s">
        <v>8</v>
      </c>
      <c r="C16" s="13"/>
      <c r="D16" s="13"/>
      <c r="E16" s="13"/>
      <c r="F16" s="13"/>
      <c r="G16" s="13"/>
      <c r="H16" s="13"/>
      <c r="I16" s="13"/>
      <c r="J16" s="3"/>
    </row>
    <row r="17" spans="1:12">
      <c r="A17" s="3" t="s">
        <v>1</v>
      </c>
      <c r="B17" s="3">
        <v>2002</v>
      </c>
      <c r="C17" s="3">
        <v>2003</v>
      </c>
      <c r="D17" s="3">
        <v>2004</v>
      </c>
      <c r="E17" s="3">
        <v>2005</v>
      </c>
      <c r="F17" s="3">
        <v>2006</v>
      </c>
      <c r="G17" s="3">
        <v>2007</v>
      </c>
      <c r="H17" s="3">
        <v>2008</v>
      </c>
      <c r="I17" s="3">
        <v>2009</v>
      </c>
      <c r="J17" s="3" t="s">
        <v>5</v>
      </c>
    </row>
    <row r="18" spans="1:12">
      <c r="A18" s="3" t="s">
        <v>0</v>
      </c>
      <c r="B18" s="4">
        <v>1303.56</v>
      </c>
      <c r="C18" s="4">
        <v>1084.55</v>
      </c>
      <c r="D18" s="4">
        <v>1437.25</v>
      </c>
      <c r="E18" s="4">
        <v>1399.92</v>
      </c>
      <c r="F18" s="4">
        <v>1087.04</v>
      </c>
      <c r="G18" s="4">
        <v>901.37</v>
      </c>
      <c r="H18" s="4">
        <v>1338.98</v>
      </c>
      <c r="I18" s="4">
        <v>1293.1400000000001</v>
      </c>
      <c r="J18" s="4">
        <f>AVERAGE(B18:I18)</f>
        <v>1230.7262499999999</v>
      </c>
    </row>
    <row r="19" spans="1:12">
      <c r="A19" s="3" t="s">
        <v>2</v>
      </c>
      <c r="B19" s="4">
        <v>1749.33</v>
      </c>
      <c r="C19" s="4">
        <v>1601.45</v>
      </c>
      <c r="D19" s="4">
        <v>1938.99</v>
      </c>
      <c r="E19" s="4">
        <v>1830.15</v>
      </c>
      <c r="F19" s="4">
        <v>1516.7</v>
      </c>
      <c r="G19" s="4">
        <v>1431.8</v>
      </c>
      <c r="H19" s="4">
        <v>1859.35</v>
      </c>
      <c r="I19" s="4">
        <v>1712.41</v>
      </c>
      <c r="J19" s="4">
        <f>AVERAGE(B19:I19)</f>
        <v>1705.0225</v>
      </c>
    </row>
    <row r="20" spans="1:12">
      <c r="A20" s="3" t="s">
        <v>3</v>
      </c>
      <c r="B20" s="4">
        <v>1686.78</v>
      </c>
      <c r="C20" s="4">
        <v>1413.19</v>
      </c>
      <c r="D20" s="4">
        <v>1583.33</v>
      </c>
      <c r="E20" s="4">
        <v>1433.39</v>
      </c>
      <c r="F20" s="4">
        <v>1201.8399999999999</v>
      </c>
      <c r="G20" s="4">
        <v>378.66</v>
      </c>
      <c r="H20" s="4">
        <v>1500.45</v>
      </c>
      <c r="I20" s="4">
        <v>1671.07</v>
      </c>
      <c r="J20" s="4">
        <f t="shared" ref="J20:J21" si="2">AVERAGE(B20:I20)</f>
        <v>1358.5887500000001</v>
      </c>
    </row>
    <row r="21" spans="1:12">
      <c r="A21" s="3" t="s">
        <v>4</v>
      </c>
      <c r="B21" s="4">
        <v>1654.67</v>
      </c>
      <c r="C21" s="4">
        <v>1460.21</v>
      </c>
      <c r="D21" s="4">
        <v>1204.54</v>
      </c>
      <c r="E21" s="4">
        <v>1318.07</v>
      </c>
      <c r="F21" s="4">
        <v>1246.29</v>
      </c>
      <c r="G21" s="4">
        <v>728.19</v>
      </c>
      <c r="H21" s="4">
        <v>1092.6300000000001</v>
      </c>
      <c r="I21" s="4">
        <v>1045.1600000000001</v>
      </c>
      <c r="J21" s="4">
        <f t="shared" si="2"/>
        <v>1218.7199999999998</v>
      </c>
    </row>
    <row r="22" spans="1:12">
      <c r="A22" s="3"/>
      <c r="B22" s="13" t="s">
        <v>9</v>
      </c>
      <c r="C22" s="13"/>
      <c r="D22" s="13"/>
      <c r="E22" s="13"/>
      <c r="F22" s="13"/>
      <c r="G22" s="13"/>
      <c r="H22" s="13"/>
      <c r="I22" s="13"/>
      <c r="J22" s="3"/>
    </row>
    <row r="23" spans="1:12">
      <c r="A23" s="3" t="s">
        <v>1</v>
      </c>
      <c r="B23" s="3">
        <v>2002</v>
      </c>
      <c r="C23" s="3">
        <v>2003</v>
      </c>
      <c r="D23" s="3">
        <v>2004</v>
      </c>
      <c r="E23" s="3">
        <v>2005</v>
      </c>
      <c r="F23" s="3">
        <v>2006</v>
      </c>
      <c r="G23" s="3">
        <v>2007</v>
      </c>
      <c r="H23" s="3">
        <v>2008</v>
      </c>
      <c r="I23" s="3">
        <v>2009</v>
      </c>
      <c r="J23" s="3" t="s">
        <v>5</v>
      </c>
    </row>
    <row r="24" spans="1:12">
      <c r="A24" s="3" t="s">
        <v>0</v>
      </c>
      <c r="B24" s="4">
        <v>1322.83</v>
      </c>
      <c r="C24" s="4">
        <v>1103.8</v>
      </c>
      <c r="D24" s="4">
        <v>1467.65</v>
      </c>
      <c r="E24" s="4">
        <v>1434.92</v>
      </c>
      <c r="F24" s="4">
        <v>1118.94</v>
      </c>
      <c r="G24" s="4">
        <v>932.23</v>
      </c>
      <c r="H24" s="4">
        <v>1392.11</v>
      </c>
      <c r="I24" s="4">
        <v>1352.31</v>
      </c>
      <c r="J24" s="4">
        <f>AVERAGE(B24:I24)</f>
        <v>1265.5987500000001</v>
      </c>
    </row>
    <row r="25" spans="1:12">
      <c r="A25" s="3" t="s">
        <v>2</v>
      </c>
      <c r="B25" s="4">
        <v>1730.3</v>
      </c>
      <c r="C25" s="4">
        <v>1576.9</v>
      </c>
      <c r="D25" s="4">
        <v>1894.88</v>
      </c>
      <c r="E25" s="4">
        <v>1780.42</v>
      </c>
      <c r="F25" s="4">
        <v>1646.03</v>
      </c>
      <c r="G25" s="4">
        <v>1369.54</v>
      </c>
      <c r="H25" s="4">
        <v>1759.92</v>
      </c>
      <c r="I25" s="4">
        <v>1601.53</v>
      </c>
      <c r="J25" s="4">
        <f>AVERAGE(B25:I25)</f>
        <v>1669.94</v>
      </c>
    </row>
    <row r="26" spans="1:12">
      <c r="A26" s="3" t="s">
        <v>3</v>
      </c>
      <c r="B26" s="4">
        <v>1772.4</v>
      </c>
      <c r="C26" s="4">
        <v>1489.63</v>
      </c>
      <c r="D26" s="4">
        <v>1674.39</v>
      </c>
      <c r="E26" s="4">
        <v>1520.2</v>
      </c>
      <c r="F26" s="4">
        <v>1279.57</v>
      </c>
      <c r="G26" s="4">
        <v>404.31</v>
      </c>
      <c r="H26" s="4">
        <v>1609</v>
      </c>
      <c r="I26" s="4">
        <v>1798.7</v>
      </c>
      <c r="J26" s="4">
        <f t="shared" ref="J26:J27" si="3">AVERAGE(B26:I26)</f>
        <v>1443.5250000000001</v>
      </c>
    </row>
    <row r="27" spans="1:12">
      <c r="A27" s="3" t="s">
        <v>4</v>
      </c>
      <c r="B27" s="4">
        <v>2092.61</v>
      </c>
      <c r="C27" s="4">
        <v>1885.76</v>
      </c>
      <c r="D27" s="4">
        <v>1588.86</v>
      </c>
      <c r="E27" s="4">
        <v>1775.95</v>
      </c>
      <c r="F27" s="4">
        <v>1715.13</v>
      </c>
      <c r="G27" s="4">
        <v>1023.3</v>
      </c>
      <c r="H27" s="4">
        <v>1567.2</v>
      </c>
      <c r="I27" s="4">
        <v>1529.27</v>
      </c>
      <c r="J27" s="4">
        <f t="shared" si="3"/>
        <v>1647.26</v>
      </c>
    </row>
    <row r="28" spans="1:12" ht="12" thickBot="1">
      <c r="A28" s="13" t="s">
        <v>12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2">
      <c r="A29" s="3" t="s">
        <v>1</v>
      </c>
      <c r="B29" s="3">
        <v>2002</v>
      </c>
      <c r="C29" s="3">
        <v>2003</v>
      </c>
      <c r="D29" s="3">
        <v>2004</v>
      </c>
      <c r="E29" s="3">
        <v>2005</v>
      </c>
      <c r="F29" s="3">
        <v>2006</v>
      </c>
      <c r="G29" s="3">
        <v>2007</v>
      </c>
      <c r="H29" s="3">
        <v>2008</v>
      </c>
      <c r="I29" s="3">
        <v>2009</v>
      </c>
      <c r="J29" s="3" t="s">
        <v>5</v>
      </c>
      <c r="K29" s="1" t="s">
        <v>10</v>
      </c>
      <c r="L29" s="9" t="s">
        <v>13</v>
      </c>
    </row>
    <row r="30" spans="1:12">
      <c r="A30" s="3" t="s">
        <v>0</v>
      </c>
      <c r="B30" s="3">
        <v>1322.862779</v>
      </c>
      <c r="C30" s="3">
        <v>1103.8313029999999</v>
      </c>
      <c r="D30" s="3">
        <v>1467.683417</v>
      </c>
      <c r="E30" s="3">
        <v>1435.8820149999999</v>
      </c>
      <c r="F30" s="3">
        <v>1118.9712400000001</v>
      </c>
      <c r="G30" s="3">
        <v>932.25153899999998</v>
      </c>
      <c r="H30" s="3">
        <v>1392.146428</v>
      </c>
      <c r="I30" s="3">
        <v>1352.342668</v>
      </c>
      <c r="J30" s="4">
        <f>AVERAGE(B30:I30)</f>
        <v>1265.746423625</v>
      </c>
      <c r="K30" s="1">
        <f>AVERAGE(I30,H30,F30,E30,D30,C30,B30)</f>
        <v>1313.3885500000001</v>
      </c>
      <c r="L30" s="10">
        <f>J30*0.49</f>
        <v>620.21574757625001</v>
      </c>
    </row>
    <row r="31" spans="1:12">
      <c r="A31" s="3" t="s">
        <v>2</v>
      </c>
      <c r="B31" s="3">
        <v>1711.9945270000001</v>
      </c>
      <c r="C31" s="3">
        <v>1560.1885930000001</v>
      </c>
      <c r="D31" s="3">
        <v>1874.7971259999999</v>
      </c>
      <c r="E31" s="3">
        <v>1761.5565309999999</v>
      </c>
      <c r="F31" s="3">
        <v>1448.5159739999999</v>
      </c>
      <c r="G31" s="3">
        <v>1355.0328219999999</v>
      </c>
      <c r="H31" s="3">
        <v>1741.273158</v>
      </c>
      <c r="I31" s="3">
        <v>1584.558931</v>
      </c>
      <c r="J31" s="4">
        <f>AVERAGE(B31:I31)</f>
        <v>1629.7397077499998</v>
      </c>
      <c r="K31" s="1">
        <f t="shared" ref="K31:K33" si="4">AVERAGE(I31,H31,F31,E31,D31,C31,B31)</f>
        <v>1668.9835485714286</v>
      </c>
      <c r="L31" s="10">
        <f t="shared" ref="L31:L33" si="5">J31*0.49</f>
        <v>798.57245679749985</v>
      </c>
    </row>
    <row r="32" spans="1:12">
      <c r="A32" s="3" t="s">
        <v>3</v>
      </c>
      <c r="B32" s="3">
        <v>1663.9636370000001</v>
      </c>
      <c r="C32" s="3">
        <v>1373.902558</v>
      </c>
      <c r="D32" s="3">
        <v>1551.296926</v>
      </c>
      <c r="E32" s="3">
        <v>1400.266494</v>
      </c>
      <c r="F32" s="3">
        <v>1164.3494949999999</v>
      </c>
      <c r="G32" s="3">
        <v>357.48516699999999</v>
      </c>
      <c r="H32" s="3">
        <v>1466.0512490000001</v>
      </c>
      <c r="I32" s="3">
        <v>1663.9636370000001</v>
      </c>
      <c r="J32" s="4">
        <f t="shared" ref="J32:J33" si="6">AVERAGE(B32:I32)</f>
        <v>1330.1598953749999</v>
      </c>
      <c r="K32" s="1">
        <f t="shared" si="4"/>
        <v>1469.1134280000001</v>
      </c>
      <c r="L32" s="10">
        <f t="shared" si="5"/>
        <v>651.77834873374991</v>
      </c>
    </row>
    <row r="33" spans="1:12" ht="12" thickBot="1">
      <c r="A33" s="3" t="s">
        <v>4</v>
      </c>
      <c r="B33" s="3">
        <v>1762.8977870000001</v>
      </c>
      <c r="C33" s="3">
        <v>1513.8053480000001</v>
      </c>
      <c r="D33" s="3">
        <v>1264.202378</v>
      </c>
      <c r="E33" s="3">
        <v>1371.6033379999999</v>
      </c>
      <c r="F33" s="3">
        <v>1285.026734</v>
      </c>
      <c r="G33" s="3">
        <v>728.00964499999998</v>
      </c>
      <c r="H33" s="3">
        <v>1103.499141</v>
      </c>
      <c r="I33" s="3">
        <v>1037.742211</v>
      </c>
      <c r="J33" s="4">
        <f t="shared" si="6"/>
        <v>1258.3483227500001</v>
      </c>
      <c r="K33" s="1">
        <f t="shared" si="4"/>
        <v>1334.110991</v>
      </c>
      <c r="L33" s="11">
        <f t="shared" si="5"/>
        <v>616.59067814750006</v>
      </c>
    </row>
    <row r="36" spans="1:12">
      <c r="G36" s="1">
        <f>(G30*100)/K30</f>
        <v>70.980635471506119</v>
      </c>
      <c r="H36" s="1">
        <f>100-G36</f>
        <v>29.019364528493881</v>
      </c>
    </row>
    <row r="37" spans="1:12">
      <c r="G37" s="1">
        <f t="shared" ref="G37:G39" si="7">(G31*100)/K31</f>
        <v>81.189105977697878</v>
      </c>
      <c r="H37" s="1">
        <f t="shared" ref="H37:H39" si="8">100-G37</f>
        <v>18.810894022302122</v>
      </c>
    </row>
    <row r="38" spans="1:12">
      <c r="G38" s="1">
        <f t="shared" si="7"/>
        <v>24.333394562097759</v>
      </c>
      <c r="H38" s="1">
        <f t="shared" si="8"/>
        <v>75.666605437902234</v>
      </c>
    </row>
    <row r="39" spans="1:12">
      <c r="G39" s="1">
        <f t="shared" si="7"/>
        <v>54.568896434494633</v>
      </c>
      <c r="H39" s="1">
        <f t="shared" si="8"/>
        <v>45.431103565505367</v>
      </c>
    </row>
    <row r="55" spans="1:23" ht="12" thickBo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3" ht="12" thickBot="1">
      <c r="A56" s="3" t="s">
        <v>1</v>
      </c>
      <c r="B56" s="22">
        <v>2002</v>
      </c>
      <c r="C56" s="23">
        <v>2003</v>
      </c>
      <c r="D56" s="23">
        <v>2004</v>
      </c>
      <c r="E56" s="23">
        <v>2005</v>
      </c>
      <c r="F56" s="23">
        <v>2006</v>
      </c>
      <c r="G56" s="23">
        <v>2007</v>
      </c>
      <c r="H56" s="23">
        <v>2008</v>
      </c>
      <c r="I56" s="24">
        <v>2009</v>
      </c>
      <c r="J56" s="22">
        <v>2010</v>
      </c>
      <c r="K56" s="23">
        <v>2011</v>
      </c>
      <c r="L56" s="23">
        <v>2012</v>
      </c>
      <c r="M56" s="23">
        <v>2013</v>
      </c>
      <c r="N56" s="23">
        <v>2014</v>
      </c>
      <c r="O56" s="23">
        <v>2015</v>
      </c>
      <c r="P56" s="23">
        <v>2016</v>
      </c>
      <c r="Q56" s="23">
        <v>2017</v>
      </c>
      <c r="R56" s="23">
        <v>2018</v>
      </c>
      <c r="S56" s="23">
        <v>2019</v>
      </c>
      <c r="T56" s="24">
        <v>2020</v>
      </c>
      <c r="U56" s="1" t="s">
        <v>14</v>
      </c>
      <c r="V56" s="1" t="s">
        <v>15</v>
      </c>
      <c r="W56" s="1" t="s">
        <v>16</v>
      </c>
    </row>
    <row r="57" spans="1:23">
      <c r="A57" s="3" t="s">
        <v>0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7"/>
      <c r="R57" s="17"/>
      <c r="S57" s="17">
        <v>2535.7199999999998</v>
      </c>
      <c r="T57" s="18">
        <v>2553.91</v>
      </c>
      <c r="U57" s="1">
        <f>AVERAGE(B57:T57)</f>
        <v>2544.8149999999996</v>
      </c>
      <c r="V57" s="1" t="e">
        <f>AVERAGE(B57:I57)</f>
        <v>#DIV/0!</v>
      </c>
      <c r="W57" s="1">
        <f>AVERAGE(J57:T57)</f>
        <v>2544.8149999999996</v>
      </c>
    </row>
    <row r="58" spans="1:23">
      <c r="A58" s="3" t="s">
        <v>2</v>
      </c>
      <c r="B58" s="16"/>
      <c r="C58" s="17"/>
      <c r="D58" s="17"/>
      <c r="E58" s="17"/>
      <c r="F58" s="17"/>
      <c r="G58" s="17"/>
      <c r="H58" s="17"/>
      <c r="I58" s="18"/>
      <c r="J58" s="16"/>
      <c r="K58" s="17"/>
      <c r="L58" s="17"/>
      <c r="M58" s="17"/>
      <c r="N58" s="17"/>
      <c r="O58" s="17"/>
      <c r="P58" s="17"/>
      <c r="Q58" s="17"/>
      <c r="R58" s="17"/>
      <c r="S58" s="17"/>
      <c r="T58" s="18"/>
      <c r="U58" s="1" t="e">
        <f t="shared" ref="U58:U60" si="9">AVERAGE(B58:T58)</f>
        <v>#DIV/0!</v>
      </c>
      <c r="V58" s="1" t="e">
        <f>AVERAGE(B58:I58)</f>
        <v>#DIV/0!</v>
      </c>
      <c r="W58" s="1" t="e">
        <f t="shared" ref="W58:W59" si="10">AVERAGE(J58:T58)</f>
        <v>#DIV/0!</v>
      </c>
    </row>
    <row r="59" spans="1:23">
      <c r="A59" s="3" t="s">
        <v>3</v>
      </c>
      <c r="B59" s="16">
        <v>1026.9100000000001</v>
      </c>
      <c r="C59" s="17">
        <v>892.65</v>
      </c>
      <c r="D59" s="17">
        <v>1030.6600000000001</v>
      </c>
      <c r="E59" s="17">
        <v>879.23</v>
      </c>
      <c r="F59" s="17">
        <v>693.35</v>
      </c>
      <c r="G59" s="17">
        <v>203.33</v>
      </c>
      <c r="H59" s="17">
        <v>836.45</v>
      </c>
      <c r="I59" s="18">
        <v>912.07</v>
      </c>
      <c r="J59" s="16">
        <v>2083.89</v>
      </c>
      <c r="K59" s="17">
        <v>1963.81</v>
      </c>
      <c r="L59" s="17">
        <v>1932.58</v>
      </c>
      <c r="M59" s="17">
        <v>1805.38</v>
      </c>
      <c r="N59" s="17">
        <v>1778.25</v>
      </c>
      <c r="O59" s="17">
        <v>1574.43</v>
      </c>
      <c r="P59" s="17">
        <v>1551.26</v>
      </c>
      <c r="Q59" s="17">
        <v>1375.19</v>
      </c>
      <c r="R59" s="17">
        <v>1307</v>
      </c>
      <c r="S59" s="17">
        <v>1254.69</v>
      </c>
      <c r="T59" s="18">
        <v>1207.58</v>
      </c>
      <c r="U59" s="1">
        <f t="shared" si="9"/>
        <v>1279.4057894736839</v>
      </c>
      <c r="V59" s="1">
        <f>AVERAGE(B59:I59)</f>
        <v>809.33124999999995</v>
      </c>
      <c r="W59" s="1">
        <f t="shared" si="10"/>
        <v>1621.2781818181816</v>
      </c>
    </row>
    <row r="60" spans="1:23" ht="12" thickBot="1">
      <c r="A60" s="3" t="s">
        <v>4</v>
      </c>
      <c r="B60" s="19">
        <v>1762.88</v>
      </c>
      <c r="C60" s="20">
        <v>1513.76</v>
      </c>
      <c r="D60" s="20">
        <v>1264.08</v>
      </c>
      <c r="E60" s="20">
        <v>1371.59</v>
      </c>
      <c r="F60" s="20">
        <v>1405.1</v>
      </c>
      <c r="G60" s="20">
        <v>861.32</v>
      </c>
      <c r="H60" s="20">
        <v>1252.04</v>
      </c>
      <c r="I60" s="21">
        <v>1166.6400000000001</v>
      </c>
      <c r="J60" s="19">
        <v>1993.1</v>
      </c>
      <c r="K60" s="20">
        <v>1651.39</v>
      </c>
      <c r="L60" s="20">
        <v>1737.69</v>
      </c>
      <c r="M60" s="20">
        <v>1566.93</v>
      </c>
      <c r="N60" s="20">
        <v>1522.47</v>
      </c>
      <c r="O60" s="20">
        <v>1293.45</v>
      </c>
      <c r="P60" s="20">
        <v>1237.21</v>
      </c>
      <c r="Q60" s="20">
        <v>1023.47</v>
      </c>
      <c r="R60" s="20">
        <v>988.49</v>
      </c>
      <c r="S60" s="20">
        <v>937.73</v>
      </c>
      <c r="T60" s="21">
        <v>867.16</v>
      </c>
      <c r="U60" s="1">
        <f t="shared" si="9"/>
        <v>1337.7105263157896</v>
      </c>
      <c r="V60" s="1">
        <f>AVERAGE(B60:I60)</f>
        <v>1324.67625</v>
      </c>
      <c r="W60" s="1">
        <f>AVERAGE(J60:T60)</f>
        <v>1347.19</v>
      </c>
    </row>
  </sheetData>
  <mergeCells count="6">
    <mergeCell ref="B55:T55"/>
    <mergeCell ref="A28:J28"/>
    <mergeCell ref="B4:I4"/>
    <mergeCell ref="B10:I10"/>
    <mergeCell ref="B16:I16"/>
    <mergeCell ref="B22:I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D16" sqref="D16"/>
    </sheetView>
  </sheetViews>
  <sheetFormatPr defaultRowHeight="15.75"/>
  <cols>
    <col min="1" max="2" width="9.140625" style="6"/>
    <col min="3" max="3" width="18.5703125" style="6" bestFit="1" customWidth="1"/>
    <col min="4" max="16384" width="9.140625" style="6"/>
  </cols>
  <sheetData>
    <row r="4" spans="3:12">
      <c r="C4" s="14" t="s">
        <v>12</v>
      </c>
      <c r="D4" s="14"/>
      <c r="E4" s="14"/>
      <c r="F4" s="14"/>
      <c r="G4" s="14"/>
      <c r="H4" s="14"/>
      <c r="I4" s="14"/>
      <c r="J4" s="14"/>
      <c r="K4" s="14"/>
      <c r="L4" s="14"/>
    </row>
    <row r="5" spans="3:12">
      <c r="C5" s="7" t="s">
        <v>1</v>
      </c>
      <c r="D5" s="7">
        <v>2002</v>
      </c>
      <c r="E5" s="7">
        <v>2003</v>
      </c>
      <c r="F5" s="7">
        <v>2004</v>
      </c>
      <c r="G5" s="7">
        <v>2005</v>
      </c>
      <c r="H5" s="7">
        <v>2006</v>
      </c>
      <c r="I5" s="7">
        <v>2007</v>
      </c>
      <c r="J5" s="7">
        <v>2008</v>
      </c>
      <c r="K5" s="7">
        <v>2009</v>
      </c>
      <c r="L5" s="7" t="s">
        <v>5</v>
      </c>
    </row>
    <row r="6" spans="3:12">
      <c r="C6" s="7" t="s">
        <v>0</v>
      </c>
      <c r="D6" s="7">
        <v>4.8000000000000001E-2</v>
      </c>
      <c r="E6" s="7"/>
      <c r="F6" s="7"/>
      <c r="G6" s="7"/>
      <c r="H6" s="7"/>
      <c r="I6" s="7"/>
      <c r="J6" s="7"/>
      <c r="K6" s="7"/>
      <c r="L6" s="8">
        <f>AVERAGE(D6:K6)</f>
        <v>4.8000000000000001E-2</v>
      </c>
    </row>
    <row r="7" spans="3:12">
      <c r="C7" s="7" t="s">
        <v>2</v>
      </c>
      <c r="D7" s="7"/>
      <c r="E7" s="7"/>
      <c r="F7" s="7"/>
      <c r="G7" s="7"/>
      <c r="H7" s="7"/>
      <c r="I7" s="7"/>
      <c r="J7" s="7"/>
      <c r="K7" s="7"/>
      <c r="L7" s="8" t="e">
        <f>AVERAGE(D7:K7)</f>
        <v>#DIV/0!</v>
      </c>
    </row>
    <row r="8" spans="3:12">
      <c r="C8" s="7" t="s">
        <v>3</v>
      </c>
      <c r="D8" s="7"/>
      <c r="E8" s="7"/>
      <c r="F8" s="7"/>
      <c r="G8" s="7"/>
      <c r="H8" s="7"/>
      <c r="I8" s="7"/>
      <c r="J8" s="7"/>
      <c r="K8" s="7"/>
      <c r="L8" s="8" t="e">
        <f t="shared" ref="L8:L9" si="0">AVERAGE(D8:K8)</f>
        <v>#DIV/0!</v>
      </c>
    </row>
    <row r="9" spans="3:12">
      <c r="C9" s="7" t="s">
        <v>4</v>
      </c>
      <c r="D9" s="7"/>
      <c r="E9" s="7"/>
      <c r="F9" s="7"/>
      <c r="G9" s="7"/>
      <c r="H9" s="7"/>
      <c r="I9" s="7"/>
      <c r="J9" s="7"/>
      <c r="K9" s="7"/>
      <c r="L9" s="8" t="e">
        <f t="shared" si="0"/>
        <v>#DIV/0!</v>
      </c>
    </row>
  </sheetData>
  <mergeCells count="1">
    <mergeCell ref="C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N25" sqref="N25"/>
    </sheetView>
  </sheetViews>
  <sheetFormatPr defaultRowHeight="15.75"/>
  <cols>
    <col min="1" max="2" width="9.140625" style="6"/>
    <col min="3" max="3" width="19.140625" style="6" bestFit="1" customWidth="1"/>
    <col min="4" max="16384" width="9.140625" style="6"/>
  </cols>
  <sheetData>
    <row r="4" spans="3:12">
      <c r="C4" s="15" t="s">
        <v>11</v>
      </c>
      <c r="D4" s="15"/>
      <c r="E4" s="15"/>
      <c r="F4" s="15"/>
      <c r="G4" s="15"/>
      <c r="H4" s="15"/>
      <c r="I4" s="15"/>
      <c r="J4" s="15"/>
      <c r="K4" s="15"/>
      <c r="L4" s="5"/>
    </row>
    <row r="5" spans="3:1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1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1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1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1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Madonie_GPP</vt:lpstr>
      <vt:lpstr>Madonie_NPP</vt:lpstr>
      <vt:lpstr>Titerno_GPP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2012-12-19T16:51:53Z</dcterms:modified>
</cp:coreProperties>
</file>