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27" documentId="13_ncr:40009_{88348E9D-FB72-456D-96C4-609C2DEF09D9}" xr6:coauthVersionLast="47" xr6:coauthVersionMax="47" xr10:uidLastSave="{AD35F9C0-4595-40AB-8AC1-1FE0940CDDAD}"/>
  <bookViews>
    <workbookView minimized="1" xWindow="35115" yWindow="3615" windowWidth="11640" windowHeight="846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I23" i="1"/>
  <c r="I29" i="1"/>
  <c r="I22" i="1"/>
  <c r="I21" i="1"/>
  <c r="L36" i="1"/>
  <c r="L35" i="1"/>
  <c r="I34" i="1"/>
  <c r="I35" i="1"/>
  <c r="I31" i="1"/>
  <c r="I32" i="1"/>
  <c r="I33" i="1"/>
  <c r="I36" i="1"/>
  <c r="E14" i="1"/>
  <c r="E15" i="1"/>
  <c r="E12" i="1"/>
  <c r="E17" i="1" s="1"/>
  <c r="F17" i="1" s="1"/>
  <c r="E13" i="1"/>
  <c r="I16" i="1"/>
  <c r="I17" i="1"/>
  <c r="I20" i="1"/>
  <c r="I25" i="1"/>
  <c r="I26" i="1"/>
  <c r="I27" i="1"/>
  <c r="I28" i="1"/>
  <c r="I18" i="1"/>
  <c r="I30" i="1"/>
  <c r="I19" i="1"/>
  <c r="I42" i="1" l="1"/>
  <c r="E16" i="1"/>
  <c r="F16" i="1" s="1"/>
</calcChain>
</file>

<file path=xl/sharedStrings.xml><?xml version="1.0" encoding="utf-8"?>
<sst xmlns="http://schemas.openxmlformats.org/spreadsheetml/2006/main" count="122" uniqueCount="91">
  <si>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</si>
  <si>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</si>
  <si>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</si>
  <si>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</si>
  <si>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</si>
  <si>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</si>
  <si>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</si>
  <si>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</si>
  <si>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</si>
  <si>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</si>
  <si>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</si>
  <si>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</si>
  <si>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Budget Unit Price $</t>
  </si>
  <si>
    <t>Budget Batch Price $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</si>
  <si>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</si>
  <si>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</si>
  <si>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</si>
  <si>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</si>
  <si>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</si>
  <si>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</si>
  <si>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</si>
  <si>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</si>
  <si>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</si>
  <si>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</si>
  <si>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</si>
  <si>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</si>
  <si>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</si>
  <si>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</si>
  <si>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</si>
  <si>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</si>
  <si>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</si>
  <si>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</si>
  <si>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</si>
  <si>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</si>
  <si>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</si>
  <si>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</si>
  <si>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Rod</t>
  </si>
  <si>
    <t>Fasteners</t>
  </si>
  <si>
    <t>Nut</t>
  </si>
  <si>
    <t>M5 T-Nut</t>
  </si>
  <si>
    <t>T-Nut</t>
  </si>
  <si>
    <t>Washer</t>
  </si>
  <si>
    <t>Screw</t>
  </si>
  <si>
    <t>Electronics</t>
  </si>
  <si>
    <t>Controller Board</t>
  </si>
  <si>
    <t>BTT Octopus V1.1</t>
  </si>
  <si>
    <t>W/TMC2209 x8</t>
  </si>
  <si>
    <t>Motionparts</t>
  </si>
  <si>
    <t>Belt</t>
  </si>
  <si>
    <t>Idler</t>
  </si>
  <si>
    <t>Pulley</t>
  </si>
  <si>
    <t>2GT 20T-80T 4:1 Belt Gear</t>
  </si>
  <si>
    <t>Steppermotor</t>
  </si>
  <si>
    <t>Kit</t>
  </si>
  <si>
    <t>Valkyrie 3d Printer Kit</t>
  </si>
  <si>
    <t>Ball</t>
  </si>
  <si>
    <t>Precision Ball 10mm M4</t>
  </si>
  <si>
    <t>Size: 10pc</t>
  </si>
  <si>
    <t>M4x20</t>
  </si>
  <si>
    <t>M5 Drop In T-Nut</t>
  </si>
  <si>
    <t>5mm Stop Washer</t>
  </si>
  <si>
    <t>M5x10 Button Head Screw</t>
  </si>
  <si>
    <t>5x40mm Bearing Shaft</t>
  </si>
  <si>
    <t>1x 8M Heat resistant</t>
  </si>
  <si>
    <t>W 11mm without t</t>
  </si>
  <si>
    <t>W 11mm with t</t>
  </si>
  <si>
    <t>Idlers Smooth 11mm</t>
  </si>
  <si>
    <t>Idlers Toothed 11mm</t>
  </si>
  <si>
    <t>Pulley 11mm 2GT</t>
  </si>
  <si>
    <t>For 9mm</t>
  </si>
  <si>
    <t xml:space="preserve">Timing Belt 2GT 9mm </t>
  </si>
  <si>
    <t>20X20X18MM 500MM</t>
  </si>
  <si>
    <t>4x 40mm 5Pcs</t>
  </si>
  <si>
    <t>Order Parts Link</t>
  </si>
  <si>
    <t>Toothed Idler 9mm</t>
  </si>
  <si>
    <t>Smooth Idler 9mm</t>
  </si>
  <si>
    <t>40mm NEMA 17 1.7A 0.9</t>
  </si>
  <si>
    <t>48mm NEMA 17 1.7A 0.9</t>
  </si>
  <si>
    <t>20 Tooth 9mm</t>
  </si>
  <si>
    <t>Price exl VAT</t>
  </si>
  <si>
    <t>High Torque Motor</t>
  </si>
  <si>
    <t>Compact Motor</t>
  </si>
  <si>
    <t>Gear</t>
  </si>
  <si>
    <t>200mm-(5mm)20T-80T</t>
  </si>
  <si>
    <t>Watercooling</t>
  </si>
  <si>
    <t>Radiator</t>
  </si>
  <si>
    <t>Fan</t>
  </si>
  <si>
    <t>Pump</t>
  </si>
  <si>
    <t>Reservoir</t>
  </si>
  <si>
    <t>240 Radiator</t>
  </si>
  <si>
    <t>120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</si>
</sst>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0" fillId="0" borderId="0" xfId="0" applyBorder="1"/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16" fillId="0" borderId="13" xfId="0" applyNumberFormat="1" applyFont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18" xfId="0" applyNumberFormat="1" applyBorder="1"/>
    <xf numFmtId="166" fontId="0" fillId="0" borderId="11" xfId="0" applyNumberFormat="1" applyBorder="1"/>
    <xf numFmtId="165" fontId="0" fillId="0" borderId="11" xfId="0" applyNumberFormat="1" applyBorder="1"/>
    <xf numFmtId="0" fontId="18" fillId="0" borderId="11" xfId="42" applyBorder="1"/>
    <xf numFmtId="165" fontId="16" fillId="0" borderId="14" xfId="0" applyNumberFormat="1" applyFont="1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647701</xdr:colOff>
      <xdr:row>0</xdr:row>
      <xdr:rowOff>285750</xdr:rowOff>
    </xdr:from>
    <xdr:to>
      <xdr:col>8</xdr:col>
      <xdr:colOff>419099</xdr:colOff>
      <xdr:row>9</xdr:row>
      <xdr:rowOff>94653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86301" y="285750"/>
          <a:ext cx="2962273" cy="1666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13" Type="http://schemas.openxmlformats.org/officeDocument/2006/relationships/hyperlink" Target="https://e3d-online.com/products/gates-powergrip%C2%AE-2gt-idlers?_pos=2&amp;_sid=60930699e&amp;_ss=r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hyperlink" Target="https://e3d-online.com/products/gates-powergrip%C2%AE-2gt-idlers?_pos=2&amp;_sid=60930699e&amp;_ss=r" TargetMode="External"/><Relationship Id="rId2" Type="http://schemas.openxmlformats.org/officeDocument/2006/relationships/hyperlink" Target="https://s.click.aliexpress.com/e/_9gG5gi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s.click.aliexpress.com/e/_ABtzv6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hyperlink" Target="https://s.click.aliexpress.com/e/_ArYZR8" TargetMode="External"/><Relationship Id="rId5" Type="http://schemas.openxmlformats.org/officeDocument/2006/relationships/hyperlink" Target="https://s.click.aliexpress.com/e/_AS4uR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Relationship Id="rId14" Type="http://schemas.openxmlformats.org/officeDocument/2006/relationships/hyperlink" Target="https://e3d-online.com/products/gates?_pos=1&amp;_sid=60930699e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2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24.28515625" bestFit="1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21" bestFit="1" customWidth="1"/>
    <col min="11" max="12" width="9.140625" customWidth="1"/>
    <col min="13" max="13" width="19.28515625" bestFit="1" customWidth="1"/>
    <col min="14" max="14" width="4.28515625" bestFit="1" customWidth="1"/>
    <col min="15" max="15" width="6.28515625" bestFit="1" customWidth="1"/>
  </cols>
  <sheetData>
    <row r="1" spans="1:15" ht="26.25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45.75" thickBot="1" x14ac:dyDescent="0.3">
      <c r="A11" s="17" t="s">
        <v>5</v>
      </c>
      <c r="B11" s="18" t="s">
        <v>6</v>
      </c>
      <c r="C11" s="18" t="s">
        <v>7</v>
      </c>
      <c r="D11" s="18" t="s">
        <v>8</v>
      </c>
      <c r="E11" s="18" t="s">
        <v>9</v>
      </c>
      <c r="F11" s="18" t="s">
        <v>10</v>
      </c>
      <c r="G11" s="18" t="s">
        <v>11</v>
      </c>
      <c r="H11" s="18" t="s">
        <v>12</v>
      </c>
      <c r="I11" s="18" t="s">
        <v>13</v>
      </c>
      <c r="J11" s="19" t="s">
        <v>73</v>
      </c>
      <c r="K11" s="18" t="s">
        <v>14</v>
      </c>
      <c r="L11" s="18" t="s">
        <v>15</v>
      </c>
      <c r="M11" s="18" t="s">
        <v>16</v>
      </c>
      <c r="N11" s="18" t="s">
        <v>17</v>
      </c>
      <c r="O11" s="19" t="s">
        <v>18</v>
      </c>
    </row>
    <row r="12" spans="1:15" x14ac:dyDescent="0.25">
      <c r="A12" s="26" t="s">
        <v>19</v>
      </c>
      <c r="B12" s="27" t="s">
        <v>20</v>
      </c>
      <c r="C12" s="27" t="s">
        <v>21</v>
      </c>
      <c r="D12" s="27">
        <v>500</v>
      </c>
      <c r="E12" s="28">
        <f>F12*D12</f>
        <v>500</v>
      </c>
      <c r="F12" s="28">
        <v>1</v>
      </c>
      <c r="G12" s="28"/>
      <c r="H12" s="29"/>
      <c r="I12" s="30"/>
      <c r="J12" s="31"/>
      <c r="K12" s="30"/>
      <c r="L12" s="30"/>
      <c r="M12" s="30"/>
      <c r="N12" s="27"/>
      <c r="O12" s="31"/>
    </row>
    <row r="13" spans="1:15" x14ac:dyDescent="0.25">
      <c r="A13" s="2" t="s">
        <v>19</v>
      </c>
      <c r="B13" s="32" t="s">
        <v>22</v>
      </c>
      <c r="C13" s="32" t="s">
        <v>23</v>
      </c>
      <c r="D13" s="32">
        <v>420</v>
      </c>
      <c r="E13" s="33">
        <f>F13*D13</f>
        <v>1680</v>
      </c>
      <c r="F13" s="33">
        <v>4</v>
      </c>
      <c r="G13" s="33"/>
      <c r="H13" s="34"/>
      <c r="I13" s="35"/>
      <c r="J13" s="3"/>
      <c r="K13" s="35"/>
      <c r="L13" s="35"/>
      <c r="M13" s="35"/>
      <c r="N13" s="32"/>
      <c r="O13" s="3"/>
    </row>
    <row r="14" spans="1:15" x14ac:dyDescent="0.25">
      <c r="A14" s="2" t="s">
        <v>19</v>
      </c>
      <c r="B14" s="32" t="s">
        <v>22</v>
      </c>
      <c r="C14" s="32" t="s">
        <v>24</v>
      </c>
      <c r="D14" s="32">
        <v>460</v>
      </c>
      <c r="E14" s="33">
        <f t="shared" ref="E14:E15" si="0">F14*D14</f>
        <v>1840</v>
      </c>
      <c r="F14" s="33">
        <v>4</v>
      </c>
      <c r="G14" s="33"/>
      <c r="H14" s="34"/>
      <c r="I14" s="35"/>
      <c r="J14" s="3"/>
      <c r="K14" s="35"/>
      <c r="L14" s="35"/>
      <c r="M14" s="35"/>
      <c r="N14" s="32"/>
      <c r="O14" s="3"/>
    </row>
    <row r="15" spans="1:15" x14ac:dyDescent="0.25">
      <c r="A15" s="2" t="s">
        <v>19</v>
      </c>
      <c r="B15" s="32" t="s">
        <v>22</v>
      </c>
      <c r="C15" s="32" t="s">
        <v>25</v>
      </c>
      <c r="D15" s="32">
        <v>700</v>
      </c>
      <c r="E15" s="33">
        <f t="shared" si="0"/>
        <v>2800</v>
      </c>
      <c r="F15" s="33">
        <v>4</v>
      </c>
      <c r="G15" s="33"/>
      <c r="H15" s="34"/>
      <c r="I15" s="35"/>
      <c r="J15" s="3"/>
      <c r="K15" s="35"/>
      <c r="L15" s="35"/>
      <c r="M15" s="35"/>
      <c r="N15" s="32"/>
      <c r="O15" s="3"/>
    </row>
    <row r="16" spans="1:15" x14ac:dyDescent="0.25">
      <c r="A16" s="9" t="s">
        <v>19</v>
      </c>
      <c r="B16" s="8" t="s">
        <v>26</v>
      </c>
      <c r="C16" s="8" t="s">
        <v>27</v>
      </c>
      <c r="D16" s="8">
        <v>1500</v>
      </c>
      <c r="E16" s="20">
        <f>E13+E14+E15</f>
        <v>6320</v>
      </c>
      <c r="F16" s="21">
        <f>E16/D16</f>
        <v>4.2133333333333329</v>
      </c>
      <c r="G16" s="22">
        <v>5</v>
      </c>
      <c r="H16" s="13">
        <v>23.2</v>
      </c>
      <c r="I16" s="15">
        <f>G16*H16</f>
        <v>116</v>
      </c>
      <c r="J16" s="42"/>
      <c r="K16" s="15"/>
      <c r="L16" s="15"/>
      <c r="M16" s="15"/>
      <c r="N16" s="8"/>
      <c r="O16" s="10"/>
    </row>
    <row r="17" spans="1:15" x14ac:dyDescent="0.25">
      <c r="A17" s="2" t="s">
        <v>19</v>
      </c>
      <c r="B17" s="32" t="s">
        <v>28</v>
      </c>
      <c r="C17" s="32" t="s">
        <v>29</v>
      </c>
      <c r="D17" s="32">
        <v>500</v>
      </c>
      <c r="E17" s="36">
        <f>E12</f>
        <v>500</v>
      </c>
      <c r="F17" s="32">
        <f>E17/D17</f>
        <v>1</v>
      </c>
      <c r="G17" s="37">
        <v>1</v>
      </c>
      <c r="H17" s="34">
        <v>6</v>
      </c>
      <c r="I17" s="35">
        <f>G17*H17</f>
        <v>6</v>
      </c>
      <c r="J17" s="43"/>
      <c r="K17" s="35"/>
      <c r="L17" s="35"/>
      <c r="M17" s="35"/>
      <c r="N17" s="32"/>
      <c r="O17" s="3"/>
    </row>
    <row r="18" spans="1:15" x14ac:dyDescent="0.25">
      <c r="A18" s="11" t="s">
        <v>19</v>
      </c>
      <c r="B18" s="23" t="s">
        <v>22</v>
      </c>
      <c r="C18" s="23" t="s">
        <v>30</v>
      </c>
      <c r="D18" s="23"/>
      <c r="E18" s="24"/>
      <c r="F18" s="24">
        <v>12</v>
      </c>
      <c r="G18" s="24">
        <v>12</v>
      </c>
      <c r="H18" s="14">
        <v>2</v>
      </c>
      <c r="I18" s="16">
        <f>G18*H18</f>
        <v>24</v>
      </c>
      <c r="J18" s="12"/>
      <c r="K18" s="16"/>
      <c r="L18" s="16"/>
      <c r="M18" s="16"/>
      <c r="N18" s="23"/>
      <c r="O18" s="12"/>
    </row>
    <row r="19" spans="1:15" x14ac:dyDescent="0.25">
      <c r="A19" s="2" t="s">
        <v>19</v>
      </c>
      <c r="B19" s="32" t="s">
        <v>31</v>
      </c>
      <c r="C19" s="32" t="s">
        <v>32</v>
      </c>
      <c r="D19" s="32"/>
      <c r="E19" s="33"/>
      <c r="F19" s="33">
        <v>6</v>
      </c>
      <c r="G19" s="33">
        <v>10</v>
      </c>
      <c r="H19" s="38">
        <v>0.8</v>
      </c>
      <c r="I19" s="35">
        <f>G19*H19</f>
        <v>8</v>
      </c>
      <c r="J19" s="44"/>
      <c r="K19" s="35"/>
      <c r="L19" s="35"/>
      <c r="M19" s="35"/>
      <c r="N19" s="32"/>
      <c r="O19" s="3"/>
    </row>
    <row r="20" spans="1:15" x14ac:dyDescent="0.25">
      <c r="A20" s="2" t="s">
        <v>19</v>
      </c>
      <c r="B20" s="32" t="s">
        <v>31</v>
      </c>
      <c r="C20" s="32" t="s">
        <v>33</v>
      </c>
      <c r="D20" s="32"/>
      <c r="E20" s="33"/>
      <c r="F20" s="33">
        <v>32</v>
      </c>
      <c r="G20" s="33">
        <v>32</v>
      </c>
      <c r="H20" s="34">
        <v>1.03</v>
      </c>
      <c r="I20" s="35">
        <f t="shared" ref="I20:I36" si="1">G20*H20</f>
        <v>32.96</v>
      </c>
      <c r="J20" s="3"/>
      <c r="K20" s="35"/>
      <c r="L20" s="35"/>
      <c r="M20" s="35"/>
      <c r="N20" s="32"/>
      <c r="O20" s="3"/>
    </row>
    <row r="21" spans="1:15" x14ac:dyDescent="0.25">
      <c r="A21" s="2" t="s">
        <v>19</v>
      </c>
      <c r="B21" s="32" t="s">
        <v>34</v>
      </c>
      <c r="C21" s="32" t="s">
        <v>35</v>
      </c>
      <c r="D21" s="32">
        <v>410</v>
      </c>
      <c r="E21" s="33">
        <v>500</v>
      </c>
      <c r="F21" s="33">
        <v>1</v>
      </c>
      <c r="G21" s="33">
        <v>1</v>
      </c>
      <c r="H21" s="34">
        <v>20</v>
      </c>
      <c r="I21" s="35">
        <f t="shared" si="1"/>
        <v>20</v>
      </c>
      <c r="J21" s="45" t="s">
        <v>71</v>
      </c>
      <c r="K21" s="35"/>
      <c r="L21" s="35"/>
      <c r="M21" s="35"/>
      <c r="N21" s="32"/>
      <c r="O21" s="3"/>
    </row>
    <row r="22" spans="1:15" x14ac:dyDescent="0.25">
      <c r="A22" s="2" t="s">
        <v>19</v>
      </c>
      <c r="B22" s="32" t="s">
        <v>36</v>
      </c>
      <c r="C22" s="32" t="s">
        <v>62</v>
      </c>
      <c r="D22" s="32">
        <v>35</v>
      </c>
      <c r="E22" s="33"/>
      <c r="F22" s="33">
        <v>18</v>
      </c>
      <c r="G22" s="33">
        <v>4</v>
      </c>
      <c r="H22" s="34">
        <v>3</v>
      </c>
      <c r="I22" s="35">
        <f t="shared" si="1"/>
        <v>12</v>
      </c>
      <c r="J22" s="45" t="s">
        <v>72</v>
      </c>
      <c r="K22" s="35"/>
      <c r="L22" s="35"/>
      <c r="M22" s="35"/>
      <c r="N22" s="32"/>
      <c r="O22" s="3"/>
    </row>
    <row r="23" spans="1:15" x14ac:dyDescent="0.25">
      <c r="A23" s="2" t="s">
        <v>19</v>
      </c>
      <c r="B23" s="32" t="s">
        <v>55</v>
      </c>
      <c r="C23" s="32" t="s">
        <v>56</v>
      </c>
      <c r="D23" s="32"/>
      <c r="E23" s="33"/>
      <c r="F23" s="33">
        <v>3</v>
      </c>
      <c r="G23" s="33">
        <v>1</v>
      </c>
      <c r="H23" s="34">
        <v>3</v>
      </c>
      <c r="I23" s="35">
        <f t="shared" si="1"/>
        <v>3</v>
      </c>
      <c r="J23" s="45" t="s">
        <v>57</v>
      </c>
      <c r="K23" s="35"/>
      <c r="L23" s="35"/>
      <c r="M23" s="35"/>
      <c r="N23" s="32"/>
      <c r="O23" s="3"/>
    </row>
    <row r="24" spans="1:15" x14ac:dyDescent="0.25">
      <c r="A24" s="2" t="s">
        <v>37</v>
      </c>
      <c r="B24" s="32" t="s">
        <v>42</v>
      </c>
      <c r="C24" s="32" t="s">
        <v>58</v>
      </c>
      <c r="D24" s="32">
        <v>20</v>
      </c>
      <c r="E24" s="33"/>
      <c r="F24" s="33">
        <v>3</v>
      </c>
      <c r="G24" s="33">
        <v>3</v>
      </c>
      <c r="H24" s="34"/>
      <c r="I24" s="35"/>
      <c r="J24" s="45"/>
      <c r="K24" s="35"/>
      <c r="L24" s="35"/>
      <c r="M24" s="35"/>
      <c r="N24" s="32"/>
      <c r="O24" s="3"/>
    </row>
    <row r="25" spans="1:15" x14ac:dyDescent="0.25">
      <c r="A25" s="2" t="s">
        <v>37</v>
      </c>
      <c r="B25" s="32" t="s">
        <v>38</v>
      </c>
      <c r="C25" s="32" t="s">
        <v>39</v>
      </c>
      <c r="D25" s="32"/>
      <c r="E25" s="33"/>
      <c r="F25" s="33">
        <v>76</v>
      </c>
      <c r="G25" s="33">
        <v>100</v>
      </c>
      <c r="H25" s="34">
        <v>0.11</v>
      </c>
      <c r="I25" s="35">
        <f t="shared" si="1"/>
        <v>11</v>
      </c>
      <c r="J25" s="3"/>
      <c r="K25" s="35"/>
      <c r="L25" s="35"/>
      <c r="M25" s="35"/>
      <c r="N25" s="32"/>
      <c r="O25" s="3"/>
    </row>
    <row r="26" spans="1:15" x14ac:dyDescent="0.25">
      <c r="A26" s="2" t="s">
        <v>37</v>
      </c>
      <c r="B26" s="32" t="s">
        <v>40</v>
      </c>
      <c r="C26" s="32" t="s">
        <v>59</v>
      </c>
      <c r="D26" s="32"/>
      <c r="E26" s="33"/>
      <c r="F26" s="33">
        <v>0</v>
      </c>
      <c r="G26" s="33">
        <v>50</v>
      </c>
      <c r="H26" s="34">
        <v>0.3</v>
      </c>
      <c r="I26" s="35">
        <f t="shared" si="1"/>
        <v>15</v>
      </c>
      <c r="J26" s="3"/>
      <c r="K26" s="35"/>
      <c r="L26" s="35"/>
      <c r="M26" s="35"/>
      <c r="N26" s="32"/>
      <c r="O26" s="3"/>
    </row>
    <row r="27" spans="1:15" x14ac:dyDescent="0.25">
      <c r="A27" s="2" t="s">
        <v>37</v>
      </c>
      <c r="B27" s="32" t="s">
        <v>41</v>
      </c>
      <c r="C27" s="32" t="s">
        <v>60</v>
      </c>
      <c r="D27" s="32"/>
      <c r="E27" s="33"/>
      <c r="F27" s="33">
        <v>76</v>
      </c>
      <c r="G27" s="33">
        <v>100</v>
      </c>
      <c r="H27" s="34">
        <v>0.1</v>
      </c>
      <c r="I27" s="35">
        <f t="shared" si="1"/>
        <v>10</v>
      </c>
      <c r="J27" s="3"/>
      <c r="K27" s="35"/>
      <c r="L27" s="35"/>
      <c r="M27" s="35"/>
      <c r="N27" s="32"/>
      <c r="O27" s="3"/>
    </row>
    <row r="28" spans="1:15" x14ac:dyDescent="0.25">
      <c r="A28" s="2" t="s">
        <v>37</v>
      </c>
      <c r="B28" s="32" t="s">
        <v>42</v>
      </c>
      <c r="C28" s="32" t="s">
        <v>61</v>
      </c>
      <c r="D28" s="32"/>
      <c r="E28" s="33"/>
      <c r="F28" s="33">
        <v>76</v>
      </c>
      <c r="G28" s="33">
        <v>100</v>
      </c>
      <c r="H28" s="34">
        <v>0.21</v>
      </c>
      <c r="I28" s="35">
        <f t="shared" si="1"/>
        <v>21</v>
      </c>
      <c r="J28" s="3"/>
      <c r="K28" s="35"/>
      <c r="L28" s="35"/>
      <c r="M28" s="35"/>
      <c r="N28" s="32"/>
      <c r="O28" s="3">
        <v>7380</v>
      </c>
    </row>
    <row r="29" spans="1:15" x14ac:dyDescent="0.25">
      <c r="A29" s="2" t="s">
        <v>43</v>
      </c>
      <c r="B29" s="32" t="s">
        <v>44</v>
      </c>
      <c r="C29" s="32" t="s">
        <v>45</v>
      </c>
      <c r="D29" s="32"/>
      <c r="E29" s="33"/>
      <c r="F29" s="33">
        <v>1</v>
      </c>
      <c r="G29" s="33">
        <v>1</v>
      </c>
      <c r="H29" s="34">
        <v>70</v>
      </c>
      <c r="I29" s="35">
        <f>G29*H29</f>
        <v>70</v>
      </c>
      <c r="J29" s="45" t="s">
        <v>46</v>
      </c>
      <c r="K29" s="35"/>
      <c r="L29" s="35"/>
      <c r="M29" s="35"/>
      <c r="N29" s="32"/>
      <c r="O29" s="3"/>
    </row>
    <row r="30" spans="1:15" x14ac:dyDescent="0.25">
      <c r="A30" s="2" t="s">
        <v>47</v>
      </c>
      <c r="B30" s="32" t="s">
        <v>48</v>
      </c>
      <c r="C30" s="32" t="s">
        <v>70</v>
      </c>
      <c r="D30" s="32">
        <v>100</v>
      </c>
      <c r="E30" s="33">
        <v>7000</v>
      </c>
      <c r="F30" s="33"/>
      <c r="G30" s="33">
        <v>1</v>
      </c>
      <c r="H30" s="34">
        <v>39</v>
      </c>
      <c r="I30" s="35">
        <f t="shared" si="1"/>
        <v>39</v>
      </c>
      <c r="J30" s="45" t="s">
        <v>63</v>
      </c>
      <c r="K30" s="35"/>
      <c r="L30" s="35"/>
      <c r="M30" s="35"/>
      <c r="N30" s="32"/>
      <c r="O30" s="3"/>
    </row>
    <row r="31" spans="1:15" x14ac:dyDescent="0.25">
      <c r="A31" s="2" t="s">
        <v>47</v>
      </c>
      <c r="B31" s="32" t="s">
        <v>49</v>
      </c>
      <c r="C31" s="32" t="s">
        <v>66</v>
      </c>
      <c r="D31" s="32"/>
      <c r="E31" s="33"/>
      <c r="F31" s="33">
        <v>10</v>
      </c>
      <c r="G31" s="33">
        <v>10</v>
      </c>
      <c r="H31" s="34">
        <v>4.0999999999999996</v>
      </c>
      <c r="I31" s="35">
        <f t="shared" si="1"/>
        <v>41</v>
      </c>
      <c r="J31" s="45" t="s">
        <v>64</v>
      </c>
      <c r="K31" s="35">
        <v>5.5</v>
      </c>
      <c r="L31" s="35">
        <f>K31*G31</f>
        <v>55</v>
      </c>
      <c r="M31" s="25" t="s">
        <v>75</v>
      </c>
      <c r="N31" s="32"/>
      <c r="O31" s="3"/>
    </row>
    <row r="32" spans="1:15" x14ac:dyDescent="0.25">
      <c r="A32" s="2" t="s">
        <v>47</v>
      </c>
      <c r="B32" s="32" t="s">
        <v>49</v>
      </c>
      <c r="C32" s="32" t="s">
        <v>67</v>
      </c>
      <c r="D32" s="32"/>
      <c r="E32" s="33"/>
      <c r="F32" s="33">
        <v>5</v>
      </c>
      <c r="G32" s="33">
        <v>5</v>
      </c>
      <c r="H32" s="34">
        <v>6</v>
      </c>
      <c r="I32" s="35">
        <f t="shared" si="1"/>
        <v>30</v>
      </c>
      <c r="J32" s="45" t="s">
        <v>65</v>
      </c>
      <c r="K32" s="35">
        <v>7</v>
      </c>
      <c r="L32" s="35">
        <f>K32*G32</f>
        <v>35</v>
      </c>
      <c r="M32" s="25" t="s">
        <v>74</v>
      </c>
      <c r="N32" s="32"/>
      <c r="O32" s="3"/>
    </row>
    <row r="33" spans="1:15" x14ac:dyDescent="0.25">
      <c r="A33" s="2" t="s">
        <v>47</v>
      </c>
      <c r="B33" s="32" t="s">
        <v>50</v>
      </c>
      <c r="C33" s="32" t="s">
        <v>68</v>
      </c>
      <c r="D33" s="32"/>
      <c r="E33" s="33"/>
      <c r="F33" s="33">
        <v>5</v>
      </c>
      <c r="G33" s="33">
        <v>5</v>
      </c>
      <c r="H33" s="34">
        <v>4</v>
      </c>
      <c r="I33" s="35">
        <f t="shared" si="1"/>
        <v>20</v>
      </c>
      <c r="J33" s="45" t="s">
        <v>69</v>
      </c>
      <c r="K33" s="35">
        <v>6</v>
      </c>
      <c r="L33" s="35">
        <f>K33*G33</f>
        <v>30</v>
      </c>
      <c r="M33" s="25" t="s">
        <v>78</v>
      </c>
      <c r="N33" s="32"/>
      <c r="O33" s="3"/>
    </row>
    <row r="34" spans="1:15" x14ac:dyDescent="0.25">
      <c r="A34" s="2" t="s">
        <v>47</v>
      </c>
      <c r="B34" s="32" t="s">
        <v>82</v>
      </c>
      <c r="C34" s="32" t="s">
        <v>51</v>
      </c>
      <c r="D34" s="32">
        <v>200</v>
      </c>
      <c r="E34" s="33">
        <v>600</v>
      </c>
      <c r="F34" s="33">
        <v>3</v>
      </c>
      <c r="G34" s="33">
        <v>3</v>
      </c>
      <c r="H34" s="34">
        <v>15</v>
      </c>
      <c r="I34" s="35">
        <f t="shared" ref="I34:I35" si="2">G34*H34</f>
        <v>45</v>
      </c>
      <c r="J34" s="45" t="s">
        <v>83</v>
      </c>
      <c r="K34" s="35"/>
      <c r="L34" s="35"/>
      <c r="M34" s="35"/>
      <c r="N34" s="32"/>
      <c r="O34" s="3"/>
    </row>
    <row r="35" spans="1:15" x14ac:dyDescent="0.25">
      <c r="A35" s="2" t="s">
        <v>47</v>
      </c>
      <c r="B35" s="32" t="s">
        <v>52</v>
      </c>
      <c r="C35" s="32" t="s">
        <v>76</v>
      </c>
      <c r="D35" s="32"/>
      <c r="E35" s="33"/>
      <c r="F35" s="33">
        <v>3</v>
      </c>
      <c r="G35" s="33">
        <v>3</v>
      </c>
      <c r="H35" s="34">
        <v>11</v>
      </c>
      <c r="I35" s="35">
        <f t="shared" si="2"/>
        <v>33</v>
      </c>
      <c r="J35" s="45"/>
      <c r="K35" s="34">
        <v>11</v>
      </c>
      <c r="L35" s="35">
        <f>K35*G35</f>
        <v>33</v>
      </c>
      <c r="M35" s="25" t="s">
        <v>81</v>
      </c>
      <c r="N35" s="32"/>
      <c r="O35" s="3"/>
    </row>
    <row r="36" spans="1:15" x14ac:dyDescent="0.25">
      <c r="A36" s="2" t="s">
        <v>47</v>
      </c>
      <c r="B36" s="32" t="s">
        <v>52</v>
      </c>
      <c r="C36" s="32" t="s">
        <v>77</v>
      </c>
      <c r="D36" s="32"/>
      <c r="E36" s="33"/>
      <c r="F36" s="33">
        <v>2</v>
      </c>
      <c r="G36" s="33">
        <v>2</v>
      </c>
      <c r="H36" s="34">
        <v>13</v>
      </c>
      <c r="I36" s="35">
        <f t="shared" si="1"/>
        <v>26</v>
      </c>
      <c r="J36" s="45"/>
      <c r="K36" s="34">
        <v>13</v>
      </c>
      <c r="L36" s="35">
        <f>K36*G36</f>
        <v>26</v>
      </c>
      <c r="M36" s="25" t="s">
        <v>80</v>
      </c>
      <c r="N36" s="32"/>
      <c r="O36" s="3"/>
    </row>
    <row r="37" spans="1:15" x14ac:dyDescent="0.25">
      <c r="A37" s="2" t="s">
        <v>84</v>
      </c>
      <c r="B37" s="47" t="s">
        <v>85</v>
      </c>
      <c r="C37" s="47" t="s">
        <v>89</v>
      </c>
      <c r="D37" s="32"/>
      <c r="E37" s="33"/>
      <c r="F37" s="33">
        <v>1</v>
      </c>
      <c r="G37" s="33">
        <v>1</v>
      </c>
      <c r="H37" s="34"/>
      <c r="I37" s="35"/>
      <c r="J37" s="45"/>
      <c r="K37" s="34"/>
      <c r="L37" s="35"/>
      <c r="M37" s="25"/>
      <c r="N37" s="32"/>
      <c r="O37" s="3"/>
    </row>
    <row r="38" spans="1:15" x14ac:dyDescent="0.25">
      <c r="A38" s="2" t="s">
        <v>84</v>
      </c>
      <c r="B38" s="47" t="s">
        <v>86</v>
      </c>
      <c r="C38" s="47" t="s">
        <v>90</v>
      </c>
      <c r="D38" s="32"/>
      <c r="E38" s="33"/>
      <c r="F38" s="33">
        <v>2</v>
      </c>
      <c r="G38" s="33">
        <v>2</v>
      </c>
      <c r="H38" s="34"/>
      <c r="I38" s="35"/>
      <c r="J38" s="45"/>
      <c r="K38" s="34"/>
      <c r="L38" s="35"/>
      <c r="M38" s="25"/>
      <c r="N38" s="32"/>
      <c r="O38" s="3"/>
    </row>
    <row r="39" spans="1:15" x14ac:dyDescent="0.25">
      <c r="A39" s="2" t="s">
        <v>84</v>
      </c>
      <c r="B39" s="47" t="s">
        <v>87</v>
      </c>
      <c r="C39" s="32"/>
      <c r="D39" s="32"/>
      <c r="E39" s="33"/>
      <c r="F39" s="33">
        <v>1</v>
      </c>
      <c r="G39" s="33">
        <v>1</v>
      </c>
      <c r="H39" s="34"/>
      <c r="I39" s="35"/>
      <c r="J39" s="45"/>
      <c r="K39" s="34"/>
      <c r="L39" s="35"/>
      <c r="M39" s="25"/>
      <c r="N39" s="32"/>
      <c r="O39" s="3"/>
    </row>
    <row r="40" spans="1:15" x14ac:dyDescent="0.25">
      <c r="A40" s="2" t="s">
        <v>84</v>
      </c>
      <c r="B40" s="47" t="s">
        <v>88</v>
      </c>
      <c r="C40" s="32"/>
      <c r="D40" s="32"/>
      <c r="E40" s="33"/>
      <c r="F40" s="33">
        <v>1</v>
      </c>
      <c r="G40" s="33">
        <v>1</v>
      </c>
      <c r="H40" s="34"/>
      <c r="I40" s="35"/>
      <c r="J40" s="45"/>
      <c r="K40" s="34"/>
      <c r="L40" s="35"/>
      <c r="M40" s="25"/>
      <c r="N40" s="32"/>
      <c r="O40" s="3"/>
    </row>
    <row r="41" spans="1:15" x14ac:dyDescent="0.25">
      <c r="A41" s="2"/>
      <c r="B41" s="32"/>
      <c r="C41" s="32"/>
      <c r="D41" s="32"/>
      <c r="E41" s="33"/>
      <c r="F41" s="33"/>
      <c r="G41" s="33"/>
      <c r="H41" s="34"/>
      <c r="I41" s="35"/>
      <c r="J41" s="45"/>
      <c r="K41" s="34"/>
      <c r="L41" s="35"/>
      <c r="M41" s="25"/>
      <c r="N41" s="32"/>
      <c r="O41" s="3"/>
    </row>
    <row r="42" spans="1:15" ht="15.75" thickBot="1" x14ac:dyDescent="0.3">
      <c r="A42" s="4" t="s">
        <v>53</v>
      </c>
      <c r="B42" s="5" t="s">
        <v>54</v>
      </c>
      <c r="C42" s="5" t="s">
        <v>79</v>
      </c>
      <c r="D42" s="5"/>
      <c r="E42" s="5"/>
      <c r="F42" s="5"/>
      <c r="G42" s="5"/>
      <c r="H42" s="5"/>
      <c r="I42" s="39">
        <f>SUM(I16:I36)</f>
        <v>582.96</v>
      </c>
      <c r="J42" s="46"/>
      <c r="K42" s="39"/>
      <c r="L42" s="39"/>
      <c r="M42" s="39"/>
      <c r="N42" s="5"/>
      <c r="O42" s="6"/>
    </row>
  </sheetData>
  <autoFilter ref="A11:O11" xr:uid="{00000000-0001-0000-0000-000000000000}"/>
  <mergeCells count="2">
    <mergeCell ref="A1:O1"/>
    <mergeCell ref="A2:O2"/>
  </mergeCells>
  <hyperlinks>
    <hyperlink ref="J30" r:id="rId1" xr:uid="{AA6174A7-7F32-4CA5-815C-1D533DDE9F41}"/>
    <hyperlink ref="J31" r:id="rId2" display="Link" xr:uid="{3534C385-06DC-4CA4-9BD2-43314754659B}"/>
    <hyperlink ref="J32" r:id="rId3" display="Link" xr:uid="{182FB9B2-97AA-4C37-B920-E3964DCD972B}"/>
    <hyperlink ref="J33" r:id="rId4" display="Link" xr:uid="{F71A0265-955D-4D26-B211-E32D15EE1D56}"/>
    <hyperlink ref="J34" r:id="rId5" display="Link" xr:uid="{B9C35A18-9E24-41B8-8C22-68FEA326621C}"/>
    <hyperlink ref="M35" r:id="rId6" display="Compact Powerful Motor" xr:uid="{9EFF2727-C3AB-4597-8B26-0F812CAFC429}"/>
    <hyperlink ref="M36" r:id="rId7" xr:uid="{605BE8D7-BA93-4401-9D46-9E08E1D04442}"/>
    <hyperlink ref="J21" r:id="rId8" display="Link" xr:uid="{695B4940-C0A7-4809-BDF2-0C233AA6AE26}"/>
    <hyperlink ref="J22" r:id="rId9" display="2x 35mm 6PC" xr:uid="{6B68950A-869F-4FCE-BC1C-F219E055C5B9}"/>
    <hyperlink ref="J29" r:id="rId10" display="With TMC2209 x8" xr:uid="{24787D90-0D34-481E-9743-F212E75A3881}"/>
    <hyperlink ref="J23" r:id="rId11" xr:uid="{D6A1DF84-384D-40FB-BD4A-701A0F364D79}"/>
    <hyperlink ref="M31" r:id="rId12" display="Gates" xr:uid="{E093F5B4-8BAD-4356-A43B-07E9B513EAC3}"/>
    <hyperlink ref="M32" r:id="rId13" display="Gates" xr:uid="{49D5B23E-126C-4370-A262-C5184F11CAFE}"/>
    <hyperlink ref="M33" r:id="rId14" display="Pulley 20 Tooth 9mm" xr:uid="{27F936CE-C292-435B-B7DE-316A6986F2BD}"/>
  </hyperlinks>
  <pageMargins left="0.25" right="0.25" top="0.75" bottom="0.75" header="0.3" footer="0.3"/>
  <pageSetup paperSize="9" scale="78" orientation="landscape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2021-12-27T13:31:50Z</dcterms:modified>
  <cp:category/>
  <cp:contentStatus/>
</cp:coreProperties>
</file>