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<sst xmlns="http://schemas.openxmlformats.org/spreadsheetml/2006/main" count="87" uniqueCount="78">
  <si>
    <t>Part</t>
  </si>
  <si>
    <t>Weight</t>
  </si>
  <si>
    <t>Qty</t>
  </si>
  <si>
    <t>Price/pc</t>
  </si>
  <si>
    <t>Total Price</t>
  </si>
  <si>
    <t>Description</t>
  </si>
  <si>
    <t>Link</t>
  </si>
  <si>
    <t>Drive Motors</t>
  </si>
  <si>
    <t>Turn to drive bot.</t>
  </si>
  <si>
    <r>
      <rPr>
        <color rgb="FF1155CC"/>
        <u/>
      </rPr>
      <t>https://justcuzrobotics.com/products/dartbox-squared-drive</t>
    </r>
    <r>
      <rPr/>
      <t xml:space="preserve"> </t>
    </r>
  </si>
  <si>
    <t>Drive ESC</t>
  </si>
  <si>
    <t>Sends signals to drive motors.</t>
  </si>
  <si>
    <t>https://repeat-robotics.com/buy/repeat-beetle-brushed-desc-2x15a/</t>
  </si>
  <si>
    <t>Receiver</t>
  </si>
  <si>
    <t>Get signals from transmitter and sends to Drive ESC/Servos</t>
  </si>
  <si>
    <t>https://justcuzrobotics.com/products/fs2a-rx</t>
  </si>
  <si>
    <t>Servo</t>
  </si>
  <si>
    <t>Turns forks.</t>
  </si>
  <si>
    <t>https://justcuzrobotics.com/products/servo-32kg</t>
  </si>
  <si>
    <t>PD Board</t>
  </si>
  <si>
    <t>Distributes power from batteries to components.</t>
  </si>
  <si>
    <t>https://justcuzrobotics.com/products/long-all-in-one-pd-board</t>
  </si>
  <si>
    <t>Battery</t>
  </si>
  <si>
    <t>Provides power.</t>
  </si>
  <si>
    <t>https://innov8tivedesigns.com/badass-25c-850mah-2s-life-battery.html</t>
  </si>
  <si>
    <t>Servo Arm</t>
  </si>
  <si>
    <t>Couples servo to forks.</t>
  </si>
  <si>
    <t xml:space="preserve">https://justcuzrobotics.com/products/ssp-servo-horn </t>
  </si>
  <si>
    <t>Fork Bolts</t>
  </si>
  <si>
    <t>Attachs forks to fork brackets.</t>
  </si>
  <si>
    <t>https://www.mcmaster.com/catalog/130/3479/94414A742?SrchEntryWebPart_InpBox=94414A742</t>
  </si>
  <si>
    <t>Body Bottom Right</t>
  </si>
  <si>
    <t>Bottom right part of the bot body. TPU</t>
  </si>
  <si>
    <t>3D Printed In House</t>
  </si>
  <si>
    <t>Body Bottom Left</t>
  </si>
  <si>
    <t>Bottom left part of the bot body. TPU</t>
  </si>
  <si>
    <t>Body Top Right</t>
  </si>
  <si>
    <t>Body Top Left</t>
  </si>
  <si>
    <t>Top left part of the bot body. TPU</t>
  </si>
  <si>
    <t>Right Wheelguard</t>
  </si>
  <si>
    <t>Guards the right wheels from direct hits. TPU</t>
  </si>
  <si>
    <t>Left Wheelguard</t>
  </si>
  <si>
    <t>Guards the left wheels from direct hits. TPU</t>
  </si>
  <si>
    <t>Fork Brackets</t>
  </si>
  <si>
    <t>Connects servo arm to forks. TPU</t>
  </si>
  <si>
    <t>Fork Mount Plates</t>
  </si>
  <si>
    <t>Has threads to bolt forks to fork brackets. AL6061</t>
  </si>
  <si>
    <t>Machined In House</t>
  </si>
  <si>
    <t>Wheels</t>
  </si>
  <si>
    <t>Move the bot. TPU and Silicone</t>
  </si>
  <si>
    <t>Drivegears</t>
  </si>
  <si>
    <t>Drive the wheels. TPU</t>
  </si>
  <si>
    <t>Body Bar</t>
  </si>
  <si>
    <t>Hold the two sides of the bot together. AL6061</t>
  </si>
  <si>
    <t>Gearhub</t>
  </si>
  <si>
    <t>Connects drivegears to drive motor shafts. AL6061</t>
  </si>
  <si>
    <t>https://banebots.com/hub-hex-series-40-set-screw-6mm-shaft-1-wide/</t>
  </si>
  <si>
    <t>BodyScrew</t>
  </si>
  <si>
    <t>Connects top of the body to bottom of the body.</t>
  </si>
  <si>
    <t>https://www.mcmaster.com/catalog/130/3421/99512A632</t>
  </si>
  <si>
    <t>BodyBarScrew</t>
  </si>
  <si>
    <t>Screws through the body bar into each side of the bot body.</t>
  </si>
  <si>
    <t>https://www.mcmaster.com/catalog/130/3421/99512A259</t>
  </si>
  <si>
    <t>Wheel Bolt</t>
  </si>
  <si>
    <t>Shaft that the wheels ride on.</t>
  </si>
  <si>
    <t>https://www.mcmaster.com/catalog/130/3545/91290A446</t>
  </si>
  <si>
    <t>Wheel Nut</t>
  </si>
  <si>
    <t>Secures wheel bolt in place.</t>
  </si>
  <si>
    <t>https://www.mcmaster.com/catalog/130/3645/94645A210</t>
  </si>
  <si>
    <t>Forks</t>
  </si>
  <si>
    <t>Lift other bots.</t>
  </si>
  <si>
    <t>Custom from Planeform</t>
  </si>
  <si>
    <t>Allowed Weight:</t>
  </si>
  <si>
    <t>Bot Price:</t>
  </si>
  <si>
    <t>Bot Weight (g):</t>
  </si>
  <si>
    <t>Bot Weight (%):</t>
  </si>
  <si>
    <t>Remaining Weight Available (g):</t>
  </si>
  <si>
    <t>Remaining Weight Available (%):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</si>
</sst>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7" fontId="3" numFmtId="0" xfId="0" applyFont="1"/>
    <xf borderId="0" fillId="2" fontId="3" numFmtId="0" xfId="0" applyAlignment="1" applyFont="1">
      <alignment readingOrder="0"/>
    </xf>
    <xf borderId="0" fillId="2" fontId="3" numFmtId="0" xfId="0" applyFont="1"/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3" numFmtId="164" xfId="0" applyAlignment="1" applyFont="1" applyNumberFormat="1">
      <alignment readingOrder="0"/>
    </xf>
    <xf borderId="0" fillId="6" fontId="3" numFmtId="0" xfId="0" applyAlignment="1" applyFont="1">
      <alignment readingOrder="0"/>
    </xf>
    <xf borderId="0" fillId="7" fontId="4" numFmtId="0" xfId="0" applyAlignment="1" applyFont="1">
      <alignment readingOrder="0"/>
    </xf>
    <xf borderId="0" fillId="5" fontId="3" numFmtId="165" xfId="0" applyAlignment="1" applyFont="1" applyNumberFormat="1">
      <alignment readingOrder="0"/>
    </xf>
    <xf borderId="0" fillId="7" fontId="5" numFmtId="0" xfId="0" applyAlignment="1" applyFont="1">
      <alignment readingOrder="0"/>
    </xf>
    <xf borderId="0" fillId="7" fontId="3" numFmtId="0" xfId="0" applyAlignment="1" applyFont="1">
      <alignment readingOrder="0"/>
    </xf>
    <xf borderId="0" fillId="5" fontId="3" numFmtId="165" xfId="0" applyFont="1" applyNumberFormat="1"/>
    <xf borderId="0" fillId="5" fontId="3" numFmtId="164" xfId="0" applyFont="1" applyNumberFormat="1"/>
    <xf borderId="0" fillId="3" fontId="3" numFmtId="0" xfId="0" applyFont="1"/>
    <xf borderId="0" fillId="4" fontId="3" numFmtId="0" xfId="0" applyFont="1"/>
    <xf borderId="0" fillId="5" fontId="3" numFmtId="0" xfId="0" applyFont="1"/>
    <xf borderId="0" fillId="6" fontId="3" numFmtId="0" xfId="0" applyFont="1"/>
    <xf borderId="0" fillId="2" fontId="6" numFmtId="0" xfId="0" applyAlignment="1" applyFont="1">
      <alignment readingOrder="0"/>
    </xf>
    <xf borderId="0" fillId="5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cmaster.com/catalog/130/3421/99512A259" TargetMode="External"/><Relationship Id="rId10" Type="http://schemas.openxmlformats.org/officeDocument/2006/relationships/hyperlink" Target="https://www.mcmaster.com/catalog/130/3421/99512A632" TargetMode="External"/><Relationship Id="rId13" Type="http://schemas.openxmlformats.org/officeDocument/2006/relationships/hyperlink" Target="https://www.mcmaster.com/catalog/130/3645/94645A210" TargetMode="External"/><Relationship Id="rId12" Type="http://schemas.openxmlformats.org/officeDocument/2006/relationships/hyperlink" Target="https://www.mcmaster.com/catalog/130/3545/91290A446" TargetMode="External"/><Relationship Id="rId1" Type="http://schemas.openxmlformats.org/officeDocument/2006/relationships/hyperlink" Target="https://justcuzrobotics.com/products/dartbox-squared-drive" TargetMode="External"/><Relationship Id="rId2" Type="http://schemas.openxmlformats.org/officeDocument/2006/relationships/hyperlink" Target="https://repeat-robotics.com/buy/repeat-beetle-brushed-desc-2x15a/" TargetMode="External"/><Relationship Id="rId3" Type="http://schemas.openxmlformats.org/officeDocument/2006/relationships/hyperlink" Target="https://justcuzrobotics.com/products/fs2a-rx" TargetMode="External"/><Relationship Id="rId4" Type="http://schemas.openxmlformats.org/officeDocument/2006/relationships/hyperlink" Target="https://justcuzrobotics.com/products/servo-32kg" TargetMode="External"/><Relationship Id="rId9" Type="http://schemas.openxmlformats.org/officeDocument/2006/relationships/hyperlink" Target="https://banebots.com/hub-hex-series-40-set-screw-6mm-shaft-1-wide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planform.com/" TargetMode="External"/><Relationship Id="rId5" Type="http://schemas.openxmlformats.org/officeDocument/2006/relationships/hyperlink" Target="https://justcuzrobotics.com/products/long-all-in-one-pd-board" TargetMode="External"/><Relationship Id="rId6" Type="http://schemas.openxmlformats.org/officeDocument/2006/relationships/hyperlink" Target="https://innov8tivedesigns.com/badass-25c-850mah-2s-life-battery.html" TargetMode="External"/><Relationship Id="rId7" Type="http://schemas.openxmlformats.org/officeDocument/2006/relationships/hyperlink" Target="https://justcuzrobotics.com/products/ssp-servo-horn" TargetMode="External"/><Relationship Id="rId8" Type="http://schemas.openxmlformats.org/officeDocument/2006/relationships/hyperlink" Target="https://www.mcmaster.com/catalog/130/3479/94414A742?SrchEntryWebPart_InpBox=94414A7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7" max="7" width="50.88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  <c r="F1" s="5" t="s">
        <v>4</v>
      </c>
      <c r="G1" s="6" t="s">
        <v>5</v>
      </c>
      <c r="H1" s="7" t="s">
        <v>6</v>
      </c>
      <c r="I1" s="8"/>
      <c r="J1" s="8"/>
      <c r="K1" s="8"/>
      <c r="L1" s="8"/>
      <c r="M1" s="8"/>
    </row>
    <row r="2">
      <c r="A2" s="9" t="s">
        <v>7</v>
      </c>
      <c r="B2" s="10"/>
      <c r="C2" s="11">
        <v>228.0</v>
      </c>
      <c r="D2" s="12">
        <v>4.0</v>
      </c>
      <c r="E2" s="13">
        <v>41.5</v>
      </c>
      <c r="F2" s="13">
        <f t="shared" ref="F2:F9" si="1">E2*D2</f>
        <v>166</v>
      </c>
      <c r="G2" s="14" t="s">
        <v>8</v>
      </c>
      <c r="H2" s="15" t="s">
        <v>9</v>
      </c>
      <c r="I2" s="8"/>
      <c r="J2" s="8"/>
      <c r="K2" s="8"/>
      <c r="L2" s="8"/>
      <c r="M2" s="8"/>
    </row>
    <row r="3">
      <c r="A3" s="9" t="s">
        <v>10</v>
      </c>
      <c r="B3" s="10"/>
      <c r="C3" s="11">
        <v>40.0</v>
      </c>
      <c r="D3" s="12">
        <v>2.0</v>
      </c>
      <c r="E3" s="13">
        <v>25.0</v>
      </c>
      <c r="F3" s="13">
        <f t="shared" si="1"/>
        <v>50</v>
      </c>
      <c r="G3" s="14" t="s">
        <v>11</v>
      </c>
      <c r="H3" s="15" t="s">
        <v>12</v>
      </c>
      <c r="I3" s="8"/>
      <c r="J3" s="8"/>
      <c r="K3" s="8"/>
      <c r="L3" s="8"/>
      <c r="M3" s="8"/>
    </row>
    <row r="4">
      <c r="A4" s="9" t="s">
        <v>13</v>
      </c>
      <c r="B4" s="10"/>
      <c r="C4" s="11">
        <v>8.0</v>
      </c>
      <c r="D4" s="12">
        <v>2.0</v>
      </c>
      <c r="E4" s="16">
        <v>13.25</v>
      </c>
      <c r="F4" s="16">
        <f t="shared" si="1"/>
        <v>26.5</v>
      </c>
      <c r="G4" s="14" t="s">
        <v>14</v>
      </c>
      <c r="H4" s="15" t="s">
        <v>15</v>
      </c>
      <c r="I4" s="8"/>
      <c r="J4" s="8"/>
      <c r="K4" s="8"/>
      <c r="L4" s="8"/>
      <c r="M4" s="8"/>
    </row>
    <row r="5">
      <c r="A5" s="9" t="s">
        <v>16</v>
      </c>
      <c r="B5" s="10"/>
      <c r="C5" s="11">
        <v>112.0</v>
      </c>
      <c r="D5" s="12">
        <v>2.0</v>
      </c>
      <c r="E5" s="13">
        <v>25.0</v>
      </c>
      <c r="F5" s="13">
        <f t="shared" si="1"/>
        <v>50</v>
      </c>
      <c r="G5" s="14" t="s">
        <v>17</v>
      </c>
      <c r="H5" s="15" t="s">
        <v>18</v>
      </c>
      <c r="I5" s="8"/>
      <c r="J5" s="8"/>
      <c r="K5" s="8"/>
      <c r="L5" s="8"/>
      <c r="M5" s="8"/>
    </row>
    <row r="6">
      <c r="A6" s="9" t="s">
        <v>19</v>
      </c>
      <c r="B6" s="10"/>
      <c r="C6" s="11">
        <v>20.0</v>
      </c>
      <c r="D6" s="12">
        <v>2.0</v>
      </c>
      <c r="E6" s="13">
        <v>13.0</v>
      </c>
      <c r="F6" s="13">
        <f t="shared" si="1"/>
        <v>26</v>
      </c>
      <c r="G6" s="14" t="s">
        <v>20</v>
      </c>
      <c r="H6" s="15" t="s">
        <v>21</v>
      </c>
      <c r="I6" s="8"/>
      <c r="J6" s="8"/>
      <c r="K6" s="8"/>
      <c r="L6" s="8"/>
      <c r="M6" s="8"/>
    </row>
    <row r="7">
      <c r="A7" s="9" t="s">
        <v>22</v>
      </c>
      <c r="B7" s="10"/>
      <c r="C7" s="11">
        <v>142.0</v>
      </c>
      <c r="D7" s="12">
        <v>3.0</v>
      </c>
      <c r="E7" s="13">
        <v>13.0</v>
      </c>
      <c r="F7" s="13">
        <f t="shared" si="1"/>
        <v>39</v>
      </c>
      <c r="G7" s="14" t="s">
        <v>23</v>
      </c>
      <c r="H7" s="15" t="s">
        <v>24</v>
      </c>
      <c r="I7" s="8"/>
      <c r="J7" s="8"/>
      <c r="K7" s="8"/>
      <c r="L7" s="8"/>
      <c r="M7" s="8"/>
    </row>
    <row r="8">
      <c r="A8" s="9" t="s">
        <v>25</v>
      </c>
      <c r="B8" s="10"/>
      <c r="C8" s="11">
        <v>42.0</v>
      </c>
      <c r="D8" s="12">
        <v>2.0</v>
      </c>
      <c r="E8" s="13">
        <v>11.0</v>
      </c>
      <c r="F8" s="13">
        <f t="shared" si="1"/>
        <v>22</v>
      </c>
      <c r="G8" s="14" t="s">
        <v>26</v>
      </c>
      <c r="H8" s="17" t="s">
        <v>27</v>
      </c>
      <c r="I8" s="8"/>
      <c r="J8" s="8"/>
      <c r="K8" s="8"/>
      <c r="L8" s="8"/>
      <c r="M8" s="8"/>
    </row>
    <row r="9">
      <c r="A9" s="9" t="s">
        <v>28</v>
      </c>
      <c r="B9" s="10"/>
      <c r="C9" s="11">
        <v>45.0</v>
      </c>
      <c r="D9" s="12">
        <v>8.0</v>
      </c>
      <c r="E9" s="16">
        <v>0.33</v>
      </c>
      <c r="F9" s="16">
        <f t="shared" si="1"/>
        <v>2.64</v>
      </c>
      <c r="G9" s="14" t="s">
        <v>29</v>
      </c>
      <c r="H9" s="17" t="s">
        <v>30</v>
      </c>
      <c r="I9" s="8"/>
      <c r="J9" s="8"/>
      <c r="K9" s="8"/>
      <c r="L9" s="8"/>
      <c r="M9" s="8"/>
    </row>
    <row r="10">
      <c r="A10" s="9" t="s">
        <v>31</v>
      </c>
      <c r="B10" s="10"/>
      <c r="C10" s="11">
        <v>262.0</v>
      </c>
      <c r="D10" s="12">
        <v>1.0</v>
      </c>
      <c r="E10" s="16">
        <v>10.5</v>
      </c>
      <c r="F10" s="16">
        <v>10.46</v>
      </c>
      <c r="G10" s="14" t="s">
        <v>32</v>
      </c>
      <c r="H10" s="18" t="s">
        <v>33</v>
      </c>
      <c r="I10" s="8"/>
      <c r="J10" s="8"/>
      <c r="K10" s="8"/>
      <c r="L10" s="8"/>
      <c r="M10" s="8"/>
    </row>
    <row r="11">
      <c r="A11" s="9" t="s">
        <v>34</v>
      </c>
      <c r="B11" s="10"/>
      <c r="C11" s="11">
        <v>258.0</v>
      </c>
      <c r="D11" s="12">
        <v>1.0</v>
      </c>
      <c r="E11" s="16">
        <v>10.29</v>
      </c>
      <c r="F11" s="16">
        <v>10.29</v>
      </c>
      <c r="G11" s="14" t="s">
        <v>35</v>
      </c>
      <c r="H11" s="18" t="s">
        <v>33</v>
      </c>
      <c r="I11" s="8"/>
      <c r="J11" s="8"/>
      <c r="K11" s="8"/>
      <c r="L11" s="8"/>
      <c r="M11" s="8"/>
    </row>
    <row r="12">
      <c r="A12" s="9" t="s">
        <v>36</v>
      </c>
      <c r="B12" s="10"/>
      <c r="C12" s="11">
        <v>228.0</v>
      </c>
      <c r="D12" s="12">
        <v>1.0</v>
      </c>
      <c r="E12" s="16">
        <v>9.11</v>
      </c>
      <c r="F12" s="16">
        <v>9.11</v>
      </c>
      <c r="G12" s="14">
        <v>3.0</v>
      </c>
      <c r="H12" s="18" t="s">
        <v>33</v>
      </c>
      <c r="I12" s="8"/>
      <c r="J12" s="8"/>
      <c r="K12" s="8"/>
      <c r="L12" s="8"/>
      <c r="M12" s="8"/>
    </row>
    <row r="13">
      <c r="A13" s="9" t="s">
        <v>37</v>
      </c>
      <c r="B13" s="10"/>
      <c r="C13" s="11">
        <v>228.0</v>
      </c>
      <c r="D13" s="12">
        <v>1.0</v>
      </c>
      <c r="E13" s="16">
        <v>9.11</v>
      </c>
      <c r="F13" s="16">
        <v>9.11</v>
      </c>
      <c r="G13" s="14" t="s">
        <v>38</v>
      </c>
      <c r="H13" s="18" t="s">
        <v>33</v>
      </c>
      <c r="I13" s="8"/>
      <c r="J13" s="8"/>
      <c r="K13" s="8"/>
      <c r="L13" s="8"/>
      <c r="M13" s="8"/>
    </row>
    <row r="14">
      <c r="A14" s="9" t="s">
        <v>39</v>
      </c>
      <c r="B14" s="10"/>
      <c r="C14" s="11">
        <v>127.0</v>
      </c>
      <c r="D14" s="12">
        <v>1.0</v>
      </c>
      <c r="E14" s="13">
        <v>7.0</v>
      </c>
      <c r="F14" s="13">
        <v>7.0</v>
      </c>
      <c r="G14" s="14" t="s">
        <v>40</v>
      </c>
      <c r="H14" s="18" t="s">
        <v>33</v>
      </c>
      <c r="I14" s="8"/>
      <c r="J14" s="8"/>
      <c r="K14" s="8"/>
      <c r="L14" s="8"/>
      <c r="M14" s="8"/>
    </row>
    <row r="15">
      <c r="A15" s="9" t="s">
        <v>41</v>
      </c>
      <c r="B15" s="10"/>
      <c r="C15" s="11">
        <v>127.0</v>
      </c>
      <c r="D15" s="12">
        <v>1.0</v>
      </c>
      <c r="E15" s="13">
        <v>7.0</v>
      </c>
      <c r="F15" s="13">
        <v>7.0</v>
      </c>
      <c r="G15" s="14" t="s">
        <v>42</v>
      </c>
      <c r="H15" s="18" t="s">
        <v>33</v>
      </c>
      <c r="I15" s="8"/>
      <c r="J15" s="8"/>
      <c r="K15" s="8"/>
      <c r="L15" s="8"/>
      <c r="M15" s="8"/>
    </row>
    <row r="16">
      <c r="A16" s="9" t="s">
        <v>43</v>
      </c>
      <c r="B16" s="10"/>
      <c r="C16" s="11">
        <v>62.0</v>
      </c>
      <c r="D16" s="12">
        <v>2.0</v>
      </c>
      <c r="E16" s="16">
        <v>1.24</v>
      </c>
      <c r="F16" s="19">
        <f>E16*D16</f>
        <v>2.48</v>
      </c>
      <c r="G16" s="14" t="s">
        <v>44</v>
      </c>
      <c r="H16" s="18" t="s">
        <v>33</v>
      </c>
      <c r="I16" s="8"/>
      <c r="J16" s="8"/>
      <c r="K16" s="8"/>
      <c r="L16" s="8"/>
      <c r="M16" s="8"/>
    </row>
    <row r="17">
      <c r="A17" s="9" t="s">
        <v>45</v>
      </c>
      <c r="B17" s="10"/>
      <c r="C17" s="11">
        <v>13.0</v>
      </c>
      <c r="D17" s="12">
        <v>2.0</v>
      </c>
      <c r="E17" s="13">
        <v>0.0</v>
      </c>
      <c r="F17" s="13">
        <v>0.0</v>
      </c>
      <c r="G17" s="14" t="s">
        <v>46</v>
      </c>
      <c r="H17" s="18" t="s">
        <v>47</v>
      </c>
      <c r="I17" s="8"/>
      <c r="J17" s="8"/>
      <c r="K17" s="8"/>
      <c r="L17" s="8"/>
      <c r="M17" s="8"/>
    </row>
    <row r="18">
      <c r="A18" s="9" t="s">
        <v>48</v>
      </c>
      <c r="B18" s="10"/>
      <c r="C18" s="11">
        <v>208.0</v>
      </c>
      <c r="D18" s="12">
        <v>4.0</v>
      </c>
      <c r="E18" s="16">
        <v>2.05</v>
      </c>
      <c r="F18" s="19">
        <f t="shared" ref="F18:F19" si="2">E18*D18</f>
        <v>8.2</v>
      </c>
      <c r="G18" s="14" t="s">
        <v>49</v>
      </c>
      <c r="H18" s="18" t="s">
        <v>33</v>
      </c>
      <c r="I18" s="8"/>
      <c r="J18" s="8"/>
      <c r="K18" s="8"/>
      <c r="L18" s="8"/>
      <c r="M18" s="8"/>
    </row>
    <row r="19">
      <c r="A19" s="9" t="s">
        <v>50</v>
      </c>
      <c r="B19" s="10"/>
      <c r="C19" s="11">
        <v>12.0</v>
      </c>
      <c r="D19" s="12">
        <v>4.0</v>
      </c>
      <c r="E19" s="16">
        <v>0.12</v>
      </c>
      <c r="F19" s="19">
        <f t="shared" si="2"/>
        <v>0.48</v>
      </c>
      <c r="G19" s="14" t="s">
        <v>51</v>
      </c>
      <c r="H19" s="18" t="s">
        <v>33</v>
      </c>
      <c r="I19" s="8"/>
      <c r="J19" s="8"/>
      <c r="K19" s="8"/>
      <c r="L19" s="8"/>
      <c r="M19" s="8"/>
    </row>
    <row r="20">
      <c r="A20" s="9" t="s">
        <v>52</v>
      </c>
      <c r="B20" s="10"/>
      <c r="C20" s="11">
        <v>260.0</v>
      </c>
      <c r="D20" s="12">
        <v>4.0</v>
      </c>
      <c r="E20" s="13">
        <v>0.0</v>
      </c>
      <c r="F20" s="13">
        <v>0.0</v>
      </c>
      <c r="G20" s="14" t="s">
        <v>53</v>
      </c>
      <c r="H20" s="18" t="s">
        <v>47</v>
      </c>
      <c r="I20" s="8"/>
      <c r="J20" s="8"/>
      <c r="K20" s="8"/>
      <c r="L20" s="8"/>
      <c r="M20" s="8"/>
    </row>
    <row r="21">
      <c r="A21" s="9" t="s">
        <v>54</v>
      </c>
      <c r="B21" s="10"/>
      <c r="C21" s="11">
        <v>16.0</v>
      </c>
      <c r="D21" s="12">
        <v>4.0</v>
      </c>
      <c r="E21" s="13">
        <v>4.0</v>
      </c>
      <c r="F21" s="20">
        <f t="shared" ref="F21:F26" si="3">E21*D21</f>
        <v>16</v>
      </c>
      <c r="G21" s="14" t="s">
        <v>55</v>
      </c>
      <c r="H21" s="15" t="s">
        <v>56</v>
      </c>
      <c r="I21" s="8"/>
      <c r="J21" s="8"/>
      <c r="K21" s="8"/>
      <c r="L21" s="8"/>
      <c r="M21" s="8"/>
    </row>
    <row r="22">
      <c r="A22" s="9" t="s">
        <v>57</v>
      </c>
      <c r="B22" s="10"/>
      <c r="C22" s="11">
        <v>25.0</v>
      </c>
      <c r="D22" s="12">
        <v>14.0</v>
      </c>
      <c r="E22" s="16">
        <v>0.14</v>
      </c>
      <c r="F22" s="19">
        <f t="shared" si="3"/>
        <v>1.96</v>
      </c>
      <c r="G22" s="14" t="s">
        <v>58</v>
      </c>
      <c r="H22" s="17" t="s">
        <v>59</v>
      </c>
      <c r="I22" s="8"/>
      <c r="J22" s="8"/>
      <c r="K22" s="8"/>
      <c r="L22" s="8"/>
      <c r="M22" s="8"/>
    </row>
    <row r="23">
      <c r="A23" s="9" t="s">
        <v>60</v>
      </c>
      <c r="B23" s="10"/>
      <c r="C23" s="11">
        <v>72.0</v>
      </c>
      <c r="D23" s="12">
        <v>72.0</v>
      </c>
      <c r="E23" s="16">
        <v>0.15</v>
      </c>
      <c r="F23" s="19">
        <f t="shared" si="3"/>
        <v>10.8</v>
      </c>
      <c r="G23" s="14" t="s">
        <v>61</v>
      </c>
      <c r="H23" s="15" t="s">
        <v>62</v>
      </c>
      <c r="I23" s="8"/>
      <c r="J23" s="8"/>
      <c r="K23" s="8"/>
      <c r="L23" s="8"/>
      <c r="M23" s="8"/>
    </row>
    <row r="24">
      <c r="A24" s="9" t="s">
        <v>63</v>
      </c>
      <c r="B24" s="10"/>
      <c r="C24" s="11">
        <v>88.0</v>
      </c>
      <c r="D24" s="12">
        <v>4.0</v>
      </c>
      <c r="E24" s="16">
        <v>0.36</v>
      </c>
      <c r="F24" s="19">
        <f t="shared" si="3"/>
        <v>1.44</v>
      </c>
      <c r="G24" s="14" t="s">
        <v>64</v>
      </c>
      <c r="H24" s="15" t="s">
        <v>65</v>
      </c>
      <c r="I24" s="8"/>
      <c r="J24" s="8"/>
      <c r="K24" s="8"/>
      <c r="L24" s="8"/>
      <c r="M24" s="8"/>
    </row>
    <row r="25">
      <c r="A25" s="9" t="s">
        <v>66</v>
      </c>
      <c r="B25" s="10"/>
      <c r="C25" s="11">
        <v>24.0</v>
      </c>
      <c r="D25" s="12">
        <v>4.0</v>
      </c>
      <c r="E25" s="16">
        <v>0.22</v>
      </c>
      <c r="F25" s="19">
        <f t="shared" si="3"/>
        <v>0.88</v>
      </c>
      <c r="G25" s="14" t="s">
        <v>67</v>
      </c>
      <c r="H25" s="17" t="s">
        <v>68</v>
      </c>
      <c r="I25" s="8"/>
      <c r="J25" s="8"/>
      <c r="K25" s="8"/>
      <c r="L25" s="8"/>
      <c r="M25" s="8"/>
    </row>
    <row r="26">
      <c r="A26" s="9" t="s">
        <v>69</v>
      </c>
      <c r="B26" s="10"/>
      <c r="C26" s="11">
        <v>320.0</v>
      </c>
      <c r="D26" s="12">
        <v>2.0</v>
      </c>
      <c r="E26" s="16">
        <v>12.78</v>
      </c>
      <c r="F26" s="19">
        <f t="shared" si="3"/>
        <v>25.56</v>
      </c>
      <c r="G26" s="14" t="s">
        <v>70</v>
      </c>
      <c r="H26" s="15" t="s">
        <v>71</v>
      </c>
      <c r="I26" s="8"/>
      <c r="J26" s="8"/>
      <c r="K26" s="8"/>
      <c r="L26" s="8"/>
      <c r="M26" s="8"/>
    </row>
    <row r="27">
      <c r="A27" s="10"/>
      <c r="B27" s="10"/>
      <c r="C27" s="21"/>
      <c r="D27" s="22"/>
      <c r="E27" s="23"/>
      <c r="F27" s="23"/>
      <c r="G27" s="24"/>
      <c r="H27" s="8"/>
      <c r="I27" s="8"/>
      <c r="J27" s="8"/>
      <c r="K27" s="8"/>
      <c r="L27" s="8"/>
      <c r="M27" s="8"/>
    </row>
    <row r="28">
      <c r="A28" s="25" t="s">
        <v>72</v>
      </c>
      <c r="B28" s="9"/>
      <c r="C28" s="11">
        <v>3400.0</v>
      </c>
      <c r="D28" s="22"/>
      <c r="E28" s="26" t="s">
        <v>73</v>
      </c>
      <c r="F28" s="20">
        <f>SUM(F2:F26)</f>
        <v>502.91</v>
      </c>
      <c r="G28" s="24"/>
      <c r="H28" s="8"/>
      <c r="I28" s="8"/>
      <c r="J28" s="8"/>
      <c r="K28" s="8"/>
      <c r="L28" s="8"/>
      <c r="M28" s="8"/>
    </row>
    <row r="29">
      <c r="A29" s="25" t="s">
        <v>74</v>
      </c>
      <c r="B29" s="10"/>
      <c r="C29" s="21">
        <f>SUM(C2:C26)</f>
        <v>2967</v>
      </c>
      <c r="D29" s="22"/>
      <c r="E29" s="23"/>
      <c r="F29" s="23"/>
      <c r="G29" s="24"/>
      <c r="H29" s="8"/>
      <c r="I29" s="8"/>
      <c r="J29" s="8"/>
      <c r="K29" s="8"/>
      <c r="L29" s="8"/>
      <c r="M29" s="8"/>
    </row>
    <row r="30">
      <c r="A30" s="25" t="s">
        <v>75</v>
      </c>
      <c r="B30" s="10"/>
      <c r="C30" s="21">
        <f>ROUND((C29/C28)*100,2)</f>
        <v>87.26</v>
      </c>
      <c r="D30" s="22"/>
      <c r="E30" s="23"/>
      <c r="F30" s="23"/>
      <c r="G30" s="24"/>
      <c r="H30" s="8"/>
      <c r="I30" s="8"/>
      <c r="J30" s="8"/>
      <c r="K30" s="8"/>
      <c r="L30" s="8"/>
      <c r="M30" s="8"/>
    </row>
    <row r="31">
      <c r="A31" s="25" t="s">
        <v>76</v>
      </c>
      <c r="B31" s="10"/>
      <c r="C31" s="21">
        <f>C28-C29</f>
        <v>433</v>
      </c>
      <c r="D31" s="22"/>
      <c r="E31" s="23"/>
      <c r="F31" s="23"/>
      <c r="G31" s="24"/>
      <c r="H31" s="8"/>
      <c r="I31" s="8"/>
      <c r="J31" s="8"/>
      <c r="K31" s="8"/>
      <c r="L31" s="8"/>
      <c r="M31" s="8"/>
    </row>
    <row r="32">
      <c r="A32" s="25" t="s">
        <v>77</v>
      </c>
      <c r="B32" s="10"/>
      <c r="C32" s="21">
        <f>ROUND(100-(C29/C28)*100,2)</f>
        <v>12.74</v>
      </c>
      <c r="D32" s="22"/>
      <c r="E32" s="23"/>
      <c r="F32" s="23"/>
      <c r="G32" s="24"/>
      <c r="H32" s="8"/>
      <c r="I32" s="8"/>
      <c r="J32" s="8"/>
      <c r="K32" s="8"/>
      <c r="L32" s="8"/>
      <c r="M32" s="8"/>
    </row>
    <row r="33">
      <c r="A33" s="10"/>
      <c r="B33" s="10"/>
      <c r="C33" s="21"/>
      <c r="D33" s="22"/>
      <c r="E33" s="23"/>
      <c r="F33" s="23"/>
      <c r="G33" s="24"/>
      <c r="H33" s="8"/>
      <c r="I33" s="8"/>
      <c r="J33" s="8"/>
      <c r="K33" s="8"/>
      <c r="L33" s="8"/>
      <c r="M33" s="8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21"/>
    <hyperlink r:id="rId10" ref="H22"/>
    <hyperlink r:id="rId11" ref="H23"/>
    <hyperlink r:id="rId12" ref="H24"/>
    <hyperlink r:id="rId13" ref="H25"/>
    <hyperlink r:id="rId14" ref="H26"/>
  </hyperlinks>
  <printOptions gridLines="1" horizontalCentered="1"/>
  <pageMargins bottom="0.75" footer="0.0" header="0.0" left="0.7" right="0.7" top="0.75"/>
  <pageSetup scale="56" cellComments="atEnd" orientation="landscape" pageOrder="overThenDown"/>
  <drawing r:id="rId15"/>
</worksheet>
</file>