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activeTab="0" firstSheet="0" showHorizontalScroll="true" showSheetTabs="true" showVerticalScroll="true" tabRatio="489" windowHeight="8192" windowWidth="16384" xWindow="0" yWindow="0"/>
  </bookViews>
  <sheets>
    <sheet name="Ark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<sst xmlns="http://schemas.openxmlformats.org/spreadsheetml/2006/main" count="102" uniqueCount="101">
  <si>
    <t>Digikey Part nr. </t>
  </si>
  <si>
    <t>Desc</t>
  </si>
  <si>
    <t>Ref</t>
  </si>
  <si>
    <t>QTY 1</t>
  </si>
  <si>
    <t>P. ea 1</t>
  </si>
  <si>
    <t>P. ext 1</t>
  </si>
  <si>
    <t>QTY 500</t>
  </si>
  <si>
    <t>P. ea 500</t>
  </si>
  <si>
    <t>P. ext 500</t>
  </si>
  <si>
    <t>A19450-ND</t>
  </si>
  <si>
    <t>CONN HEADER RTANG 2POS .100 TIN</t>
  </si>
  <si>
    <t>X4, X5, X6, X7, X8, X9</t>
  </si>
  <si>
    <t>A19451-ND</t>
  </si>
  <si>
    <t>CONN HEADER RTANG 3POS .100 TIN</t>
  </si>
  <si>
    <t>X10, X11, X12</t>
  </si>
  <si>
    <t>S9338-ND</t>
  </si>
  <si>
    <t>CONN JUMPER SHORTING .100" GOLD</t>
  </si>
  <si>
    <t>J1, J2, J3</t>
  </si>
  <si>
    <t>609-3305-ND</t>
  </si>
  <si>
    <t>CONN HEADER 4POS .100 STR TIN</t>
  </si>
  <si>
    <t>X14, X15, X16, X17, X18</t>
  </si>
  <si>
    <t>APC1262-ND</t>
  </si>
  <si>
    <t>CONN HEADER 6POS .200" R/A BLACK</t>
  </si>
  <si>
    <t>X3</t>
  </si>
  <si>
    <t>796635-6-ND</t>
  </si>
  <si>
    <t>TERM BLOCK PLUG 6POS R/A .200</t>
  </si>
  <si>
    <t>X3-2</t>
  </si>
  <si>
    <t>WM7953-ND</t>
  </si>
  <si>
    <t>CONN TERM BLOCK 4POS 5.08MM R/A</t>
  </si>
  <si>
    <t>X2-2</t>
  </si>
  <si>
    <t>WM6988-ND</t>
  </si>
  <si>
    <t>CONN HEADER 4POS .200 RT ANG TIN</t>
  </si>
  <si>
    <t>X2</t>
  </si>
  <si>
    <t>CT2192MST-ND</t>
  </si>
  <si>
    <t>SWITCH TAPE SEAL 2 POS SMD</t>
  </si>
  <si>
    <t>S1</t>
  </si>
  <si>
    <t>296-28915-5-ND</t>
  </si>
  <si>
    <t>IC CTRLR STEPPER MOTOR 28HTSSOP</t>
  </si>
  <si>
    <t>U13, U14, U15, U16, U17</t>
  </si>
  <si>
    <t>DAC088S085CIMT/NOPB-ND</t>
  </si>
  <si>
    <t>IC DAC 8BIT OCTAL R-R 16-TSSOP</t>
  </si>
  <si>
    <t>U12</t>
  </si>
  <si>
    <t>568-8366-5-ND</t>
  </si>
  <si>
    <t>IC LED DRIVER RGBA 28-TSSOP</t>
  </si>
  <si>
    <t>U11</t>
  </si>
  <si>
    <t>CAT24C256WI-GT3OSCT-ND</t>
  </si>
  <si>
    <t>IC EEPROM 256KBIT 400KHZ 8SOIC</t>
  </si>
  <si>
    <t>U10</t>
  </si>
  <si>
    <t>296-26929-1-ND</t>
  </si>
  <si>
    <t>IC HS MOSFET DRIVER SOT23-5</t>
  </si>
  <si>
    <t>U7, U8, U9</t>
  </si>
  <si>
    <t>296-4620-1-ND</t>
  </si>
  <si>
    <t>IC 8BIT SHFT REG TRI-ST 16-TSSOP</t>
  </si>
  <si>
    <t>U1, U2, U3, U4, U5</t>
  </si>
  <si>
    <t>311-4.7KJRCT-ND</t>
  </si>
  <si>
    <t>RES 4.7K OHM 1/16W 5% 0402 SMD</t>
  </si>
  <si>
    <t>R13, R17, R18</t>
  </si>
  <si>
    <t>311-1.0KJRCT-ND</t>
  </si>
  <si>
    <t>RES 1.0K OHM 1/16W 5% 0402 SMD</t>
  </si>
  <si>
    <t>R11, R12, R14, R15, R16, R19, R20, R21, R22, R23</t>
  </si>
  <si>
    <t>311-.10SCT-ND</t>
  </si>
  <si>
    <t>RES .10 OHM 1/8W 1% 0805 SMD</t>
  </si>
  <si>
    <t>R1, R2, R3, R4, R5, R6, R7, R8, R9, R10</t>
  </si>
  <si>
    <t>NIF5002NT3GOSCT-ND</t>
  </si>
  <si>
    <t>MOSFET N-CH 42V 2A SOT-223</t>
  </si>
  <si>
    <t>Q4, Q5, Q6</t>
  </si>
  <si>
    <t>IRLB8743PBF-ND</t>
  </si>
  <si>
    <t>MOSFET N-CH 30V 78A TO220AB</t>
  </si>
  <si>
    <t>Q1, Q2, Q3</t>
  </si>
  <si>
    <t>475-2816-1-ND</t>
  </si>
  <si>
    <t>LED CHIPLED BLUE 470NM 0603 SMD</t>
  </si>
  <si>
    <t>LED1, LED2, LED3, LED4, LED5, LED6, LED7</t>
  </si>
  <si>
    <t>3M9447-ND</t>
  </si>
  <si>
    <t>CONN HEADER VERT SGL 2POS GOLD</t>
  </si>
  <si>
    <t>311-1521-1-ND</t>
  </si>
  <si>
    <t>CAP CER 4.7UF 6.3V 10% X5R 0603</t>
  </si>
  <si>
    <t>C18, C21, C23, C25, C28, C30, C32, C34</t>
  </si>
  <si>
    <t>311-1355-1-ND</t>
  </si>
  <si>
    <t>CAP CER 10UF 10V Y5V 0805</t>
  </si>
  <si>
    <t>C14, C15, C16</t>
  </si>
  <si>
    <t>311-1375-1-ND</t>
  </si>
  <si>
    <t>CAP CER 0.1UF 25V Y5V 0402</t>
  </si>
  <si>
    <t>C11, C13, C17, C20, C22, C24</t>
  </si>
  <si>
    <t>311-1363-1-ND</t>
  </si>
  <si>
    <t>CAP CER 0.1UF 25V 20% Y5V 0603</t>
  </si>
  <si>
    <t>C2, C4, C6, C8, C10, C19, C29, C31, C33, C35, C3</t>
  </si>
  <si>
    <t>311-1360-1-ND</t>
  </si>
  <si>
    <t>CAP CER 10000PF 25V 10% X7R 0603</t>
  </si>
  <si>
    <t>C1, C3, C5, C7, C9</t>
  </si>
  <si>
    <t>S2012E-13-ND</t>
  </si>
  <si>
    <t>CONN HEADER .100 DUAL STR 26POS</t>
  </si>
  <si>
    <t>P8-PIN</t>
  </si>
  <si>
    <t>SAM1204-23-ND</t>
  </si>
  <si>
    <t>CONN RCPT .100" 46POS DUAL TIN</t>
  </si>
  <si>
    <t>P9-EXPANSION_A</t>
  </si>
  <si>
    <t>SAM1204-10-ND</t>
  </si>
  <si>
    <t>CONN RCPT .100" 20POS DUAL TIN</t>
  </si>
  <si>
    <t>P8-RECEPTABLE</t>
  </si>
  <si>
    <t>296-9544-1-ND</t>
  </si>
  <si>
    <t>IC OPAMP GP 1.2MHZ QUAD 14TSSOP</t>
  </si>
  <si>
    <t>Price each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</si>
</sst>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Verdana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Verdana"/>
      <charset val="1"/>
      <family val="2"/>
      <b val="true"/>
      <sz val="10"/>
    </font>
  </fonts>
  <fills count="5">
    <fill>
      <patternFill patternType="none"/>
    </fill>
    <fill>
      <patternFill patternType="gray125"/>
    </fill>
    <fill>
      <patternFill patternType="solid">
        <fgColor rgb="00DC2300"/>
        <bgColor rgb="00993300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33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2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general" indent="0" shrinkToFit="false" textRotation="0" vertical="bottom" wrapText="false"/>
    </xf>
    <xf applyAlignment="true" applyBorder="true" applyFont="true" applyProtection="false" borderId="0" fillId="0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2" fontId="0" numFmtId="164" xfId="0"/>
    <xf applyAlignment="true" applyBorder="true" applyFont="true" applyProtection="false" borderId="0" fillId="2" fontId="0" numFmtId="164" xfId="0">
      <alignment horizontal="general" indent="0" shrinkToFit="false" textRotation="0" vertical="bottom" wrapText="false"/>
    </xf>
    <xf applyAlignment="false" applyBorder="false" applyFont="true" applyProtection="false" borderId="0" fillId="3" fontId="0" numFmtId="164" xfId="0"/>
    <xf applyAlignment="true" applyBorder="true" applyFont="true" applyProtection="false" borderId="0" fillId="3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3" fontId="0" numFmtId="164" xfId="0"/>
    <xf applyAlignment="false" applyBorder="false" applyFont="true" applyProtection="false" borderId="0" fillId="4" fontId="0" numFmtId="164" xfId="0"/>
    <xf applyAlignment="true" applyBorder="true" applyFont="true" applyProtection="false" borderId="0" fillId="4" fontId="0" numFmtId="164" xfId="0">
      <alignment horizontal="general" indent="0" shrinkToFit="false" textRotation="0" vertical="bottom" wrapText="false"/>
    </xf>
    <xf applyAlignment="false" applyBorder="false" applyFont="false" applyProtection="false" borderId="0" fillId="4" fontId="0" numFmtId="164" xfId="0"/>
    <xf applyAlignment="false" applyBorder="false" applyFont="true" applyProtection="false" borderId="0" fillId="0" fontId="4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DC23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4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9" activeCellId="0" pane="topLeft" sqref="A9"/>
    </sheetView>
  </sheetViews>
  <cols>
    <col collapsed="false" hidden="false" max="1" min="1" style="0" width="18.9176470588235"/>
    <col collapsed="false" hidden="false" max="2" min="2" style="0" width="32.8352941176471"/>
    <col collapsed="false" hidden="false" max="3" min="3" style="0" width="16.9254901960784"/>
    <col collapsed="false" hidden="false" max="4" min="4" style="0" width="5.30588235294118"/>
    <col collapsed="false" hidden="false" max="5" min="5" style="0" width="6.16470588235294"/>
    <col collapsed="false" hidden="false" max="6" min="6" style="0" width="6.73333333333333"/>
    <col collapsed="false" hidden="false" max="7" min="7" style="0" width="7.31372549019608"/>
    <col collapsed="false" hidden="false" max="8" min="8" style="0" width="8.45882352941177"/>
    <col collapsed="false" hidden="false" max="9" min="9" style="0" width="8.89411764705882"/>
    <col collapsed="false" hidden="false" max="1025" min="10" style="0" width="10.6313725490196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collapsed="false" customFormat="false" customHeight="false" hidden="false" ht="12.1" outlineLevel="0" r="2">
      <c r="A2" s="0" t="s">
        <v>9</v>
      </c>
      <c r="B2" s="2" t="s">
        <v>10</v>
      </c>
      <c r="C2" s="2" t="s">
        <v>11</v>
      </c>
      <c r="D2" s="2" t="n">
        <v>6</v>
      </c>
      <c r="E2" s="2" t="n">
        <v>0.1</v>
      </c>
      <c r="F2" s="2" t="n">
        <f aca="false">D2*E2</f>
        <v>0.6</v>
      </c>
      <c r="G2" s="2" t="n">
        <f aca="false">D2*500</f>
        <v>3000</v>
      </c>
      <c r="H2" s="2" t="n">
        <v>0.03768</v>
      </c>
      <c r="I2" s="2" t="n">
        <f aca="false">G2*H2</f>
        <v>113.04</v>
      </c>
    </row>
    <row collapsed="false" customFormat="false" customHeight="false" hidden="false" ht="12.1" outlineLevel="0" r="3">
      <c r="A3" s="0" t="s">
        <v>12</v>
      </c>
      <c r="B3" s="2" t="s">
        <v>13</v>
      </c>
      <c r="C3" s="2" t="s">
        <v>14</v>
      </c>
      <c r="D3" s="2" t="n">
        <v>3</v>
      </c>
      <c r="E3" s="2" t="n">
        <v>0.14</v>
      </c>
      <c r="F3" s="2" t="n">
        <f aca="false">D3*E3</f>
        <v>0.42</v>
      </c>
      <c r="G3" s="2" t="n">
        <f aca="false">D3*500</f>
        <v>1500</v>
      </c>
      <c r="H3" s="2" t="n">
        <v>0.05733</v>
      </c>
      <c r="I3" s="2" t="n">
        <f aca="false">G3*H3</f>
        <v>85.995</v>
      </c>
    </row>
    <row collapsed="false" customFormat="false" customHeight="false" hidden="false" ht="12.1" outlineLevel="0" r="4">
      <c r="A4" s="0" t="s">
        <v>15</v>
      </c>
      <c r="B4" s="2" t="s">
        <v>16</v>
      </c>
      <c r="C4" s="2" t="s">
        <v>17</v>
      </c>
      <c r="D4" s="2" t="n">
        <v>3</v>
      </c>
      <c r="E4" s="2" t="n">
        <v>0.11</v>
      </c>
      <c r="F4" s="2" t="n">
        <f aca="false">D4*E4</f>
        <v>0.33</v>
      </c>
      <c r="G4" s="2" t="n">
        <f aca="false">D4*500</f>
        <v>1500</v>
      </c>
      <c r="H4" s="2" t="n">
        <v>0.0228</v>
      </c>
      <c r="I4" s="2" t="n">
        <f aca="false">G4*H4</f>
        <v>34.2</v>
      </c>
    </row>
    <row collapsed="false" customFormat="false" customHeight="false" hidden="false" ht="12.1" outlineLevel="0" r="5">
      <c r="A5" s="0" t="s">
        <v>18</v>
      </c>
      <c r="B5" s="2" t="s">
        <v>19</v>
      </c>
      <c r="C5" s="2" t="s">
        <v>20</v>
      </c>
      <c r="D5" s="2" t="n">
        <v>5</v>
      </c>
      <c r="E5" s="2" t="n">
        <v>0.19</v>
      </c>
      <c r="F5" s="2" t="n">
        <f aca="false">D5*E5</f>
        <v>0.95</v>
      </c>
      <c r="G5" s="2" t="n">
        <f aca="false">D5*500</f>
        <v>2500</v>
      </c>
      <c r="H5" s="2" t="n">
        <v>0.07904</v>
      </c>
      <c r="I5" s="2" t="n">
        <f aca="false">G5*H5</f>
        <v>197.6</v>
      </c>
    </row>
    <row collapsed="false" customFormat="false" customHeight="false" hidden="false" ht="12.1" outlineLevel="0" r="6">
      <c r="A6" s="0" t="s">
        <v>21</v>
      </c>
      <c r="B6" s="2" t="s">
        <v>22</v>
      </c>
      <c r="C6" s="2" t="s">
        <v>23</v>
      </c>
      <c r="D6" s="2" t="n">
        <v>1</v>
      </c>
      <c r="E6" s="2" t="n">
        <v>1.69</v>
      </c>
      <c r="F6" s="2" t="n">
        <f aca="false">D6*E6</f>
        <v>1.69</v>
      </c>
      <c r="G6" s="2" t="n">
        <f aca="false">D6*500</f>
        <v>500</v>
      </c>
      <c r="H6" s="2" t="n">
        <v>0.832</v>
      </c>
      <c r="I6" s="2" t="n">
        <f aca="false">G6*H6</f>
        <v>416</v>
      </c>
    </row>
    <row collapsed="false" customFormat="false" customHeight="false" hidden="false" ht="12.1" outlineLevel="0" r="7">
      <c r="A7" s="0" t="s">
        <v>24</v>
      </c>
      <c r="B7" s="2" t="s">
        <v>25</v>
      </c>
      <c r="C7" s="2" t="s">
        <v>26</v>
      </c>
      <c r="D7" s="2" t="n">
        <v>1</v>
      </c>
      <c r="E7" s="2" t="n">
        <v>5.43</v>
      </c>
      <c r="F7" s="2" t="n">
        <f aca="false">D7*E7</f>
        <v>5.43</v>
      </c>
      <c r="G7" s="2" t="n">
        <f aca="false">D7*500</f>
        <v>500</v>
      </c>
      <c r="H7" s="2" t="n">
        <v>3.689</v>
      </c>
      <c r="I7" s="2" t="n">
        <f aca="false">G7*H7</f>
        <v>1844.5</v>
      </c>
    </row>
    <row collapsed="false" customFormat="false" customHeight="false" hidden="false" ht="12.1" outlineLevel="0" r="8">
      <c r="A8" s="3" t="s">
        <v>27</v>
      </c>
      <c r="B8" s="4" t="s">
        <v>28</v>
      </c>
      <c r="C8" s="4" t="s">
        <v>29</v>
      </c>
      <c r="D8" s="4" t="n">
        <v>0</v>
      </c>
      <c r="E8" s="4" t="n">
        <v>2.5</v>
      </c>
      <c r="F8" s="4" t="n">
        <f aca="false">D8*E8</f>
        <v>0</v>
      </c>
      <c r="G8" s="4" t="n">
        <v>0</v>
      </c>
      <c r="H8" s="4" t="n">
        <v>1.7</v>
      </c>
      <c r="I8" s="4" t="n">
        <f aca="false">G8*H8</f>
        <v>0</v>
      </c>
    </row>
    <row collapsed="false" customFormat="false" customHeight="false" hidden="false" ht="12.1" outlineLevel="0" r="9">
      <c r="A9" s="5" t="s">
        <v>30</v>
      </c>
      <c r="B9" s="5" t="s">
        <v>31</v>
      </c>
      <c r="C9" s="6" t="s">
        <v>32</v>
      </c>
      <c r="D9" s="6" t="n">
        <v>1</v>
      </c>
      <c r="E9" s="5" t="n">
        <v>1.24</v>
      </c>
      <c r="F9" s="6" t="n">
        <f aca="false">D9*E9</f>
        <v>1.24</v>
      </c>
      <c r="G9" s="6" t="n">
        <f aca="false">D9*500</f>
        <v>500</v>
      </c>
      <c r="H9" s="5" t="n">
        <v>0.7695</v>
      </c>
      <c r="I9" s="6" t="n">
        <f aca="false">G9*H9</f>
        <v>384.75</v>
      </c>
    </row>
    <row collapsed="false" customFormat="false" customHeight="false" hidden="false" ht="12.1" outlineLevel="0" r="10">
      <c r="A10" s="5" t="s">
        <v>33</v>
      </c>
      <c r="B10" s="5" t="s">
        <v>34</v>
      </c>
      <c r="C10" s="6" t="s">
        <v>35</v>
      </c>
      <c r="D10" s="6" t="n">
        <v>1</v>
      </c>
      <c r="E10" s="6" t="n">
        <v>0.6</v>
      </c>
      <c r="F10" s="6" t="n">
        <f aca="false">D10*E10</f>
        <v>0.6</v>
      </c>
      <c r="G10" s="6" t="n">
        <f aca="false">D10*500</f>
        <v>500</v>
      </c>
      <c r="H10" s="6" t="n">
        <v>0.43302</v>
      </c>
      <c r="I10" s="6" t="n">
        <f aca="false">G10*H10</f>
        <v>216.51</v>
      </c>
    </row>
    <row collapsed="false" customFormat="false" customHeight="false" hidden="false" ht="12.1" outlineLevel="0" r="11">
      <c r="A11" s="0" t="s">
        <v>36</v>
      </c>
      <c r="B11" s="2" t="s">
        <v>37</v>
      </c>
      <c r="C11" s="2" t="s">
        <v>38</v>
      </c>
      <c r="D11" s="2" t="n">
        <v>5</v>
      </c>
      <c r="E11" s="2" t="n">
        <v>6.53</v>
      </c>
      <c r="F11" s="2" t="n">
        <f aca="false">D11*E11</f>
        <v>32.65</v>
      </c>
      <c r="G11" s="2" t="n">
        <f aca="false">D11*500</f>
        <v>2500</v>
      </c>
      <c r="H11" s="2" t="n">
        <v>3.2625</v>
      </c>
      <c r="I11" s="2" t="n">
        <f aca="false">G11*H11</f>
        <v>8156.25</v>
      </c>
    </row>
    <row collapsed="false" customFormat="false" customHeight="false" hidden="false" ht="12.1" outlineLevel="0" r="12">
      <c r="A12" s="0" t="s">
        <v>39</v>
      </c>
      <c r="B12" s="2" t="s">
        <v>40</v>
      </c>
      <c r="C12" s="2" t="s">
        <v>41</v>
      </c>
      <c r="D12" s="2" t="n">
        <v>1</v>
      </c>
      <c r="E12" s="2" t="n">
        <v>3.78</v>
      </c>
      <c r="F12" s="2" t="n">
        <f aca="false">D12*E12</f>
        <v>3.78</v>
      </c>
      <c r="G12" s="2" t="n">
        <f aca="false">D12*500</f>
        <v>500</v>
      </c>
      <c r="H12" s="2" t="n">
        <v>1.755</v>
      </c>
      <c r="I12" s="2" t="n">
        <f aca="false">G12*H12</f>
        <v>877.5</v>
      </c>
    </row>
    <row collapsed="false" customFormat="false" customHeight="false" hidden="false" ht="12.1" outlineLevel="0" r="13">
      <c r="A13" s="0" t="s">
        <v>42</v>
      </c>
      <c r="B13" s="2" t="s">
        <v>43</v>
      </c>
      <c r="C13" s="2" t="s">
        <v>44</v>
      </c>
      <c r="D13" s="2" t="n">
        <v>1</v>
      </c>
      <c r="E13" s="2" t="n">
        <v>2.36</v>
      </c>
      <c r="F13" s="2" t="n">
        <f aca="false">D13*E13</f>
        <v>2.36</v>
      </c>
      <c r="G13" s="2" t="n">
        <f aca="false">D13*500</f>
        <v>500</v>
      </c>
      <c r="H13" s="2" t="n">
        <v>1.33</v>
      </c>
      <c r="I13" s="2" t="n">
        <f aca="false">G13*H13</f>
        <v>665</v>
      </c>
    </row>
    <row collapsed="false" customFormat="false" customHeight="false" hidden="false" ht="12.1" outlineLevel="0" r="14">
      <c r="A14" s="5" t="s">
        <v>45</v>
      </c>
      <c r="B14" s="5" t="s">
        <v>46</v>
      </c>
      <c r="C14" s="6" t="s">
        <v>47</v>
      </c>
      <c r="D14" s="6" t="n">
        <v>1</v>
      </c>
      <c r="E14" s="6" t="n">
        <v>0.71</v>
      </c>
      <c r="F14" s="6" t="n">
        <f aca="false">D14*E14</f>
        <v>0.71</v>
      </c>
      <c r="G14" s="6" t="n">
        <f aca="false">D14*500</f>
        <v>500</v>
      </c>
      <c r="H14" s="5" t="n">
        <v>0.35536</v>
      </c>
      <c r="I14" s="6" t="n">
        <f aca="false">G14*H14</f>
        <v>177.68</v>
      </c>
    </row>
    <row collapsed="false" customFormat="false" customHeight="false" hidden="false" ht="12.1" outlineLevel="0" r="15">
      <c r="A15" s="0" t="s">
        <v>48</v>
      </c>
      <c r="B15" s="2" t="s">
        <v>49</v>
      </c>
      <c r="C15" s="2" t="s">
        <v>50</v>
      </c>
      <c r="D15" s="2" t="n">
        <v>3</v>
      </c>
      <c r="E15" s="2" t="n">
        <v>2.14</v>
      </c>
      <c r="F15" s="2" t="n">
        <f aca="false">D15*E15</f>
        <v>6.42</v>
      </c>
      <c r="G15" s="2" t="n">
        <f aca="false">D15*500</f>
        <v>1500</v>
      </c>
      <c r="H15" s="2" t="n">
        <v>1.5544</v>
      </c>
      <c r="I15" s="2" t="n">
        <f aca="false">G15*H15</f>
        <v>2331.6</v>
      </c>
    </row>
    <row collapsed="false" customFormat="false" customHeight="false" hidden="false" ht="12.1" outlineLevel="0" r="16">
      <c r="A16" s="0" t="s">
        <v>51</v>
      </c>
      <c r="B16" s="2" t="s">
        <v>52</v>
      </c>
      <c r="C16" s="2" t="s">
        <v>53</v>
      </c>
      <c r="D16" s="2" t="n">
        <v>5</v>
      </c>
      <c r="E16" s="2" t="n">
        <v>0.49</v>
      </c>
      <c r="F16" s="2" t="n">
        <f aca="false">D16*E16</f>
        <v>2.45</v>
      </c>
      <c r="G16" s="2" t="n">
        <f aca="false">D16*500</f>
        <v>2500</v>
      </c>
      <c r="H16" s="2" t="n">
        <v>0.1326</v>
      </c>
      <c r="I16" s="2" t="n">
        <f aca="false">G16*H16</f>
        <v>331.5</v>
      </c>
    </row>
    <row collapsed="false" customFormat="false" customHeight="false" hidden="false" ht="12.1" outlineLevel="0" r="17">
      <c r="A17" s="0" t="s">
        <v>54</v>
      </c>
      <c r="B17" s="2" t="s">
        <v>55</v>
      </c>
      <c r="C17" s="2" t="s">
        <v>56</v>
      </c>
      <c r="D17" s="2" t="n">
        <v>3</v>
      </c>
      <c r="E17" s="2" t="n">
        <v>0.1</v>
      </c>
      <c r="F17" s="2" t="n">
        <f aca="false">D17*E17</f>
        <v>0.3</v>
      </c>
      <c r="G17" s="2" t="n">
        <f aca="false">D17*500</f>
        <v>1500</v>
      </c>
      <c r="H17" s="2" t="n">
        <v>0.00237</v>
      </c>
      <c r="I17" s="2" t="n">
        <f aca="false">G17*H17</f>
        <v>3.555</v>
      </c>
    </row>
    <row collapsed="false" customFormat="false" customHeight="false" hidden="false" ht="12.1" outlineLevel="0" r="18">
      <c r="A18" s="0" t="s">
        <v>57</v>
      </c>
      <c r="B18" s="2" t="s">
        <v>58</v>
      </c>
      <c r="C18" s="2" t="s">
        <v>59</v>
      </c>
      <c r="D18" s="2" t="n">
        <v>21</v>
      </c>
      <c r="E18" s="2" t="n">
        <v>0.012</v>
      </c>
      <c r="F18" s="2" t="n">
        <f aca="false">D18*E18</f>
        <v>0.252</v>
      </c>
      <c r="G18" s="2" t="n">
        <f aca="false">D18*500</f>
        <v>10500</v>
      </c>
      <c r="H18" s="2" t="n">
        <v>0.00178</v>
      </c>
      <c r="I18" s="2" t="n">
        <f aca="false">G18*H18</f>
        <v>18.69</v>
      </c>
    </row>
    <row collapsed="false" customFormat="false" customHeight="false" hidden="false" ht="12.1" outlineLevel="0" r="19">
      <c r="A19" s="0" t="s">
        <v>60</v>
      </c>
      <c r="B19" s="2" t="s">
        <v>61</v>
      </c>
      <c r="C19" s="2" t="s">
        <v>62</v>
      </c>
      <c r="D19" s="2" t="n">
        <v>10</v>
      </c>
      <c r="E19" s="2" t="n">
        <v>0.608</v>
      </c>
      <c r="F19" s="2" t="n">
        <f aca="false">D19*E19</f>
        <v>6.08</v>
      </c>
      <c r="G19" s="2" t="n">
        <f aca="false">D19*500</f>
        <v>5000</v>
      </c>
      <c r="H19" s="2" t="n">
        <v>0.18012</v>
      </c>
      <c r="I19" s="2" t="n">
        <f aca="false">G19*H19</f>
        <v>900.6</v>
      </c>
    </row>
    <row collapsed="false" customFormat="false" customHeight="false" hidden="false" ht="12.1" outlineLevel="0" r="20">
      <c r="A20" s="0" t="s">
        <v>63</v>
      </c>
      <c r="B20" s="2" t="s">
        <v>64</v>
      </c>
      <c r="C20" s="2" t="s">
        <v>65</v>
      </c>
      <c r="D20" s="2" t="n">
        <v>3</v>
      </c>
      <c r="E20" s="2" t="n">
        <v>0.87</v>
      </c>
      <c r="F20" s="2" t="n">
        <f aca="false">D20*E20</f>
        <v>2.61</v>
      </c>
      <c r="G20" s="2" t="n">
        <f aca="false">D20*500</f>
        <v>1500</v>
      </c>
      <c r="H20" s="2" t="n">
        <v>0.3465</v>
      </c>
      <c r="I20" s="2" t="n">
        <f aca="false">G20*H20</f>
        <v>519.75</v>
      </c>
    </row>
    <row collapsed="false" customFormat="false" customHeight="false" hidden="false" ht="12.1" outlineLevel="0" r="21">
      <c r="A21" s="0" t="s">
        <v>66</v>
      </c>
      <c r="B21" s="2" t="s">
        <v>67</v>
      </c>
      <c r="C21" s="2" t="s">
        <v>68</v>
      </c>
      <c r="D21" s="2" t="n">
        <v>3</v>
      </c>
      <c r="E21" s="2" t="n">
        <v>1.59</v>
      </c>
      <c r="F21" s="2" t="n">
        <f aca="false">D21*E21</f>
        <v>4.77</v>
      </c>
      <c r="G21" s="2" t="n">
        <f aca="false">D21*500</f>
        <v>1500</v>
      </c>
      <c r="H21" s="2" t="n">
        <v>0.59474</v>
      </c>
      <c r="I21" s="2" t="n">
        <f aca="false">G21*H21</f>
        <v>892.11</v>
      </c>
    </row>
    <row collapsed="false" customFormat="false" customHeight="false" hidden="false" ht="12.1" outlineLevel="0" r="22">
      <c r="A22" s="0" t="s">
        <v>69</v>
      </c>
      <c r="B22" s="2" t="s">
        <v>70</v>
      </c>
      <c r="C22" s="2" t="s">
        <v>71</v>
      </c>
      <c r="D22" s="2" t="n">
        <v>7</v>
      </c>
      <c r="E22" s="2" t="n">
        <v>0.21</v>
      </c>
      <c r="F22" s="2" t="n">
        <f aca="false">D22*E22</f>
        <v>1.47</v>
      </c>
      <c r="G22" s="2" t="n">
        <f aca="false">D22*500</f>
        <v>3500</v>
      </c>
      <c r="H22" s="2" t="n">
        <v>0.11178</v>
      </c>
      <c r="I22" s="2" t="n">
        <f aca="false">G22*H22</f>
        <v>391.23</v>
      </c>
    </row>
    <row collapsed="false" customFormat="false" customHeight="false" hidden="false" ht="12.1" outlineLevel="0" r="23">
      <c r="A23" s="0" t="s">
        <v>72</v>
      </c>
      <c r="B23" s="2" t="s">
        <v>73</v>
      </c>
      <c r="C23" s="2" t="s">
        <v>17</v>
      </c>
      <c r="D23" s="2" t="n">
        <v>3</v>
      </c>
      <c r="E23" s="2" t="n">
        <v>0.16</v>
      </c>
      <c r="F23" s="2" t="n">
        <f aca="false">D23*E23</f>
        <v>0.48</v>
      </c>
      <c r="G23" s="2" t="n">
        <f aca="false">D23*500</f>
        <v>1500</v>
      </c>
      <c r="H23" s="2" t="n">
        <v>0.072</v>
      </c>
      <c r="I23" s="2" t="n">
        <f aca="false">G23*H23</f>
        <v>108</v>
      </c>
    </row>
    <row collapsed="false" customFormat="false" customHeight="false" hidden="false" ht="12.1" outlineLevel="0" r="24">
      <c r="A24" s="0" t="s">
        <v>74</v>
      </c>
      <c r="B24" s="2" t="s">
        <v>75</v>
      </c>
      <c r="C24" s="2" t="s">
        <v>76</v>
      </c>
      <c r="D24" s="2" t="n">
        <v>8</v>
      </c>
      <c r="E24" s="2" t="n">
        <v>0.15</v>
      </c>
      <c r="F24" s="2" t="n">
        <f aca="false">D24*E24</f>
        <v>1.2</v>
      </c>
      <c r="G24" s="2" t="n">
        <f aca="false">D24*500</f>
        <v>4000</v>
      </c>
      <c r="H24" s="2" t="n">
        <v>0.02899</v>
      </c>
      <c r="I24" s="2" t="n">
        <f aca="false">G24*H24</f>
        <v>115.96</v>
      </c>
    </row>
    <row collapsed="false" customFormat="false" customHeight="false" hidden="false" ht="12.1" outlineLevel="0" r="25">
      <c r="A25" s="0" t="s">
        <v>77</v>
      </c>
      <c r="B25" s="2" t="s">
        <v>78</v>
      </c>
      <c r="C25" s="2" t="s">
        <v>79</v>
      </c>
      <c r="D25" s="2" t="n">
        <v>3</v>
      </c>
      <c r="E25" s="2" t="n">
        <v>0.16</v>
      </c>
      <c r="F25" s="2" t="n">
        <f aca="false">D25*E25</f>
        <v>0.48</v>
      </c>
      <c r="G25" s="2" t="n">
        <f aca="false">D25*500</f>
        <v>1500</v>
      </c>
      <c r="H25" s="2" t="n">
        <v>0.0302</v>
      </c>
      <c r="I25" s="2" t="n">
        <f aca="false">G25*H25</f>
        <v>45.3</v>
      </c>
    </row>
    <row collapsed="false" customFormat="false" customHeight="false" hidden="false" ht="12.1" outlineLevel="0" r="26">
      <c r="A26" s="0" t="s">
        <v>80</v>
      </c>
      <c r="B26" s="2" t="s">
        <v>81</v>
      </c>
      <c r="C26" s="2" t="s">
        <v>82</v>
      </c>
      <c r="D26" s="2" t="n">
        <v>6</v>
      </c>
      <c r="E26" s="2" t="n">
        <v>0.1</v>
      </c>
      <c r="F26" s="2" t="n">
        <f aca="false">D26*E26</f>
        <v>0.6</v>
      </c>
      <c r="G26" s="2" t="n">
        <f aca="false">D26*500</f>
        <v>3000</v>
      </c>
      <c r="H26" s="2" t="n">
        <v>0.00405</v>
      </c>
      <c r="I26" s="2" t="n">
        <f aca="false">G26*H26</f>
        <v>12.15</v>
      </c>
    </row>
    <row collapsed="false" customFormat="false" customHeight="false" hidden="false" ht="12.1" outlineLevel="0" r="27">
      <c r="A27" s="0" t="s">
        <v>83</v>
      </c>
      <c r="B27" s="2" t="s">
        <v>84</v>
      </c>
      <c r="C27" s="2" t="s">
        <v>85</v>
      </c>
      <c r="D27" s="2" t="n">
        <v>15</v>
      </c>
      <c r="E27" s="2" t="n">
        <v>0.041</v>
      </c>
      <c r="F27" s="2" t="n">
        <f aca="false">D27*E27</f>
        <v>0.615</v>
      </c>
      <c r="G27" s="2" t="n">
        <f aca="false">D27*500</f>
        <v>7500</v>
      </c>
      <c r="H27" s="2" t="n">
        <v>0.0102</v>
      </c>
      <c r="I27" s="2" t="n">
        <f aca="false">G27*H27</f>
        <v>76.5</v>
      </c>
    </row>
    <row collapsed="false" customFormat="false" customHeight="false" hidden="false" ht="12.1" outlineLevel="0" r="28">
      <c r="A28" s="0" t="s">
        <v>86</v>
      </c>
      <c r="B28" s="2" t="s">
        <v>87</v>
      </c>
      <c r="C28" s="2" t="s">
        <v>88</v>
      </c>
      <c r="D28" s="2" t="n">
        <v>5</v>
      </c>
      <c r="E28" s="2" t="n">
        <v>0.1</v>
      </c>
      <c r="F28" s="2" t="n">
        <f aca="false">D28*E28</f>
        <v>0.5</v>
      </c>
      <c r="G28" s="2" t="n">
        <f aca="false">D28*500</f>
        <v>2500</v>
      </c>
      <c r="H28" s="2" t="n">
        <v>0.00648</v>
      </c>
      <c r="I28" s="2" t="n">
        <f aca="false">G28*H28</f>
        <v>16.2</v>
      </c>
    </row>
    <row collapsed="false" customFormat="false" customHeight="false" hidden="false" ht="12.1" outlineLevel="0" r="29">
      <c r="A29" s="2" t="s">
        <v>89</v>
      </c>
      <c r="B29" s="2" t="s">
        <v>90</v>
      </c>
      <c r="C29" s="2" t="s">
        <v>91</v>
      </c>
      <c r="D29" s="2" t="n">
        <v>1</v>
      </c>
      <c r="E29" s="2" t="n">
        <v>1.2</v>
      </c>
      <c r="F29" s="2" t="n">
        <f aca="false">D29*E29</f>
        <v>1.2</v>
      </c>
      <c r="G29" s="2" t="n">
        <f aca="false">D29*500</f>
        <v>500</v>
      </c>
      <c r="H29" s="2" t="n">
        <v>0.69894</v>
      </c>
      <c r="I29" s="2" t="n">
        <f aca="false">G29*H29</f>
        <v>349.47</v>
      </c>
    </row>
    <row collapsed="false" customFormat="false" customHeight="false" hidden="false" ht="12.1" outlineLevel="0" r="30">
      <c r="A30" s="5" t="s">
        <v>92</v>
      </c>
      <c r="B30" s="5" t="s">
        <v>93</v>
      </c>
      <c r="C30" s="6" t="s">
        <v>94</v>
      </c>
      <c r="D30" s="6" t="n">
        <v>1</v>
      </c>
      <c r="E30" s="5" t="n">
        <v>4.72</v>
      </c>
      <c r="F30" s="6" t="n">
        <f aca="false">E30*D30</f>
        <v>4.72</v>
      </c>
      <c r="G30" s="7" t="n">
        <v>500</v>
      </c>
      <c r="H30" s="5" t="n">
        <v>2.7492</v>
      </c>
      <c r="I30" s="6" t="n">
        <f aca="false">H30*G30</f>
        <v>1374.6</v>
      </c>
    </row>
    <row collapsed="false" customFormat="false" customHeight="false" hidden="false" ht="12.1" outlineLevel="0" r="31">
      <c r="A31" s="5" t="s">
        <v>95</v>
      </c>
      <c r="B31" s="5" t="s">
        <v>96</v>
      </c>
      <c r="C31" s="6" t="s">
        <v>97</v>
      </c>
      <c r="D31" s="6" t="n">
        <v>1</v>
      </c>
      <c r="E31" s="5" t="n">
        <v>2.64</v>
      </c>
      <c r="F31" s="7" t="n">
        <f aca="false">E31*D31</f>
        <v>2.64</v>
      </c>
      <c r="G31" s="7" t="n">
        <v>1000</v>
      </c>
      <c r="H31" s="5" t="n">
        <v>1.5377</v>
      </c>
      <c r="I31" s="7" t="n">
        <f aca="false">H31*G31</f>
        <v>1537.7</v>
      </c>
    </row>
    <row collapsed="false" customFormat="false" customHeight="false" hidden="false" ht="12.1" outlineLevel="0" r="32">
      <c r="A32" s="8" t="s">
        <v>98</v>
      </c>
      <c r="B32" s="8" t="s">
        <v>99</v>
      </c>
      <c r="C32" s="9"/>
      <c r="D32" s="9"/>
      <c r="E32" s="10"/>
      <c r="F32" s="10"/>
      <c r="G32" s="10"/>
      <c r="H32" s="10"/>
      <c r="I32" s="10"/>
    </row>
    <row collapsed="false" customFormat="false" customHeight="false" hidden="false" ht="12.1" outlineLevel="0" r="34">
      <c r="A34" s="11" t="s">
        <v>100</v>
      </c>
      <c r="B34" s="11"/>
      <c r="C34" s="11"/>
      <c r="D34" s="11"/>
      <c r="E34" s="11"/>
      <c r="F34" s="11" t="n">
        <f aca="false">SUM(F2:F31)</f>
        <v>87.547</v>
      </c>
      <c r="G34" s="11"/>
      <c r="H34" s="11"/>
      <c r="I34" s="11" t="n">
        <f aca="false">SUM(I2:I31)/500</f>
        <v>44.38788</v>
      </c>
    </row>
  </sheetData>
  <printOptions headings="false" gridLines="false" gridLinesSet="true" horizontalCentered="false" verticalCentered="false"/>
  <pageMargins left="0.790277777777778" right="0.790277777777778" top="1" bottom="1" header="0" footer="0.511805555555555"/>
  <pageSetup blackAndWhite="false" cellComments="none" copies="1" draft="false" firstPageNumber="0" fitToHeight="1" fitToWidth="1" horizontalDpi="300" orientation="landscape" pageOrder="downThenOver" paperSize="75" scale="100" useFirstPageNumber="false" usePrinterDefaults="false" verticalDpi="300"/>
  <headerFooter differentFirst="false" differentOddEven="false">
    <oddHeader>&amp;CReplicape Bill Of Materials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2012-12-29T15:18:50.00Z</dcterms:created>
  <dc:creator>Elias Bakken</dc:creator>
  <cp:lastModifiedBy>Elias Bakken</cp:lastModifiedBy>
  <dcterms:modified xsi:type="dcterms:W3CDTF">2012-12-29T15:50:23.00Z</dcterms:modified>
  <cp:revision>0</cp:revision>
</cp:coreProperties>
</file>