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78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<sst xmlns="http://schemas.openxmlformats.org/spreadsheetml/2006/main" count="160" uniqueCount="150">
  <si>
    <t>Digikey Part nr.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</si>
  <si>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</si>
  <si>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</si>
  <si>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</si>
  <si>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</si>
  <si>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</si>
  <si>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</si>
  <si>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</si>
  <si>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</si>
  <si>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Connectors</t>
  </si>
  <si>
    <t>A19450-ND</t>
  </si>
  <si>
    <t>CONN HEADER RTANG 2POS .100 TIN</t>
  </si>
  <si>
    <t>X4, X5, X6, X7, X8, X9</t>
  </si>
  <si>
    <t>A19451-ND</t>
  </si>
  <si>
    <t>CONN HEADER RTANG 3POS .100 TIN</t>
  </si>
  <si>
    <t>X10, X11, X12, X1, X13, X19</t>
  </si>
  <si>
    <t>A19452-ND</t>
  </si>
  <si>
    <t>CONN HEADER RTANG 4POS .100 TIN</t>
  </si>
  <si>
    <t>X14, X15, X16, X17, X18</t>
  </si>
  <si>
    <t>S9338-ND</t>
  </si>
  <si>
    <t>CONN JUMPER SHORTING .100" GOLD</t>
  </si>
  <si>
    <t>J1, J2, J3</t>
  </si>
  <si>
    <t>609-3305-ND</t>
  </si>
  <si>
    <t>CONN HEADER 4POS .100 STR TIN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</si>
  <si>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</si>
  <si>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</si>
  <si>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</si>
  <si>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</si>
  <si>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</si>
  <si>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</si>
  <si>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</si>
  <si>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</si>
  <si>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</si>
  <si>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281-2845-ND</t>
  </si>
  <si>
    <t>CONN HEADER 4POS 5.08MM R/A</t>
  </si>
  <si>
    <t>X2</t>
  </si>
  <si>
    <t>WM7847-ND</t>
  </si>
  <si>
    <t>CONN HEADER 4POS 5.08MM R/A TIN</t>
  </si>
  <si>
    <t>X3-1</t>
  </si>
  <si>
    <t>WM7845-ND</t>
  </si>
  <si>
    <t>CONN HEADER 2POS 5.08MM R/A TIN</t>
  </si>
  <si>
    <t>X2-1</t>
  </si>
  <si>
    <t>WM7819-ND</t>
  </si>
  <si>
    <t>CONN TERM BLOCK 2POS 5.08MM</t>
  </si>
  <si>
    <t>SAM1204-23-ND</t>
  </si>
  <si>
    <t>CONN RCPT .100" 46POS DUAL TIN</t>
  </si>
  <si>
    <t>P9-EXPANSION_A, P8-EXPANSION_A</t>
  </si>
  <si>
    <t>3M9447-ND</t>
  </si>
  <si>
    <t>CONN HEADER VERT SGL 2POS GOLD</t>
  </si>
  <si>
    <t>ICs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</si>
  <si>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</si>
  <si>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</si>
  <si>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</si>
  <si>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</si>
  <si>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</si>
  <si>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</si>
  <si>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</si>
  <si>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</si>
  <si>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</si>
  <si>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</si>
  <si>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</si>
  <si>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</si>
  <si>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</si>
  <si>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</si>
  <si>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</si>
  <si>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MCP1416T-E/OTCT-ND</t>
  </si>
  <si>
    <t>IC MOSFET DVR 1.5A HS SOT23-5</t>
  </si>
  <si>
    <t>296-4620-1-ND</t>
  </si>
  <si>
    <t>IC 8BIT SHFT REG TRI-ST 16-TSSOP</t>
  </si>
  <si>
    <t>U1, U2, U3, U4, U5</t>
  </si>
  <si>
    <t>296-6604-1-ND</t>
  </si>
  <si>
    <t>IC QUAD DIFF COMPARATOR 14 -SOIC</t>
  </si>
  <si>
    <t>IC1</t>
  </si>
  <si>
    <t>MCP16321T-500E/NGTR-ND</t>
  </si>
  <si>
    <t>IC REG BUCK SYNC 5V 1A 16-VQFN</t>
  </si>
  <si>
    <t>LM2596DSADJR4GOSCT-ND</t>
  </si>
  <si>
    <t>IC REG BUCK ADJ 3A D2PAK-5</t>
  </si>
  <si>
    <t>Resistors</t>
  </si>
  <si>
    <t>311-4.7KJRCT-ND</t>
  </si>
  <si>
    <t>RES 4.7K OHM 1/16W 5% 0402 SMD</t>
  </si>
  <si>
    <t>R13, R17, R18, R38, R39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</si>
  <si>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</si>
  <si>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</si>
  <si>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</si>
  <si>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</si>
  <si>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</si>
  <si>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</si>
  <si>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RHM.10MCT-ND</t>
  </si>
  <si>
    <t>RES 0.1 OHM 1/4W 1% 0805 SMD</t>
  </si>
  <si>
    <t>P5.6KJCT-ND</t>
  </si>
  <si>
    <t>RES 5.6K OHM 1/10W 5% 0402 SMD</t>
  </si>
  <si>
    <t>R22, R23, R24</t>
  </si>
  <si>
    <t>BC817-25LT3GOSCT-ND</t>
  </si>
  <si>
    <t>TRANSISTOR NPN 45V 500MA SOT-23</t>
  </si>
  <si>
    <t>T1, T2, T3</t>
  </si>
  <si>
    <t>MOSFETs</t>
  </si>
  <si>
    <t>NIF5002NT3GOSCT-ND</t>
  </si>
  <si>
    <t>MOSFET N-CH 42V 2A SOT-223</t>
  </si>
  <si>
    <t>Q4, Q5, Q6</t>
  </si>
  <si>
    <t>785-1370-1-ND</t>
  </si>
  <si>
    <t>MOSFET N-CH 30V 32A 8DFN</t>
  </si>
  <si>
    <t>Q1, Q2, Q3</t>
  </si>
  <si>
    <t>IRLB8743PBF-ND</t>
  </si>
  <si>
    <t>MOSFET N-CH 30V 78A TO220AB</t>
  </si>
  <si>
    <t>Capacitors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</si>
  <si>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</si>
  <si>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</si>
  <si>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</si>
  <si>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</si>
  <si>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</si>
  <si>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</si>
  <si>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311-1363-1-ND</t>
  </si>
  <si>
    <t>CAP CER 0.1UF 25V 20% Y5V 0603</t>
  </si>
  <si>
    <t>C2, C4, C6, C8, C10, C19, C29, C31, C33, C35, C3, C11, C13, C17, C20, C22, C24</t>
  </si>
  <si>
    <t>311-1360-1-ND</t>
  </si>
  <si>
    <t>CAP CER 10000PF 25V 10% X7R 0603</t>
  </si>
  <si>
    <t>C1, C3, C5, C7, C9</t>
  </si>
  <si>
    <t>PCE3917CT-ND</t>
  </si>
  <si>
    <t>CAP ALUM 100UF 50V 20% SMD</t>
  </si>
  <si>
    <t>C12</t>
  </si>
  <si>
    <t>Other</t>
  </si>
  <si>
    <t>475-2816-1-ND</t>
  </si>
  <si>
    <t>LED CHIPLED BLUE 470NM 0603 SMD</t>
  </si>
  <si>
    <t>LED1, LED2, LED3, LED4, LED5, LED6, LED7</t>
  </si>
  <si>
    <t>CT2192MST-ND</t>
  </si>
  <si>
    <t>SWITCH TAPE SEAL 2 POS SMD</t>
  </si>
  <si>
    <t>S1</t>
  </si>
  <si>
    <t>F4201-ND</t>
  </si>
  <si>
    <t>FUSE BLADE 20A 32V ATO FAST-ACT</t>
  </si>
  <si>
    <t>F1</t>
  </si>
  <si>
    <t>RGEF500-ND</t>
  </si>
  <si>
    <t>POLYSWITCH RGE SERIES 5.0A HOLD</t>
  </si>
  <si>
    <t>F2</t>
  </si>
  <si>
    <t>Sum</t>
  </si>
  <si>
    <t>Optional:</t>
  </si>
  <si>
    <t>BB-BBLK-000-ND</t>
  </si>
  <si>
    <t>KIT DEV BEAGLEBONE BLACK</t>
  </si>
  <si>
    <t>None</t>
  </si>
  <si>
    <t>BB-BONE-LCD3-01-ND</t>
  </si>
  <si>
    <t>BEAGLEBONE LCD3 CAPE</t>
  </si>
  <si>
    <t>LCD</t>
  </si>
  <si>
    <t>255-3214-1-ND</t>
  </si>
  <si>
    <t>CONN HEADER .4MM 60 POS SMD</t>
  </si>
  <si>
    <t>X1</t>
  </si>
  <si>
    <t>296-9992-ND</t>
  </si>
  <si>
    <t>IC PANELBUS DVI REC 100-HTQFP</t>
  </si>
  <si>
    <t>U1</t>
  </si>
  <si>
    <t>LQ043Y1DX07</t>
  </si>
  <si>
    <t>LCD1</t>
  </si>
  <si>
    <t>sum</t>
  </si>
</sst>
</file>

<file path=xl/styles.xml><?xml version="1.0" encoding="utf-8"?>
<styleSheet xmlns="http://schemas.openxmlformats.org/spreadsheetml/2006/main">
  <numFmts count="2">
    <numFmt formatCode="GENERAL" numFmtId="164"/>
    <numFmt formatCode="[$$-409]#,##0.00;[RED]\-[$$-409]#,##0.00" numFmtId="165"/>
  </numFmts>
  <fonts count="7">
    <font>
      <name val="Verdana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family val="2"/>
      <b val="true"/>
      <sz val="10"/>
    </font>
    <font>
      <name val="Verdana"/>
      <family val="2"/>
      <color rgb="00FF00FF"/>
      <sz val="10"/>
    </font>
    <font>
      <name val="Verdana"/>
      <family val="2"/>
      <color rgb="00000000"/>
      <sz val="10"/>
    </font>
  </fonts>
  <fills count="5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  <fill>
      <patternFill patternType="solid">
        <fgColor rgb="00FF0000"/>
        <bgColor rgb="009933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5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0" fontId="0" numFmtId="164" xfId="0"/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true" applyFont="true" applyProtection="false" borderId="0" fillId="4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4" numFmtId="164" xfId="0"/>
    <xf applyAlignment="true" applyBorder="true" applyFont="true" applyProtection="false" borderId="0" fillId="3" fontId="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colorId="64" defaultGridColor="true" rightToLeft="false" showFormulas="false" showGridLines="true" showOutlineSymbols="true" showRowColHeaders="true" showZeros="true" tabSelected="true" topLeftCell="A7" view="normal" windowProtection="false" workbookViewId="0" zoomScale="100" zoomScaleNormal="100" zoomScalePageLayoutView="100">
      <selection activeCell="G27" activeCellId="0" pane="topLeft" sqref="G27"/>
    </sheetView>
  </sheetViews>
  <cols>
    <col collapsed="false" hidden="false" max="1" min="1" style="0" width="19.2627450980392"/>
    <col collapsed="false" hidden="false" max="2" min="2" style="0" width="33.4549019607843"/>
    <col collapsed="false" hidden="false" max="3" min="3" style="0" width="25.8901960784314"/>
    <col collapsed="false" hidden="false" max="1025" min="4" style="0" width="10.8313725490196"/>
  </cols>
  <sheetData>
    <row collapsed="false" customFormat="false" customHeight="tru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true" hidden="false" ht="12.1" outlineLevel="0" r="2">
      <c r="A2" s="1" t="s">
        <v>9</v>
      </c>
      <c r="B2" s="1"/>
      <c r="C2" s="1"/>
      <c r="D2" s="1"/>
      <c r="E2" s="1"/>
      <c r="F2" s="1"/>
      <c r="G2" s="1"/>
      <c r="H2" s="1"/>
      <c r="I2" s="1"/>
    </row>
    <row collapsed="false" customFormat="false" customHeight="true" hidden="false" ht="12.1" outlineLevel="0" r="3">
      <c r="A3" s="0" t="s">
        <v>10</v>
      </c>
      <c r="B3" s="2" t="s">
        <v>11</v>
      </c>
      <c r="C3" s="2" t="s">
        <v>12</v>
      </c>
      <c r="D3" s="3" t="n">
        <v>3</v>
      </c>
      <c r="E3" s="2" t="n">
        <v>0.1</v>
      </c>
      <c r="F3" s="2" t="n">
        <f aca="false">D3*E3</f>
        <v>0.3</v>
      </c>
      <c r="G3" s="2" t="n">
        <f aca="false">D3*500</f>
        <v>1500</v>
      </c>
      <c r="H3" s="2" t="n">
        <v>0.03768</v>
      </c>
      <c r="I3" s="2" t="n">
        <f aca="false">G3*H3</f>
        <v>56.52</v>
      </c>
    </row>
    <row collapsed="false" customFormat="true" customHeight="true" hidden="false" ht="12.1" outlineLevel="0" r="4" s="6">
      <c r="A4" s="4" t="s">
        <v>13</v>
      </c>
      <c r="B4" s="5" t="s">
        <v>14</v>
      </c>
      <c r="C4" s="5" t="s">
        <v>15</v>
      </c>
      <c r="D4" s="3" t="n">
        <v>9</v>
      </c>
      <c r="E4" s="5" t="n">
        <v>0.14</v>
      </c>
      <c r="F4" s="5" t="n">
        <f aca="false">D4*E4</f>
        <v>1.26</v>
      </c>
      <c r="G4" s="5" t="n">
        <f aca="false">D4*500</f>
        <v>4500</v>
      </c>
      <c r="H4" s="5" t="n">
        <v>0.05733</v>
      </c>
      <c r="I4" s="5" t="n">
        <f aca="false">G4*H4</f>
        <v>257.985</v>
      </c>
    </row>
    <row collapsed="false" customFormat="true" customHeight="true" hidden="false" ht="12.1" outlineLevel="0" r="5" s="6">
      <c r="A5" s="7" t="s">
        <v>16</v>
      </c>
      <c r="B5" s="7" t="s">
        <v>17</v>
      </c>
      <c r="C5" s="8" t="s">
        <v>18</v>
      </c>
      <c r="D5" s="9" t="n">
        <v>5</v>
      </c>
      <c r="E5" s="7" t="n">
        <v>0.18</v>
      </c>
      <c r="F5" s="9" t="n">
        <f aca="false">E5*D5</f>
        <v>0.9</v>
      </c>
      <c r="G5" s="8" t="n">
        <f aca="false">D5*500</f>
        <v>2500</v>
      </c>
      <c r="H5" s="7" t="n">
        <v>0.08734</v>
      </c>
      <c r="I5" s="8" t="n">
        <f aca="false">G5*H5</f>
        <v>218.35</v>
      </c>
    </row>
    <row collapsed="false" customFormat="false" customHeight="true" hidden="false" ht="12.1" outlineLevel="0" r="6">
      <c r="A6" s="10" t="s">
        <v>19</v>
      </c>
      <c r="B6" s="11" t="s">
        <v>20</v>
      </c>
      <c r="C6" s="11" t="s">
        <v>21</v>
      </c>
      <c r="D6" s="11" t="n">
        <v>0</v>
      </c>
      <c r="E6" s="11" t="n">
        <v>0.11</v>
      </c>
      <c r="F6" s="11" t="n">
        <f aca="false">D6*E6</f>
        <v>0</v>
      </c>
      <c r="G6" s="11" t="n">
        <f aca="false">D6*500</f>
        <v>0</v>
      </c>
      <c r="H6" s="11" t="n">
        <v>0.0228</v>
      </c>
      <c r="I6" s="11" t="n">
        <f aca="false">G6*H6</f>
        <v>0</v>
      </c>
    </row>
    <row collapsed="false" customFormat="false" customHeight="true" hidden="false" ht="12.1" outlineLevel="0" r="7">
      <c r="A7" s="10" t="s">
        <v>22</v>
      </c>
      <c r="B7" s="11" t="s">
        <v>23</v>
      </c>
      <c r="C7" s="11" t="s">
        <v>18</v>
      </c>
      <c r="D7" s="11" t="n">
        <v>0</v>
      </c>
      <c r="E7" s="11" t="n">
        <v>0.19</v>
      </c>
      <c r="F7" s="11" t="n">
        <f aca="false">D7*E7</f>
        <v>0</v>
      </c>
      <c r="G7" s="11" t="n">
        <f aca="false">D7*500</f>
        <v>0</v>
      </c>
      <c r="H7" s="11" t="n">
        <v>0.07904</v>
      </c>
      <c r="I7" s="11" t="n">
        <f aca="false">G7*H7</f>
        <v>0</v>
      </c>
    </row>
    <row collapsed="false" customFormat="false" customHeight="true" hidden="false" ht="12.1" outlineLevel="0" r="8">
      <c r="A8" s="10" t="s">
        <v>24</v>
      </c>
      <c r="B8" s="11" t="s">
        <v>25</v>
      </c>
      <c r="C8" s="11" t="s">
        <v>26</v>
      </c>
      <c r="D8" s="11" t="n">
        <v>0</v>
      </c>
      <c r="E8" s="11" t="n">
        <v>1.69</v>
      </c>
      <c r="F8" s="11" t="n">
        <f aca="false">D8*E8</f>
        <v>0</v>
      </c>
      <c r="G8" s="11" t="n">
        <f aca="false">D8*500</f>
        <v>0</v>
      </c>
      <c r="H8" s="11" t="n">
        <v>0.832</v>
      </c>
      <c r="I8" s="11" t="n">
        <f aca="false">G8*H8</f>
        <v>0</v>
      </c>
    </row>
    <row collapsed="false" customFormat="false" customHeight="true" hidden="false" ht="12.1" outlineLevel="0" r="9">
      <c r="A9" s="10" t="s">
        <v>27</v>
      </c>
      <c r="B9" s="11" t="s">
        <v>28</v>
      </c>
      <c r="C9" s="11" t="s">
        <v>29</v>
      </c>
      <c r="D9" s="11" t="n">
        <v>0</v>
      </c>
      <c r="E9" s="11" t="n">
        <v>5.43</v>
      </c>
      <c r="F9" s="11" t="n">
        <f aca="false">D9*E9</f>
        <v>0</v>
      </c>
      <c r="G9" s="11" t="n">
        <f aca="false">D9*500</f>
        <v>0</v>
      </c>
      <c r="H9" s="11" t="n">
        <v>3.689</v>
      </c>
      <c r="I9" s="11" t="n">
        <f aca="false">G9*H9</f>
        <v>0</v>
      </c>
    </row>
    <row collapsed="false" customFormat="false" customHeight="true" hidden="false" ht="12.1" outlineLevel="0" r="10">
      <c r="A10" s="10" t="s">
        <v>30</v>
      </c>
      <c r="B10" s="11" t="s">
        <v>31</v>
      </c>
      <c r="C10" s="11" t="s">
        <v>32</v>
      </c>
      <c r="D10" s="11" t="n">
        <v>0</v>
      </c>
      <c r="E10" s="11" t="n">
        <v>2.5</v>
      </c>
      <c r="F10" s="11" t="n">
        <f aca="false">D10*E10</f>
        <v>0</v>
      </c>
      <c r="G10" s="11" t="n">
        <v>0</v>
      </c>
      <c r="H10" s="11" t="n">
        <v>1.7</v>
      </c>
      <c r="I10" s="11" t="n">
        <f aca="false">G10*H10</f>
        <v>0</v>
      </c>
    </row>
    <row collapsed="false" customFormat="false" customHeight="true" hidden="false" ht="12.1" outlineLevel="0" r="11">
      <c r="A11" s="10" t="s">
        <v>33</v>
      </c>
      <c r="B11" s="11" t="s">
        <v>34</v>
      </c>
      <c r="C11" s="11" t="s">
        <v>35</v>
      </c>
      <c r="D11" s="11" t="n">
        <v>0</v>
      </c>
      <c r="E11" s="11" t="n">
        <v>1.32</v>
      </c>
      <c r="F11" s="11" t="n">
        <f aca="false">D11*E11</f>
        <v>0</v>
      </c>
      <c r="G11" s="11" t="n">
        <f aca="false">D11*500</f>
        <v>0</v>
      </c>
      <c r="H11" s="11" t="n">
        <v>0.924</v>
      </c>
      <c r="I11" s="11" t="n">
        <f aca="false">G11*H11</f>
        <v>0</v>
      </c>
    </row>
    <row collapsed="false" customFormat="true" customHeight="true" hidden="false" ht="12.1" outlineLevel="0" r="12" s="12">
      <c r="A12" s="7" t="s">
        <v>36</v>
      </c>
      <c r="B12" s="7" t="s">
        <v>37</v>
      </c>
      <c r="C12" s="9" t="s">
        <v>38</v>
      </c>
      <c r="D12" s="9" t="n">
        <v>2</v>
      </c>
      <c r="E12" s="7" t="n">
        <v>1.04</v>
      </c>
      <c r="F12" s="9" t="n">
        <f aca="false">E12*D12</f>
        <v>2.08</v>
      </c>
      <c r="G12" s="8" t="n">
        <f aca="false">D12*500</f>
        <v>1000</v>
      </c>
      <c r="H12" s="7" t="n">
        <v>0.648</v>
      </c>
      <c r="I12" s="8" t="n">
        <f aca="false">G12*H12</f>
        <v>648</v>
      </c>
    </row>
    <row collapsed="false" customFormat="true" customHeight="true" hidden="false" ht="12.1" outlineLevel="0" r="13" s="12">
      <c r="A13" s="7" t="s">
        <v>30</v>
      </c>
      <c r="B13" s="7" t="s">
        <v>31</v>
      </c>
      <c r="C13" s="9" t="s">
        <v>29</v>
      </c>
      <c r="D13" s="9" t="n">
        <v>2</v>
      </c>
      <c r="E13" s="7" t="n">
        <v>2.5</v>
      </c>
      <c r="F13" s="9" t="n">
        <f aca="false">E13*D13</f>
        <v>5</v>
      </c>
      <c r="G13" s="8" t="n">
        <f aca="false">D13*500</f>
        <v>1000</v>
      </c>
      <c r="H13" s="7" t="n">
        <v>1.5</v>
      </c>
      <c r="I13" s="8" t="n">
        <f aca="false">G13*H13</f>
        <v>1500</v>
      </c>
    </row>
    <row collapsed="false" customFormat="true" customHeight="true" hidden="false" ht="12.1" outlineLevel="0" r="14" s="12">
      <c r="A14" s="7" t="s">
        <v>39</v>
      </c>
      <c r="B14" s="7" t="s">
        <v>40</v>
      </c>
      <c r="C14" s="9" t="s">
        <v>41</v>
      </c>
      <c r="D14" s="9" t="n">
        <v>2</v>
      </c>
      <c r="E14" s="7" t="n">
        <v>0.64</v>
      </c>
      <c r="F14" s="9" t="n">
        <f aca="false">E14*D14</f>
        <v>1.28</v>
      </c>
      <c r="G14" s="8" t="n">
        <f aca="false">D14*500</f>
        <v>1000</v>
      </c>
      <c r="H14" s="7" t="n">
        <v>0.4</v>
      </c>
      <c r="I14" s="8" t="n">
        <f aca="false">G14*H14</f>
        <v>400</v>
      </c>
    </row>
    <row collapsed="false" customFormat="true" customHeight="true" hidden="false" ht="12.1" outlineLevel="0" r="15" s="12">
      <c r="A15" s="7" t="s">
        <v>42</v>
      </c>
      <c r="B15" s="7" t="s">
        <v>43</v>
      </c>
      <c r="C15" s="9" t="s">
        <v>32</v>
      </c>
      <c r="D15" s="9" t="n">
        <v>2</v>
      </c>
      <c r="E15" s="7" t="n">
        <v>1.43</v>
      </c>
      <c r="F15" s="9" t="n">
        <f aca="false">E15*D15</f>
        <v>2.86</v>
      </c>
      <c r="G15" s="8" t="n">
        <f aca="false">D15*500</f>
        <v>1000</v>
      </c>
      <c r="H15" s="7" t="n">
        <v>0.88794</v>
      </c>
      <c r="I15" s="8" t="n">
        <f aca="false">G15*H15</f>
        <v>887.94</v>
      </c>
    </row>
    <row collapsed="false" customFormat="false" customHeight="true" hidden="false" ht="12.1" outlineLevel="0" r="16">
      <c r="A16" s="4" t="s">
        <v>44</v>
      </c>
      <c r="B16" s="4" t="s">
        <v>45</v>
      </c>
      <c r="C16" s="5" t="s">
        <v>46</v>
      </c>
      <c r="D16" s="5" t="n">
        <v>2</v>
      </c>
      <c r="E16" s="4" t="n">
        <v>4.72</v>
      </c>
      <c r="F16" s="13" t="n">
        <f aca="false">E16*D16</f>
        <v>9.44</v>
      </c>
      <c r="G16" s="4" t="n">
        <v>1000</v>
      </c>
      <c r="H16" s="4" t="n">
        <v>2.7492</v>
      </c>
      <c r="I16" s="5" t="n">
        <f aca="false">H16*G16</f>
        <v>2749.2</v>
      </c>
    </row>
    <row collapsed="false" customFormat="false" customHeight="true" hidden="false" ht="12.1" outlineLevel="0" r="17">
      <c r="A17" s="10" t="s">
        <v>47</v>
      </c>
      <c r="B17" s="11" t="s">
        <v>48</v>
      </c>
      <c r="C17" s="11" t="s">
        <v>21</v>
      </c>
      <c r="D17" s="11" t="n">
        <v>0</v>
      </c>
      <c r="E17" s="11" t="n">
        <v>0.16</v>
      </c>
      <c r="F17" s="11" t="n">
        <f aca="false">D17*E17</f>
        <v>0</v>
      </c>
      <c r="G17" s="11" t="n">
        <f aca="false">D17*500</f>
        <v>0</v>
      </c>
      <c r="H17" s="11" t="n">
        <v>0.072</v>
      </c>
      <c r="I17" s="11" t="n">
        <f aca="false">G17*H17</f>
        <v>0</v>
      </c>
    </row>
    <row collapsed="false" customFormat="true" customHeight="true" hidden="false" ht="12.1" outlineLevel="0" r="18" s="6">
      <c r="A18" s="14" t="s">
        <v>49</v>
      </c>
      <c r="B18" s="4"/>
      <c r="C18" s="5"/>
      <c r="D18" s="5"/>
      <c r="E18" s="5"/>
      <c r="F18" s="5"/>
      <c r="G18" s="5"/>
      <c r="H18" s="5"/>
      <c r="I18" s="5"/>
    </row>
    <row collapsed="false" customFormat="false" customHeight="true" hidden="false" ht="12.1" outlineLevel="0" r="19">
      <c r="A19" s="0" t="s">
        <v>50</v>
      </c>
      <c r="B19" s="2" t="s">
        <v>51</v>
      </c>
      <c r="C19" s="2" t="s">
        <v>52</v>
      </c>
      <c r="D19" s="2" t="n">
        <v>5</v>
      </c>
      <c r="E19" s="2" t="n">
        <v>6.53</v>
      </c>
      <c r="F19" s="2" t="n">
        <f aca="false">D19*E19</f>
        <v>32.65</v>
      </c>
      <c r="G19" s="2" t="n">
        <f aca="false">D19*500</f>
        <v>2500</v>
      </c>
      <c r="H19" s="2" t="n">
        <v>3.2625</v>
      </c>
      <c r="I19" s="2" t="n">
        <f aca="false">G19*H19</f>
        <v>8156.25</v>
      </c>
    </row>
    <row collapsed="false" customFormat="false" customHeight="true" hidden="false" ht="12.1" outlineLevel="0" r="20">
      <c r="A20" s="0" t="s">
        <v>53</v>
      </c>
      <c r="B20" s="2" t="s">
        <v>54</v>
      </c>
      <c r="C20" s="2" t="s">
        <v>55</v>
      </c>
      <c r="D20" s="2" t="n">
        <v>1</v>
      </c>
      <c r="E20" s="2" t="n">
        <v>3.78</v>
      </c>
      <c r="F20" s="15" t="n">
        <f aca="false">D20*E20</f>
        <v>3.78</v>
      </c>
      <c r="G20" s="2" t="n">
        <f aca="false">D20*500</f>
        <v>500</v>
      </c>
      <c r="H20" s="2" t="n">
        <v>1.755</v>
      </c>
      <c r="I20" s="2" t="n">
        <f aca="false">G20*H20</f>
        <v>877.5</v>
      </c>
    </row>
    <row collapsed="false" customFormat="false" customHeight="true" hidden="false" ht="12.1" outlineLevel="0" r="21">
      <c r="A21" s="0" t="s">
        <v>56</v>
      </c>
      <c r="B21" s="2" t="s">
        <v>57</v>
      </c>
      <c r="C21" s="2" t="s">
        <v>58</v>
      </c>
      <c r="D21" s="2" t="n">
        <v>1</v>
      </c>
      <c r="E21" s="2" t="n">
        <v>2.36</v>
      </c>
      <c r="F21" s="2" t="n">
        <f aca="false">D21*E21</f>
        <v>2.36</v>
      </c>
      <c r="G21" s="2" t="n">
        <f aca="false">D21*500</f>
        <v>500</v>
      </c>
      <c r="H21" s="2" t="n">
        <v>1.33</v>
      </c>
      <c r="I21" s="2" t="n">
        <f aca="false">G21*H21</f>
        <v>665</v>
      </c>
    </row>
    <row collapsed="false" customFormat="false" customHeight="true" hidden="false" ht="12.1" outlineLevel="0" r="22">
      <c r="A22" s="4" t="s">
        <v>59</v>
      </c>
      <c r="B22" s="4" t="s">
        <v>60</v>
      </c>
      <c r="C22" s="5" t="s">
        <v>61</v>
      </c>
      <c r="D22" s="5" t="n">
        <v>1</v>
      </c>
      <c r="E22" s="5" t="n">
        <v>0.71</v>
      </c>
      <c r="F22" s="5" t="n">
        <f aca="false">D22*E22</f>
        <v>0.71</v>
      </c>
      <c r="G22" s="5" t="n">
        <f aca="false">D22*500</f>
        <v>500</v>
      </c>
      <c r="H22" s="4" t="n">
        <v>0.35536</v>
      </c>
      <c r="I22" s="5" t="n">
        <f aca="false">G22*H22</f>
        <v>177.68</v>
      </c>
    </row>
    <row collapsed="false" customFormat="false" customHeight="true" hidden="false" ht="12.1" outlineLevel="0" r="23">
      <c r="A23" s="10" t="s">
        <v>62</v>
      </c>
      <c r="B23" s="11" t="s">
        <v>63</v>
      </c>
      <c r="C23" s="11" t="s">
        <v>64</v>
      </c>
      <c r="D23" s="11" t="n">
        <v>0</v>
      </c>
      <c r="E23" s="11" t="n">
        <v>2.14</v>
      </c>
      <c r="F23" s="16" t="n">
        <f aca="false">D23*E23</f>
        <v>0</v>
      </c>
      <c r="G23" s="11" t="n">
        <f aca="false">D23*500</f>
        <v>0</v>
      </c>
      <c r="H23" s="11" t="n">
        <v>1.5544</v>
      </c>
      <c r="I23" s="11" t="n">
        <f aca="false">G23*H23</f>
        <v>0</v>
      </c>
    </row>
    <row collapsed="false" customFormat="false" customHeight="true" hidden="false" ht="12.1" outlineLevel="0" r="24">
      <c r="A24" s="7" t="s">
        <v>65</v>
      </c>
      <c r="B24" s="7" t="s">
        <v>66</v>
      </c>
      <c r="C24" s="8" t="s">
        <v>64</v>
      </c>
      <c r="D24" s="8" t="n">
        <v>3</v>
      </c>
      <c r="E24" s="7" t="n">
        <v>0.74</v>
      </c>
      <c r="F24" s="8" t="n">
        <f aca="false">D24*E24</f>
        <v>2.22</v>
      </c>
      <c r="G24" s="8" t="n">
        <f aca="false">D24*500</f>
        <v>1500</v>
      </c>
      <c r="H24" s="7" t="n">
        <v>0.47</v>
      </c>
      <c r="I24" s="8" t="n">
        <f aca="false">G24*H24</f>
        <v>705</v>
      </c>
    </row>
    <row collapsed="false" customFormat="false" customHeight="true" hidden="false" ht="12.1" outlineLevel="0" r="25">
      <c r="A25" s="0" t="s">
        <v>67</v>
      </c>
      <c r="B25" s="2" t="s">
        <v>68</v>
      </c>
      <c r="C25" s="2" t="s">
        <v>69</v>
      </c>
      <c r="D25" s="2" t="n">
        <v>5</v>
      </c>
      <c r="E25" s="2" t="n">
        <v>0.49</v>
      </c>
      <c r="F25" s="2" t="n">
        <f aca="false">D25*E25</f>
        <v>2.45</v>
      </c>
      <c r="G25" s="2" t="n">
        <f aca="false">D25*500</f>
        <v>2500</v>
      </c>
      <c r="H25" s="2" t="n">
        <v>0.1326</v>
      </c>
      <c r="I25" s="2" t="n">
        <f aca="false">G25*H25</f>
        <v>331.5</v>
      </c>
    </row>
    <row collapsed="false" customFormat="true" customHeight="true" hidden="false" ht="12.1" outlineLevel="0" r="26" s="12">
      <c r="A26" s="17" t="s">
        <v>70</v>
      </c>
      <c r="B26" s="17" t="s">
        <v>71</v>
      </c>
      <c r="C26" s="11" t="s">
        <v>72</v>
      </c>
      <c r="D26" s="11" t="n">
        <v>0</v>
      </c>
      <c r="E26" s="10" t="n">
        <v>0.41</v>
      </c>
      <c r="F26" s="11" t="n">
        <f aca="false">E26*D26</f>
        <v>0</v>
      </c>
      <c r="G26" s="10" t="n">
        <f aca="false">500*D26</f>
        <v>0</v>
      </c>
      <c r="H26" s="10" t="n">
        <v>0.15068</v>
      </c>
      <c r="I26" s="11" t="n">
        <f aca="false">H26*G26</f>
        <v>0</v>
      </c>
    </row>
    <row collapsed="false" customFormat="true" customHeight="true" hidden="false" ht="12.1" outlineLevel="0" r="27" s="12">
      <c r="A27" s="7" t="s">
        <v>73</v>
      </c>
      <c r="B27" s="7" t="s">
        <v>74</v>
      </c>
      <c r="C27" s="8"/>
      <c r="D27" s="8" t="n">
        <v>1</v>
      </c>
      <c r="E27" s="9" t="n">
        <v>1.18</v>
      </c>
      <c r="F27" s="8" t="n">
        <f aca="false">E27*D27</f>
        <v>1.18</v>
      </c>
      <c r="G27" s="9" t="n">
        <f aca="false">500*D27</f>
        <v>500</v>
      </c>
      <c r="H27" s="9"/>
      <c r="I27" s="8" t="n">
        <f aca="false">H27*G27</f>
        <v>0</v>
      </c>
    </row>
    <row collapsed="false" customFormat="true" customHeight="true" hidden="false" ht="12.1" outlineLevel="0" r="28" s="12">
      <c r="A28" s="7" t="s">
        <v>75</v>
      </c>
      <c r="B28" s="7" t="s">
        <v>76</v>
      </c>
      <c r="C28" s="8"/>
      <c r="D28" s="8" t="n">
        <v>1</v>
      </c>
      <c r="E28" s="9" t="n">
        <v>1.83</v>
      </c>
      <c r="F28" s="8" t="n">
        <f aca="false">E28*D28</f>
        <v>1.83</v>
      </c>
      <c r="G28" s="9" t="n">
        <f aca="false">500*D28</f>
        <v>500</v>
      </c>
      <c r="H28" s="7" t="n">
        <v>1.18452</v>
      </c>
      <c r="I28" s="8" t="n">
        <f aca="false">H28*G28</f>
        <v>592.26</v>
      </c>
    </row>
    <row collapsed="false" customFormat="false" customHeight="true" hidden="false" ht="12.1" outlineLevel="0" r="29">
      <c r="A29" s="18" t="s">
        <v>77</v>
      </c>
      <c r="B29" s="2"/>
      <c r="C29" s="2"/>
      <c r="D29" s="2"/>
      <c r="E29" s="2"/>
      <c r="F29" s="2"/>
      <c r="G29" s="2"/>
      <c r="H29" s="2"/>
      <c r="I29" s="2"/>
    </row>
    <row collapsed="false" customFormat="false" customHeight="true" hidden="false" ht="12.1" outlineLevel="0" r="30">
      <c r="A30" s="4" t="s">
        <v>78</v>
      </c>
      <c r="B30" s="5" t="s">
        <v>79</v>
      </c>
      <c r="C30" s="5" t="s">
        <v>80</v>
      </c>
      <c r="D30" s="5" t="n">
        <v>5</v>
      </c>
      <c r="E30" s="5" t="n">
        <v>0.1</v>
      </c>
      <c r="F30" s="5" t="n">
        <f aca="false">D30*E30</f>
        <v>0.5</v>
      </c>
      <c r="G30" s="5" t="n">
        <f aca="false">D30*500</f>
        <v>2500</v>
      </c>
      <c r="H30" s="5" t="n">
        <v>0.00237</v>
      </c>
      <c r="I30" s="5" t="n">
        <f aca="false">G30*H30</f>
        <v>5.925</v>
      </c>
    </row>
    <row collapsed="false" customFormat="false" customHeight="true" hidden="false" ht="12.1" outlineLevel="0" r="31">
      <c r="A31" s="0" t="s">
        <v>81</v>
      </c>
      <c r="B31" s="2" t="s">
        <v>82</v>
      </c>
      <c r="C31" s="2" t="s">
        <v>83</v>
      </c>
      <c r="D31" s="2" t="n">
        <v>21</v>
      </c>
      <c r="E31" s="2" t="n">
        <v>0.012</v>
      </c>
      <c r="F31" s="2" t="n">
        <f aca="false">D31*E31</f>
        <v>0.252</v>
      </c>
      <c r="G31" s="2" t="n">
        <f aca="false">D31*500</f>
        <v>10500</v>
      </c>
      <c r="H31" s="2" t="n">
        <v>0.00178</v>
      </c>
      <c r="I31" s="2" t="n">
        <f aca="false">G31*H31</f>
        <v>18.69</v>
      </c>
    </row>
    <row collapsed="false" customFormat="false" customHeight="true" hidden="false" ht="12.1" outlineLevel="0" r="32">
      <c r="A32" s="10" t="s">
        <v>84</v>
      </c>
      <c r="B32" s="11" t="s">
        <v>85</v>
      </c>
      <c r="C32" s="11" t="s">
        <v>86</v>
      </c>
      <c r="D32" s="11" t="n">
        <v>0</v>
      </c>
      <c r="E32" s="11" t="n">
        <v>0.608</v>
      </c>
      <c r="F32" s="16" t="n">
        <f aca="false">D32*E32</f>
        <v>0</v>
      </c>
      <c r="G32" s="11" t="n">
        <f aca="false">D32*500</f>
        <v>0</v>
      </c>
      <c r="H32" s="11" t="n">
        <v>0.18012</v>
      </c>
      <c r="I32" s="11" t="n">
        <f aca="false">G32*H32</f>
        <v>0</v>
      </c>
    </row>
    <row collapsed="false" customFormat="false" customHeight="true" hidden="false" ht="12.1" outlineLevel="0" r="33">
      <c r="A33" s="7" t="s">
        <v>87</v>
      </c>
      <c r="B33" s="7" t="s">
        <v>88</v>
      </c>
      <c r="C33" s="8" t="s">
        <v>86</v>
      </c>
      <c r="D33" s="8" t="n">
        <v>10</v>
      </c>
      <c r="E33" s="8" t="n">
        <v>0.24</v>
      </c>
      <c r="F33" s="19" t="n">
        <f aca="false">D33*E33</f>
        <v>2.4</v>
      </c>
      <c r="G33" s="8" t="n">
        <f aca="false">D33*500</f>
        <v>5000</v>
      </c>
      <c r="H33" s="7" t="n">
        <v>0.04862</v>
      </c>
      <c r="I33" s="8" t="n">
        <f aca="false">G33*H33</f>
        <v>243.1</v>
      </c>
    </row>
    <row collapsed="false" customFormat="false" customHeight="true" hidden="false" ht="12.1" outlineLevel="0" r="34">
      <c r="A34" s="20" t="s">
        <v>89</v>
      </c>
      <c r="B34" s="20" t="s">
        <v>90</v>
      </c>
      <c r="C34" s="5" t="s">
        <v>91</v>
      </c>
      <c r="D34" s="5" t="n">
        <v>3</v>
      </c>
      <c r="E34" s="5" t="n">
        <v>0.1</v>
      </c>
      <c r="F34" s="5" t="n">
        <f aca="false">D34*E34</f>
        <v>0.3</v>
      </c>
      <c r="G34" s="5" t="n">
        <v>1500</v>
      </c>
      <c r="H34" s="5" t="n">
        <v>0.0072</v>
      </c>
      <c r="I34" s="5" t="n">
        <f aca="false">G34*H34</f>
        <v>10.8</v>
      </c>
    </row>
    <row collapsed="false" customFormat="false" customHeight="true" hidden="false" ht="12.1" outlineLevel="0" r="35">
      <c r="A35" s="7" t="s">
        <v>92</v>
      </c>
      <c r="B35" s="7" t="s">
        <v>93</v>
      </c>
      <c r="C35" s="8" t="s">
        <v>94</v>
      </c>
      <c r="D35" s="8" t="n">
        <v>3</v>
      </c>
      <c r="E35" s="8"/>
      <c r="F35" s="8"/>
      <c r="G35" s="8"/>
      <c r="H35" s="8"/>
      <c r="I35" s="8"/>
    </row>
    <row collapsed="false" customFormat="false" customHeight="true" hidden="false" ht="12.1" outlineLevel="0" r="36">
      <c r="A36" s="21" t="s">
        <v>95</v>
      </c>
      <c r="B36" s="20"/>
      <c r="C36" s="5"/>
      <c r="D36" s="5"/>
      <c r="E36" s="5"/>
      <c r="F36" s="5"/>
      <c r="G36" s="5"/>
      <c r="H36" s="5"/>
      <c r="I36" s="5"/>
    </row>
    <row collapsed="false" customFormat="false" customHeight="true" hidden="false" ht="12.1" outlineLevel="0" r="37">
      <c r="A37" s="0" t="s">
        <v>96</v>
      </c>
      <c r="B37" s="2" t="s">
        <v>97</v>
      </c>
      <c r="C37" s="2" t="s">
        <v>98</v>
      </c>
      <c r="D37" s="2" t="n">
        <v>3</v>
      </c>
      <c r="E37" s="2" t="n">
        <v>0.87</v>
      </c>
      <c r="F37" s="2" t="n">
        <f aca="false">D37*E37</f>
        <v>2.61</v>
      </c>
      <c r="G37" s="2" t="n">
        <f aca="false">D37*500</f>
        <v>1500</v>
      </c>
      <c r="H37" s="2" t="n">
        <v>0.3465</v>
      </c>
      <c r="I37" s="2" t="n">
        <f aca="false">G37*H37</f>
        <v>519.75</v>
      </c>
    </row>
    <row collapsed="false" customFormat="false" customHeight="true" hidden="false" ht="12.1" outlineLevel="0" r="38">
      <c r="A38" s="7" t="s">
        <v>99</v>
      </c>
      <c r="B38" s="7" t="s">
        <v>100</v>
      </c>
      <c r="C38" s="9" t="s">
        <v>101</v>
      </c>
      <c r="D38" s="9" t="n">
        <v>3</v>
      </c>
      <c r="E38" s="8" t="n">
        <v>0.8</v>
      </c>
      <c r="F38" s="8" t="n">
        <f aca="false">D38*E38</f>
        <v>2.4</v>
      </c>
      <c r="G38" s="8" t="n">
        <f aca="false">D38*500</f>
        <v>1500</v>
      </c>
      <c r="H38" s="7" t="n">
        <v>0.4004</v>
      </c>
      <c r="I38" s="8" t="n">
        <f aca="false">G38*H38</f>
        <v>600.6</v>
      </c>
    </row>
    <row collapsed="false" customFormat="false" customHeight="true" hidden="false" ht="12.1" outlineLevel="0" r="39">
      <c r="A39" s="10" t="s">
        <v>102</v>
      </c>
      <c r="B39" s="11" t="s">
        <v>103</v>
      </c>
      <c r="C39" s="11" t="s">
        <v>101</v>
      </c>
      <c r="D39" s="11" t="n">
        <v>0</v>
      </c>
      <c r="E39" s="11" t="n">
        <v>1.59</v>
      </c>
      <c r="F39" s="16" t="n">
        <f aca="false">D39*E39</f>
        <v>0</v>
      </c>
      <c r="G39" s="11" t="n">
        <f aca="false">D39*500</f>
        <v>0</v>
      </c>
      <c r="H39" s="11" t="n">
        <v>0.59474</v>
      </c>
      <c r="I39" s="11" t="n">
        <f aca="false">G39*H39</f>
        <v>0</v>
      </c>
    </row>
    <row collapsed="false" customFormat="false" customHeight="true" hidden="false" ht="12.1" outlineLevel="0" r="40"/>
    <row collapsed="false" customFormat="false" customHeight="true" hidden="false" ht="12.1" outlineLevel="0" r="41">
      <c r="A41" s="18" t="s">
        <v>104</v>
      </c>
      <c r="B41" s="2"/>
      <c r="C41" s="2"/>
      <c r="D41" s="2"/>
      <c r="E41" s="2"/>
      <c r="F41" s="2"/>
      <c r="G41" s="2"/>
      <c r="H41" s="2"/>
      <c r="I41" s="2"/>
    </row>
    <row collapsed="false" customFormat="false" customHeight="true" hidden="false" ht="12.1" outlineLevel="0" r="42">
      <c r="A42" s="0" t="s">
        <v>105</v>
      </c>
      <c r="B42" s="2" t="s">
        <v>106</v>
      </c>
      <c r="C42" s="2" t="s">
        <v>107</v>
      </c>
      <c r="D42" s="2" t="n">
        <v>8</v>
      </c>
      <c r="E42" s="2" t="n">
        <v>0.15</v>
      </c>
      <c r="F42" s="2" t="n">
        <f aca="false">D42*E42</f>
        <v>1.2</v>
      </c>
      <c r="G42" s="2" t="n">
        <f aca="false">D42*500</f>
        <v>4000</v>
      </c>
      <c r="H42" s="2" t="n">
        <v>0.02899</v>
      </c>
      <c r="I42" s="2" t="n">
        <f aca="false">G42*H42</f>
        <v>115.96</v>
      </c>
    </row>
    <row collapsed="false" customFormat="false" customHeight="true" hidden="false" ht="12.1" outlineLevel="0" r="43">
      <c r="A43" s="10" t="s">
        <v>108</v>
      </c>
      <c r="B43" s="11" t="s">
        <v>109</v>
      </c>
      <c r="C43" s="11" t="s">
        <v>110</v>
      </c>
      <c r="D43" s="11" t="n">
        <v>0</v>
      </c>
      <c r="E43" s="11" t="n">
        <v>0.16</v>
      </c>
      <c r="F43" s="11" t="n">
        <f aca="false">D43*E43</f>
        <v>0</v>
      </c>
      <c r="G43" s="11" t="n">
        <f aca="false">D43*500</f>
        <v>0</v>
      </c>
      <c r="H43" s="11" t="n">
        <v>0.0302</v>
      </c>
      <c r="I43" s="11" t="n">
        <f aca="false">G43*H43</f>
        <v>0</v>
      </c>
    </row>
    <row collapsed="false" customFormat="false" customHeight="true" hidden="false" ht="12.1" outlineLevel="0" r="44">
      <c r="A44" s="4" t="s">
        <v>111</v>
      </c>
      <c r="B44" s="5" t="s">
        <v>112</v>
      </c>
      <c r="C44" s="5" t="s">
        <v>113</v>
      </c>
      <c r="D44" s="3" t="n">
        <v>24</v>
      </c>
      <c r="E44" s="5" t="n">
        <v>0.041</v>
      </c>
      <c r="F44" s="5" t="n">
        <f aca="false">D44*E44</f>
        <v>0.984</v>
      </c>
      <c r="G44" s="5" t="n">
        <f aca="false">D44*500</f>
        <v>12000</v>
      </c>
      <c r="H44" s="5" t="n">
        <v>0.0102</v>
      </c>
      <c r="I44" s="5" t="n">
        <f aca="false">G44*H44</f>
        <v>122.4</v>
      </c>
    </row>
    <row collapsed="false" customFormat="false" customHeight="true" hidden="false" ht="12.1" outlineLevel="0" r="45">
      <c r="A45" s="0" t="s">
        <v>114</v>
      </c>
      <c r="B45" s="2" t="s">
        <v>115</v>
      </c>
      <c r="C45" s="2" t="s">
        <v>116</v>
      </c>
      <c r="D45" s="2" t="n">
        <v>5</v>
      </c>
      <c r="E45" s="2" t="n">
        <v>0.1</v>
      </c>
      <c r="F45" s="2" t="n">
        <f aca="false">D45*E45</f>
        <v>0.5</v>
      </c>
      <c r="G45" s="2" t="n">
        <f aca="false">D45*500</f>
        <v>2500</v>
      </c>
      <c r="H45" s="2" t="n">
        <v>0.00648</v>
      </c>
      <c r="I45" s="2" t="n">
        <f aca="false">G45*H45</f>
        <v>16.2</v>
      </c>
    </row>
    <row collapsed="false" customFormat="true" customHeight="true" hidden="false" ht="12.1" outlineLevel="0" r="46" s="12">
      <c r="A46" s="4" t="s">
        <v>117</v>
      </c>
      <c r="B46" s="4" t="s">
        <v>118</v>
      </c>
      <c r="C46" s="4" t="s">
        <v>119</v>
      </c>
      <c r="D46" s="4" t="n">
        <v>1</v>
      </c>
      <c r="E46" s="4" t="n">
        <v>0.81</v>
      </c>
      <c r="F46" s="5" t="n">
        <f aca="false">E46*D46</f>
        <v>0.81</v>
      </c>
      <c r="G46" s="4" t="n">
        <v>500</v>
      </c>
      <c r="H46" s="4" t="n">
        <v>0.33496</v>
      </c>
      <c r="I46" s="5" t="n">
        <f aca="false">H46*G46</f>
        <v>167.48</v>
      </c>
    </row>
    <row collapsed="false" customFormat="true" customHeight="true" hidden="false" ht="12.1" outlineLevel="0" r="47" s="12">
      <c r="A47" s="14" t="s">
        <v>120</v>
      </c>
      <c r="B47" s="4"/>
      <c r="C47" s="4"/>
      <c r="D47" s="4"/>
      <c r="E47" s="4"/>
      <c r="F47" s="5"/>
      <c r="G47" s="4"/>
      <c r="H47" s="4"/>
      <c r="I47" s="5"/>
    </row>
    <row collapsed="false" customFormat="false" customHeight="true" hidden="false" ht="12.1" outlineLevel="0" r="48">
      <c r="A48" s="0" t="s">
        <v>121</v>
      </c>
      <c r="B48" s="2" t="s">
        <v>122</v>
      </c>
      <c r="C48" s="2" t="s">
        <v>123</v>
      </c>
      <c r="D48" s="2" t="n">
        <v>7</v>
      </c>
      <c r="E48" s="2" t="n">
        <v>0.21</v>
      </c>
      <c r="F48" s="2" t="n">
        <f aca="false">D48*E48</f>
        <v>1.47</v>
      </c>
      <c r="G48" s="2" t="n">
        <f aca="false">D48*500</f>
        <v>3500</v>
      </c>
      <c r="H48" s="2" t="n">
        <v>0.11178</v>
      </c>
      <c r="I48" s="2" t="n">
        <f aca="false">G48*H48</f>
        <v>391.23</v>
      </c>
    </row>
    <row collapsed="false" customFormat="true" customHeight="true" hidden="false" ht="12.1" outlineLevel="0" r="49" s="6">
      <c r="A49" s="4" t="s">
        <v>124</v>
      </c>
      <c r="B49" s="4" t="s">
        <v>125</v>
      </c>
      <c r="C49" s="5" t="s">
        <v>126</v>
      </c>
      <c r="D49" s="5" t="n">
        <v>1</v>
      </c>
      <c r="E49" s="5" t="n">
        <v>0.6</v>
      </c>
      <c r="F49" s="5" t="n">
        <f aca="false">D49*E49</f>
        <v>0.6</v>
      </c>
      <c r="G49" s="5" t="n">
        <f aca="false">D49*500</f>
        <v>500</v>
      </c>
      <c r="H49" s="5" t="n">
        <v>0.43302</v>
      </c>
      <c r="I49" s="5" t="n">
        <f aca="false">G49*H49</f>
        <v>216.51</v>
      </c>
    </row>
    <row collapsed="false" customFormat="true" customHeight="true" hidden="false" ht="12.1" outlineLevel="0" r="50" s="6">
      <c r="A50" s="7" t="s">
        <v>127</v>
      </c>
      <c r="B50" s="7" t="s">
        <v>128</v>
      </c>
      <c r="C50" s="8" t="s">
        <v>129</v>
      </c>
      <c r="D50" s="8" t="n">
        <v>1</v>
      </c>
      <c r="E50" s="8" t="n">
        <v>0.28</v>
      </c>
      <c r="F50" s="8" t="n">
        <f aca="false">D50*E50</f>
        <v>0.28</v>
      </c>
      <c r="G50" s="8"/>
      <c r="H50" s="8"/>
      <c r="I50" s="8"/>
    </row>
    <row collapsed="false" customFormat="true" customHeight="true" hidden="false" ht="12.1" outlineLevel="0" r="51" s="6">
      <c r="A51" s="7" t="s">
        <v>130</v>
      </c>
      <c r="B51" s="7" t="s">
        <v>131</v>
      </c>
      <c r="C51" s="8" t="s">
        <v>132</v>
      </c>
      <c r="D51" s="8" t="n">
        <v>2</v>
      </c>
      <c r="E51" s="8" t="n">
        <v>0.56</v>
      </c>
      <c r="F51" s="8" t="n">
        <f aca="false">D51*E51</f>
        <v>1.12</v>
      </c>
      <c r="G51" s="8"/>
      <c r="H51" s="8"/>
      <c r="I51" s="8"/>
    </row>
    <row collapsed="false" customFormat="false" customHeight="true" hidden="false" ht="12.1" outlineLevel="0" r="52">
      <c r="A52" s="18" t="s">
        <v>133</v>
      </c>
      <c r="B52" s="18"/>
      <c r="C52" s="18"/>
      <c r="D52" s="18"/>
      <c r="E52" s="18"/>
      <c r="F52" s="18" t="n">
        <f aca="false">SUM(F3:F51)</f>
        <v>85.726</v>
      </c>
      <c r="G52" s="18"/>
      <c r="H52" s="18"/>
      <c r="I52" s="18" t="n">
        <f aca="false">SUM(I3:I49)/500</f>
        <v>41.30366</v>
      </c>
    </row>
    <row collapsed="false" customFormat="false" customHeight="false" hidden="false" ht="12.8" outlineLevel="0" r="53"/>
    <row collapsed="false" customFormat="false" customHeight="true" hidden="false" ht="12.1" outlineLevel="0" r="54">
      <c r="A54" s="18" t="s">
        <v>134</v>
      </c>
    </row>
    <row collapsed="false" customFormat="false" customHeight="true" hidden="false" ht="12.1" outlineLevel="0" r="55">
      <c r="A55" s="6" t="s">
        <v>135</v>
      </c>
      <c r="B55" s="6" t="s">
        <v>136</v>
      </c>
      <c r="C55" s="0" t="s">
        <v>137</v>
      </c>
      <c r="D55" s="0" t="n">
        <v>1</v>
      </c>
      <c r="E55" s="6" t="n">
        <v>45</v>
      </c>
    </row>
    <row collapsed="false" customFormat="false" customHeight="true" hidden="false" ht="14.9" outlineLevel="0" r="56">
      <c r="A56" s="22" t="s">
        <v>138</v>
      </c>
      <c r="B56" s="22" t="s">
        <v>139</v>
      </c>
      <c r="C56" s="0" t="s">
        <v>137</v>
      </c>
      <c r="D56" s="0" t="n">
        <v>1</v>
      </c>
      <c r="E56" s="0" t="n">
        <v>69.95</v>
      </c>
    </row>
    <row collapsed="false" customFormat="false" customHeight="false" hidden="false" ht="12.8" outlineLevel="0" r="57"/>
    <row collapsed="false" customFormat="false" customHeight="false" hidden="false" ht="12.8" outlineLevel="0" r="58"/>
    <row collapsed="false" customFormat="false" customHeight="true" hidden="false" ht="12.1" outlineLevel="0" r="59"/>
    <row collapsed="false" customFormat="false" customHeight="true" hidden="false" ht="12.1" outlineLevel="0" r="60"/>
    <row collapsed="false" customFormat="false" customHeight="false" hidden="false" ht="12.8" outlineLevel="0" r="61"/>
    <row collapsed="false" customFormat="false" customHeight="false" hidden="false" ht="12.1" outlineLevel="0" r="64">
      <c r="A64" s="18" t="s">
        <v>140</v>
      </c>
    </row>
    <row collapsed="false" customFormat="false" customHeight="false" hidden="false" ht="12.1" outlineLevel="0" r="65">
      <c r="A65" s="6" t="s">
        <v>141</v>
      </c>
      <c r="B65" s="6" t="s">
        <v>142</v>
      </c>
      <c r="C65" s="0" t="s">
        <v>143</v>
      </c>
      <c r="D65" s="0" t="n">
        <v>1</v>
      </c>
      <c r="E65" s="0" t="n">
        <v>4.04</v>
      </c>
      <c r="F65" s="0" t="n">
        <f aca="false">E65*D65</f>
        <v>4.04</v>
      </c>
    </row>
    <row collapsed="false" customFormat="false" customHeight="false" hidden="false" ht="12.1" outlineLevel="0" r="66">
      <c r="A66" s="6" t="s">
        <v>144</v>
      </c>
      <c r="B66" s="6" t="s">
        <v>145</v>
      </c>
      <c r="C66" s="0" t="s">
        <v>146</v>
      </c>
      <c r="D66" s="0" t="n">
        <v>1</v>
      </c>
      <c r="E66" s="0" t="n">
        <v>9</v>
      </c>
      <c r="F66" s="0" t="n">
        <f aca="false">E66*D66</f>
        <v>9</v>
      </c>
    </row>
    <row collapsed="false" customFormat="false" customHeight="false" hidden="false" ht="12.1" outlineLevel="0" r="67">
      <c r="A67" s="6" t="n">
        <v>889740626</v>
      </c>
      <c r="B67" s="6" t="s">
        <v>147</v>
      </c>
      <c r="C67" s="0" t="s">
        <v>148</v>
      </c>
      <c r="D67" s="0" t="n">
        <v>1</v>
      </c>
      <c r="E67" s="23" t="n">
        <v>20</v>
      </c>
      <c r="F67" s="24" t="inlineStr">
        <f aca="false">E67*D67</f>
        <is>
          <t/>
        </is>
      </c>
    </row>
    <row collapsed="false" customFormat="false" customHeight="false" hidden="false" ht="12.1" outlineLevel="0" r="68">
      <c r="A68" s="18" t="s">
        <v>149</v>
      </c>
      <c r="B68" s="18"/>
      <c r="C68" s="18"/>
      <c r="D68" s="18"/>
      <c r="F68" s="18" t="n">
        <f aca="false">SUM(F65:F67)</f>
        <v>33.04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187609314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iagent </cp:lastModifiedBy>
  <dcterms:modified xsi:type="dcterms:W3CDTF">2013-05-07T22:55:44.00Z</dcterms:modified>
  <cp:revision>4</cp:revision>
</cp:coreProperties>
</file>