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<sst xmlns="http://schemas.openxmlformats.org/spreadsheetml/2006/main" count="175" uniqueCount="165">
  <si>
    <t>Implemented</t>
  </si>
  <si>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</si>
  <si>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</si>
  <si>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</si>
  <si>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</si>
  <si>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</si>
  <si>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</si>
  <si>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</si>
  <si>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</si>
  <si>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</si>
  <si>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Connectors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</si>
  <si>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</si>
  <si>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</si>
  <si>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</si>
  <si>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</si>
  <si>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</si>
  <si>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</si>
  <si>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A19452-ND</t>
  </si>
  <si>
    <t>CONN HEADER RTANG 4POS .100 TIN</t>
  </si>
  <si>
    <t>X14, X15, X16, X17, X18</t>
  </si>
  <si>
    <t>S9338-ND</t>
  </si>
  <si>
    <t>CONN JUMPER SHORTING .100" GOLD</t>
  </si>
  <si>
    <t>J1, J2, J3</t>
  </si>
  <si>
    <t>609-3305-ND</t>
  </si>
  <si>
    <t>CONN HEADER 4POS .100 STR TIN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</si>
  <si>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</si>
  <si>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</si>
  <si>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</si>
  <si>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</si>
  <si>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</si>
  <si>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</si>
  <si>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</si>
  <si>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</si>
  <si>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</si>
  <si>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</si>
  <si>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</si>
  <si>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</si>
  <si>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WM7847-ND</t>
  </si>
  <si>
    <t>CONN HEADER 4POS 5.08MM R/A TIN</t>
  </si>
  <si>
    <t>X3-1</t>
  </si>
  <si>
    <t>WM7845-ND</t>
  </si>
  <si>
    <t>CONN HEADER 2POS 5.08MM R/A TIN</t>
  </si>
  <si>
    <t>X2-1</t>
  </si>
  <si>
    <t>WM7819-ND</t>
  </si>
  <si>
    <t>CONN TERM BLOCK 2POS 5.08MM</t>
  </si>
  <si>
    <t>SAM1204-23-ND</t>
  </si>
  <si>
    <t>CONN RCPT .100" 46POS DUAL TIN</t>
  </si>
  <si>
    <t>P9-EXPANSION_A, P8-EXPANSION_A</t>
  </si>
  <si>
    <t>3M9447-ND</t>
  </si>
  <si>
    <t>CONN HEADER VERT SGL 2POS GOLD</t>
  </si>
  <si>
    <t>ICs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</si>
  <si>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</si>
  <si>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</si>
  <si>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</si>
  <si>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</si>
  <si>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</si>
  <si>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</si>
  <si>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</si>
  <si>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</si>
  <si>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</si>
  <si>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</si>
  <si>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</si>
  <si>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</si>
  <si>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</si>
  <si>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</si>
  <si>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</si>
  <si>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MCP1402T-E/OTCT-ND</t>
  </si>
  <si>
    <t>IC MOSFET DRIVER 500MA SOT23-5</t>
  </si>
  <si>
    <t>296-4620-1-ND</t>
  </si>
  <si>
    <t>IC 8BIT SHFT REG TRI-ST 16-TSSOP</t>
  </si>
  <si>
    <t>U1, U2, U3, U4, U5</t>
  </si>
  <si>
    <t>296-6604-1-ND</t>
  </si>
  <si>
    <t>IC QUAD DIFF COMPARATOR 14 -SOIC</t>
  </si>
  <si>
    <t>IC1</t>
  </si>
  <si>
    <t>MCP16321T-500E/NGTR-ND</t>
  </si>
  <si>
    <t>IC REG BUCK SYNC 5V 1A 16-VQFN</t>
  </si>
  <si>
    <t>1028-1045-1-ND</t>
  </si>
  <si>
    <t>IC REG BUCK ADJ 2A 10MSOP</t>
  </si>
  <si>
    <t>Resistors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</si>
  <si>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</si>
  <si>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</si>
  <si>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</si>
  <si>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</si>
  <si>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</si>
  <si>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</si>
  <si>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</si>
  <si>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</si>
  <si>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</si>
  <si>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RHM.10MCT-ND</t>
  </si>
  <si>
    <t>RES 0.1 OHM 1/4W 1% 0805 SMD</t>
  </si>
  <si>
    <t>RMCF0402FT120KCT-ND</t>
  </si>
  <si>
    <t>RES 120K OHM 1/16W 1% 0402</t>
  </si>
  <si>
    <t>P5.6KJCT-ND</t>
  </si>
  <si>
    <t>RES 5.6K OHM 1/10W 5% 0402 SMD</t>
  </si>
  <si>
    <t>R22, R23, R24</t>
  </si>
  <si>
    <t>MOSFETs</t>
  </si>
  <si>
    <t>NIF5002NT3GOSCT-ND</t>
  </si>
  <si>
    <t>MOSFET N-CH 42V 2A SOT-223</t>
  </si>
  <si>
    <t>Q4, Q5, Q6</t>
  </si>
  <si>
    <t>785-1370-1-ND</t>
  </si>
  <si>
    <t>MOSFET N-CH 30V 32A 8DFN</t>
  </si>
  <si>
    <t>Q1, Q2, Q3</t>
  </si>
  <si>
    <t>IRLB8743PBF-ND</t>
  </si>
  <si>
    <t>MOSFET N-CH 30V 78A TO220AB</t>
  </si>
  <si>
    <t>Capacitors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</si>
  <si>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</si>
  <si>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</si>
  <si>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</si>
  <si>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</si>
  <si>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</si>
  <si>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</si>
  <si>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</si>
  <si>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</si>
  <si>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</si>
  <si>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</si>
  <si>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</si>
  <si>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</si>
  <si>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PCE3917CT-ND</t>
  </si>
  <si>
    <t>CAP ALUM 100UF 50V 20% SMD</t>
  </si>
  <si>
    <t>C12</t>
  </si>
  <si>
    <t>445-3469-1-ND</t>
  </si>
  <si>
    <t>CAP CER 10UF 25V Y5V 1206</t>
  </si>
  <si>
    <t>311-1464-1-ND</t>
  </si>
  <si>
    <t>CAP CER 22UF 6.3V 20% X5R 0805</t>
  </si>
  <si>
    <t>445-1257-1-ND</t>
  </si>
  <si>
    <t>CAP CER 2200PF 50V 10% X7R 0402</t>
  </si>
  <si>
    <t>Other</t>
  </si>
  <si>
    <t>475-2816-1-ND</t>
  </si>
  <si>
    <t>LED CHIPLED BLUE 470NM 0603 SMD</t>
  </si>
  <si>
    <t>LED1, LED2, LED3, LED4, LED5, LED6, LED7</t>
  </si>
  <si>
    <t>CT2192MST-ND</t>
  </si>
  <si>
    <t>SWITCH TAPE SEAL 2 POS SMD</t>
  </si>
  <si>
    <t>S1</t>
  </si>
  <si>
    <t>MBRA340T3GOSCT-ND</t>
  </si>
  <si>
    <t>DIODE SCHOTTKY 40V 3A SMA</t>
  </si>
  <si>
    <t>D1, D2, D3, D4, D5, D6, D7</t>
  </si>
  <si>
    <t>445-6517-1-ND</t>
  </si>
  <si>
    <t>INDUCTOR POWER 4.7UH 2.0A SMD</t>
  </si>
  <si>
    <t>L1</t>
  </si>
  <si>
    <t>587-2636-1-ND</t>
  </si>
  <si>
    <t>INDUCTOR 33UH 1.7A 20% SMD</t>
  </si>
  <si>
    <t>L2</t>
  </si>
  <si>
    <t>F4266-ND</t>
  </si>
  <si>
    <t>FUSE BLADE 20A/32V MINI FAST-AC</t>
  </si>
  <si>
    <t>F4-1</t>
  </si>
  <si>
    <t>BK-6013-ND</t>
  </si>
  <si>
    <t>FUSE CLIP AUTO 0.110X0.032"BLADE</t>
  </si>
  <si>
    <t>F4</t>
  </si>
  <si>
    <t>Sum</t>
  </si>
  <si>
    <t>Optional:</t>
  </si>
  <si>
    <t>BB-BBLK-000-ND</t>
  </si>
  <si>
    <t>KIT DEV BEAGLEBONE BLACK</t>
  </si>
  <si>
    <t>None</t>
  </si>
  <si>
    <t>BB-BONE-LCD3-01-ND</t>
  </si>
  <si>
    <t>BEAGLEBONE LCD3 CAPE</t>
  </si>
  <si>
    <t>LCD</t>
  </si>
  <si>
    <t>255-3214-1-ND</t>
  </si>
  <si>
    <t>CONN HEADER .4MM 60 POS SMD</t>
  </si>
  <si>
    <t>X1</t>
  </si>
  <si>
    <t>296-9992-ND</t>
  </si>
  <si>
    <t>IC PANELBUS DVI REC 100-HTQFP</t>
  </si>
  <si>
    <t>U1</t>
  </si>
  <si>
    <t>LQ043Y1DX07</t>
  </si>
  <si>
    <t>LCD1</t>
  </si>
  <si>
    <t>sum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</si>
</sst>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  <font>
      <name val="Verdana"/>
      <charset val="1"/>
      <family val="2"/>
      <color rgb="00FF00FF"/>
      <sz val="10"/>
    </font>
    <font>
      <name val="Verdana"/>
      <charset val="1"/>
      <family val="2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0" fillId="4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2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5"/>
  <sheetViews>
    <sheetView colorId="64" defaultGridColor="true" rightToLeft="false" showFormulas="false" showGridLines="true" showOutlineSymbols="true" showRowColHeaders="true" showZeros="true" tabSelected="true" topLeftCell="A25" view="normal" windowProtection="false" workbookViewId="0" zoomScale="100" zoomScaleNormal="100" zoomScalePageLayoutView="100">
      <selection activeCell="C54" activeCellId="0" pane="topLeft" sqref="C54"/>
    </sheetView>
  </sheetViews>
  <cols>
    <col collapsed="false" hidden="false" max="1" min="1" style="0" width="10.8627450980392"/>
    <col collapsed="false" hidden="false" max="2" min="2" style="0" width="19.3372549019608"/>
    <col collapsed="false" hidden="false" max="3" min="3" style="0" width="33.5882352941176"/>
    <col collapsed="false" hidden="false" max="4" min="4" style="0" width="25.9921568627451"/>
    <col collapsed="false" hidden="false" max="5" min="5" style="0" width="6.62352941176471"/>
    <col collapsed="false" hidden="false" max="6" min="6" style="0" width="7.47843137254902"/>
    <col collapsed="false" hidden="false" max="7" min="7" style="0" width="8.21176470588235"/>
    <col collapsed="false" hidden="false" max="8" min="8" style="0" width="8.82352941176471"/>
    <col collapsed="false" hidden="false" max="9" min="9" style="0" width="9.67450980392157"/>
    <col collapsed="false" hidden="false" max="10" min="10" style="0" width="10.4117647058824"/>
    <col collapsed="false" hidden="false" max="1025" min="11" style="0" width="10.8705882352941"/>
  </cols>
  <sheetData>
    <row collapsed="false" customFormat="false" customHeight="true" hidden="false" ht="12.1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collapsed="false" customFormat="false" customHeight="true" hidden="false" ht="12.1" outlineLevel="0" r="2">
      <c r="B2" s="2" t="s">
        <v>10</v>
      </c>
      <c r="C2" s="2"/>
      <c r="D2" s="2"/>
      <c r="E2" s="2"/>
      <c r="F2" s="2"/>
      <c r="G2" s="2"/>
      <c r="H2" s="2"/>
      <c r="I2" s="2"/>
      <c r="J2" s="2"/>
    </row>
    <row collapsed="false" customFormat="false" customHeight="true" hidden="false" ht="12.1" outlineLevel="0" r="3">
      <c r="B3" s="0" t="s">
        <v>11</v>
      </c>
      <c r="C3" s="3" t="s">
        <v>12</v>
      </c>
      <c r="D3" s="3" t="s">
        <v>13</v>
      </c>
      <c r="E3" s="4" t="n">
        <v>3</v>
      </c>
      <c r="F3" s="3" t="n">
        <v>0.1</v>
      </c>
      <c r="G3" s="3" t="n">
        <f aca="false">E3*F3</f>
        <v>0.3</v>
      </c>
      <c r="H3" s="3" t="n">
        <f aca="false">E3*500</f>
        <v>1500</v>
      </c>
      <c r="I3" s="3" t="n">
        <v>0.03768</v>
      </c>
      <c r="J3" s="3" t="n">
        <f aca="false">H3*I3</f>
        <v>56.52</v>
      </c>
    </row>
    <row collapsed="false" customFormat="true" customHeight="true" hidden="false" ht="12.1" outlineLevel="0" r="4" s="5">
      <c r="B4" s="5" t="s">
        <v>14</v>
      </c>
      <c r="C4" s="3" t="s">
        <v>15</v>
      </c>
      <c r="D4" s="3" t="s">
        <v>16</v>
      </c>
      <c r="E4" s="4" t="n">
        <v>9</v>
      </c>
      <c r="F4" s="3" t="n">
        <v>0.14</v>
      </c>
      <c r="G4" s="3" t="n">
        <f aca="false">E4*F4</f>
        <v>1.26</v>
      </c>
      <c r="H4" s="3" t="n">
        <f aca="false">E4*500</f>
        <v>4500</v>
      </c>
      <c r="I4" s="3" t="n">
        <v>0.05733</v>
      </c>
      <c r="J4" s="3" t="n">
        <f aca="false">H4*I4</f>
        <v>257.985</v>
      </c>
    </row>
    <row collapsed="false" customFormat="true" customHeight="true" hidden="false" ht="12.1" outlineLevel="0" r="5" s="5">
      <c r="A5" s="5" t="n">
        <v>1</v>
      </c>
      <c r="B5" s="6" t="s">
        <v>17</v>
      </c>
      <c r="C5" s="6" t="s">
        <v>18</v>
      </c>
      <c r="D5" s="7" t="s">
        <v>19</v>
      </c>
      <c r="E5" s="6" t="n">
        <v>5</v>
      </c>
      <c r="F5" s="6" t="n">
        <v>0.18</v>
      </c>
      <c r="G5" s="6" t="n">
        <f aca="false">F5*E5</f>
        <v>0.9</v>
      </c>
      <c r="H5" s="7" t="n">
        <f aca="false">E5*500</f>
        <v>2500</v>
      </c>
      <c r="I5" s="6" t="n">
        <v>0.08734</v>
      </c>
      <c r="J5" s="7" t="n">
        <f aca="false">H5*I5</f>
        <v>218.35</v>
      </c>
    </row>
    <row collapsed="false" customFormat="false" customHeight="true" hidden="false" ht="12.1" outlineLevel="0" r="6">
      <c r="B6" s="8" t="s">
        <v>20</v>
      </c>
      <c r="C6" s="9" t="s">
        <v>21</v>
      </c>
      <c r="D6" s="9" t="s">
        <v>22</v>
      </c>
      <c r="E6" s="9" t="n">
        <v>0</v>
      </c>
      <c r="F6" s="9" t="n">
        <v>0.11</v>
      </c>
      <c r="G6" s="9" t="n">
        <f aca="false">E6*F6</f>
        <v>0</v>
      </c>
      <c r="H6" s="9" t="n">
        <f aca="false">E6*500</f>
        <v>0</v>
      </c>
      <c r="I6" s="9" t="n">
        <v>0.0228</v>
      </c>
      <c r="J6" s="9" t="n">
        <f aca="false">H6*I6</f>
        <v>0</v>
      </c>
    </row>
    <row collapsed="false" customFormat="false" customHeight="true" hidden="false" ht="12.1" outlineLevel="0" r="7">
      <c r="B7" s="8" t="s">
        <v>23</v>
      </c>
      <c r="C7" s="9" t="s">
        <v>24</v>
      </c>
      <c r="D7" s="9" t="s">
        <v>19</v>
      </c>
      <c r="E7" s="9" t="n">
        <v>0</v>
      </c>
      <c r="F7" s="9" t="n">
        <v>0.19</v>
      </c>
      <c r="G7" s="9" t="n">
        <f aca="false">E7*F7</f>
        <v>0</v>
      </c>
      <c r="H7" s="9" t="n">
        <f aca="false">E7*500</f>
        <v>0</v>
      </c>
      <c r="I7" s="9" t="n">
        <v>0.07904</v>
      </c>
      <c r="J7" s="9" t="n">
        <f aca="false">H7*I7</f>
        <v>0</v>
      </c>
    </row>
    <row collapsed="false" customFormat="false" customHeight="true" hidden="false" ht="12.1" outlineLevel="0" r="8">
      <c r="B8" s="8" t="s">
        <v>25</v>
      </c>
      <c r="C8" s="9" t="s">
        <v>26</v>
      </c>
      <c r="D8" s="9" t="s">
        <v>27</v>
      </c>
      <c r="E8" s="9" t="n">
        <v>0</v>
      </c>
      <c r="F8" s="9" t="n">
        <v>1.69</v>
      </c>
      <c r="G8" s="9" t="n">
        <f aca="false">E8*F8</f>
        <v>0</v>
      </c>
      <c r="H8" s="9" t="n">
        <f aca="false">E8*500</f>
        <v>0</v>
      </c>
      <c r="I8" s="9" t="n">
        <v>0.832</v>
      </c>
      <c r="J8" s="9" t="n">
        <f aca="false">H8*I8</f>
        <v>0</v>
      </c>
    </row>
    <row collapsed="false" customFormat="false" customHeight="true" hidden="false" ht="12.1" outlineLevel="0" r="9">
      <c r="B9" s="8" t="s">
        <v>28</v>
      </c>
      <c r="C9" s="9" t="s">
        <v>29</v>
      </c>
      <c r="D9" s="9" t="s">
        <v>30</v>
      </c>
      <c r="E9" s="9" t="n">
        <v>0</v>
      </c>
      <c r="F9" s="9" t="n">
        <v>5.43</v>
      </c>
      <c r="G9" s="9" t="n">
        <f aca="false">E9*F9</f>
        <v>0</v>
      </c>
      <c r="H9" s="9" t="n">
        <f aca="false">E9*500</f>
        <v>0</v>
      </c>
      <c r="I9" s="9" t="n">
        <v>3.689</v>
      </c>
      <c r="J9" s="9" t="n">
        <f aca="false">H9*I9</f>
        <v>0</v>
      </c>
    </row>
    <row collapsed="false" customFormat="false" customHeight="true" hidden="false" ht="12.1" outlineLevel="0" r="10">
      <c r="B10" s="8" t="s">
        <v>31</v>
      </c>
      <c r="C10" s="9" t="s">
        <v>32</v>
      </c>
      <c r="D10" s="9" t="s">
        <v>33</v>
      </c>
      <c r="E10" s="9" t="n">
        <v>0</v>
      </c>
      <c r="F10" s="9" t="n">
        <v>2.5</v>
      </c>
      <c r="G10" s="9" t="n">
        <f aca="false">E10*F10</f>
        <v>0</v>
      </c>
      <c r="H10" s="9" t="n">
        <v>0</v>
      </c>
      <c r="I10" s="9" t="n">
        <v>1.7</v>
      </c>
      <c r="J10" s="9" t="n">
        <f aca="false">H10*I10</f>
        <v>0</v>
      </c>
    </row>
    <row collapsed="false" customFormat="false" customHeight="true" hidden="false" ht="12.1" outlineLevel="0" r="11">
      <c r="B11" s="8" t="s">
        <v>34</v>
      </c>
      <c r="C11" s="9" t="s">
        <v>35</v>
      </c>
      <c r="D11" s="9" t="s">
        <v>36</v>
      </c>
      <c r="E11" s="9" t="n">
        <v>0</v>
      </c>
      <c r="F11" s="9" t="n">
        <v>1.32</v>
      </c>
      <c r="G11" s="9" t="n">
        <f aca="false">E11*F11</f>
        <v>0</v>
      </c>
      <c r="H11" s="9" t="n">
        <f aca="false">E11*500</f>
        <v>0</v>
      </c>
      <c r="I11" s="9" t="n">
        <v>0.924</v>
      </c>
      <c r="J11" s="9" t="n">
        <f aca="false">H11*I11</f>
        <v>0</v>
      </c>
    </row>
    <row collapsed="false" customFormat="false" customHeight="true" hidden="false" ht="12.1" outlineLevel="0" r="12">
      <c r="A12" s="0" t="n">
        <v>1</v>
      </c>
      <c r="B12" s="6" t="s">
        <v>37</v>
      </c>
      <c r="C12" s="6" t="s">
        <v>38</v>
      </c>
      <c r="D12" s="6" t="s">
        <v>39</v>
      </c>
      <c r="E12" s="6" t="n">
        <v>2</v>
      </c>
      <c r="F12" s="6" t="n">
        <v>1.04</v>
      </c>
      <c r="G12" s="6" t="n">
        <f aca="false">F12*E12</f>
        <v>2.08</v>
      </c>
      <c r="H12" s="7" t="n">
        <f aca="false">E12*500</f>
        <v>1000</v>
      </c>
      <c r="I12" s="6" t="n">
        <v>0.648</v>
      </c>
      <c r="J12" s="7" t="n">
        <f aca="false">H12*I12</f>
        <v>648</v>
      </c>
    </row>
    <row collapsed="false" customFormat="false" customHeight="true" hidden="false" ht="12.1" outlineLevel="0" r="13">
      <c r="A13" s="0" t="n">
        <v>1</v>
      </c>
      <c r="B13" s="6" t="s">
        <v>31</v>
      </c>
      <c r="C13" s="6" t="s">
        <v>32</v>
      </c>
      <c r="D13" s="6" t="s">
        <v>30</v>
      </c>
      <c r="E13" s="6" t="n">
        <v>2</v>
      </c>
      <c r="F13" s="6" t="n">
        <v>2.5</v>
      </c>
      <c r="G13" s="6" t="n">
        <f aca="false">F13*E13</f>
        <v>5</v>
      </c>
      <c r="H13" s="7" t="n">
        <f aca="false">E13*500</f>
        <v>1000</v>
      </c>
      <c r="I13" s="6" t="n">
        <v>1.5</v>
      </c>
      <c r="J13" s="7" t="n">
        <f aca="false">H13*I13</f>
        <v>1500</v>
      </c>
    </row>
    <row collapsed="false" customFormat="false" customHeight="true" hidden="false" ht="12.1" outlineLevel="0" r="14">
      <c r="A14" s="0" t="n">
        <v>1</v>
      </c>
      <c r="B14" s="6" t="s">
        <v>40</v>
      </c>
      <c r="C14" s="6" t="s">
        <v>41</v>
      </c>
      <c r="D14" s="6" t="s">
        <v>42</v>
      </c>
      <c r="E14" s="6" t="n">
        <v>2</v>
      </c>
      <c r="F14" s="6" t="n">
        <v>0.64</v>
      </c>
      <c r="G14" s="6" t="n">
        <f aca="false">F14*E14</f>
        <v>1.28</v>
      </c>
      <c r="H14" s="7" t="n">
        <f aca="false">E14*500</f>
        <v>1000</v>
      </c>
      <c r="I14" s="6" t="n">
        <v>0.4</v>
      </c>
      <c r="J14" s="7" t="n">
        <f aca="false">H14*I14</f>
        <v>400</v>
      </c>
    </row>
    <row collapsed="false" customFormat="false" customHeight="true" hidden="false" ht="12.1" outlineLevel="0" r="15">
      <c r="A15" s="0" t="n">
        <v>1</v>
      </c>
      <c r="B15" s="6" t="s">
        <v>43</v>
      </c>
      <c r="C15" s="6" t="s">
        <v>44</v>
      </c>
      <c r="D15" s="6" t="s">
        <v>33</v>
      </c>
      <c r="E15" s="6" t="n">
        <v>2</v>
      </c>
      <c r="F15" s="6" t="n">
        <v>1.43</v>
      </c>
      <c r="G15" s="6" t="n">
        <f aca="false">F15*E15</f>
        <v>2.86</v>
      </c>
      <c r="H15" s="7" t="n">
        <f aca="false">E15*500</f>
        <v>1000</v>
      </c>
      <c r="I15" s="6" t="n">
        <v>0.88794</v>
      </c>
      <c r="J15" s="7" t="n">
        <f aca="false">H15*I15</f>
        <v>887.94</v>
      </c>
    </row>
    <row collapsed="false" customFormat="false" customHeight="true" hidden="false" ht="12.1" outlineLevel="0" r="16">
      <c r="B16" s="5" t="s">
        <v>45</v>
      </c>
      <c r="C16" s="5" t="s">
        <v>46</v>
      </c>
      <c r="D16" s="3" t="s">
        <v>47</v>
      </c>
      <c r="E16" s="3" t="n">
        <v>2</v>
      </c>
      <c r="F16" s="5" t="n">
        <v>4.72</v>
      </c>
      <c r="G16" s="10" t="n">
        <f aca="false">F16*E16</f>
        <v>9.44</v>
      </c>
      <c r="H16" s="5" t="n">
        <v>1000</v>
      </c>
      <c r="I16" s="5" t="n">
        <v>2.7492</v>
      </c>
      <c r="J16" s="3" t="n">
        <f aca="false">I16*H16</f>
        <v>2749.2</v>
      </c>
    </row>
    <row collapsed="false" customFormat="false" customHeight="true" hidden="false" ht="12.1" outlineLevel="0" r="17">
      <c r="B17" s="8" t="s">
        <v>48</v>
      </c>
      <c r="C17" s="9" t="s">
        <v>49</v>
      </c>
      <c r="D17" s="9" t="s">
        <v>22</v>
      </c>
      <c r="E17" s="9" t="n">
        <v>0</v>
      </c>
      <c r="F17" s="9" t="n">
        <v>0.16</v>
      </c>
      <c r="G17" s="9" t="n">
        <f aca="false">E17*F17</f>
        <v>0</v>
      </c>
      <c r="H17" s="9" t="n">
        <f aca="false">E17*500</f>
        <v>0</v>
      </c>
      <c r="I17" s="9" t="n">
        <v>0.072</v>
      </c>
      <c r="J17" s="9" t="n">
        <f aca="false">H17*I17</f>
        <v>0</v>
      </c>
    </row>
    <row collapsed="false" customFormat="true" customHeight="true" hidden="false" ht="12.1" outlineLevel="0" r="18" s="5">
      <c r="B18" s="1" t="s">
        <v>50</v>
      </c>
      <c r="D18" s="3"/>
      <c r="E18" s="3"/>
      <c r="F18" s="3"/>
      <c r="G18" s="3"/>
      <c r="H18" s="3"/>
      <c r="I18" s="3"/>
      <c r="J18" s="3"/>
    </row>
    <row collapsed="false" customFormat="false" customHeight="true" hidden="false" ht="12.1" outlineLevel="0" r="19">
      <c r="B19" s="0" t="s">
        <v>51</v>
      </c>
      <c r="C19" s="3" t="s">
        <v>52</v>
      </c>
      <c r="D19" s="3" t="s">
        <v>53</v>
      </c>
      <c r="E19" s="3" t="n">
        <v>5</v>
      </c>
      <c r="F19" s="3" t="n">
        <v>6.53</v>
      </c>
      <c r="G19" s="3" t="n">
        <f aca="false">E19*F19</f>
        <v>32.65</v>
      </c>
      <c r="H19" s="3" t="n">
        <f aca="false">E19*500</f>
        <v>2500</v>
      </c>
      <c r="I19" s="3" t="n">
        <v>3.2625</v>
      </c>
      <c r="J19" s="3" t="n">
        <f aca="false">H19*I19</f>
        <v>8156.25</v>
      </c>
    </row>
    <row collapsed="false" customFormat="false" customHeight="true" hidden="false" ht="12.1" outlineLevel="0" r="20">
      <c r="B20" s="0" t="s">
        <v>54</v>
      </c>
      <c r="C20" s="3" t="s">
        <v>55</v>
      </c>
      <c r="D20" s="3" t="s">
        <v>56</v>
      </c>
      <c r="E20" s="3" t="n">
        <v>1</v>
      </c>
      <c r="F20" s="3" t="n">
        <v>3.78</v>
      </c>
      <c r="G20" s="10" t="n">
        <f aca="false">E20*F20</f>
        <v>3.78</v>
      </c>
      <c r="H20" s="3" t="n">
        <f aca="false">E20*500</f>
        <v>500</v>
      </c>
      <c r="I20" s="3" t="n">
        <v>1.755</v>
      </c>
      <c r="J20" s="3" t="n">
        <f aca="false">H20*I20</f>
        <v>877.5</v>
      </c>
    </row>
    <row collapsed="false" customFormat="false" customHeight="true" hidden="false" ht="12.1" outlineLevel="0" r="21">
      <c r="B21" s="0" t="s">
        <v>57</v>
      </c>
      <c r="C21" s="3" t="s">
        <v>58</v>
      </c>
      <c r="D21" s="3" t="s">
        <v>59</v>
      </c>
      <c r="E21" s="3" t="n">
        <v>1</v>
      </c>
      <c r="F21" s="3" t="n">
        <v>2.36</v>
      </c>
      <c r="G21" s="3" t="n">
        <f aca="false">E21*F21</f>
        <v>2.36</v>
      </c>
      <c r="H21" s="3" t="n">
        <f aca="false">E21*500</f>
        <v>500</v>
      </c>
      <c r="I21" s="3" t="n">
        <v>1.33</v>
      </c>
      <c r="J21" s="3" t="n">
        <f aca="false">H21*I21</f>
        <v>665</v>
      </c>
    </row>
    <row collapsed="false" customFormat="false" customHeight="true" hidden="false" ht="12.1" outlineLevel="0" r="22">
      <c r="B22" s="5" t="s">
        <v>60</v>
      </c>
      <c r="C22" s="5" t="s">
        <v>61</v>
      </c>
      <c r="D22" s="3" t="s">
        <v>62</v>
      </c>
      <c r="E22" s="3" t="n">
        <v>1</v>
      </c>
      <c r="F22" s="3" t="n">
        <v>0.71</v>
      </c>
      <c r="G22" s="3" t="n">
        <f aca="false">E22*F22</f>
        <v>0.71</v>
      </c>
      <c r="H22" s="3" t="n">
        <f aca="false">E22*500</f>
        <v>500</v>
      </c>
      <c r="I22" s="5" t="n">
        <v>0.35536</v>
      </c>
      <c r="J22" s="3" t="n">
        <f aca="false">H22*I22</f>
        <v>177.68</v>
      </c>
    </row>
    <row collapsed="false" customFormat="false" customHeight="true" hidden="false" ht="12.1" outlineLevel="0" r="23">
      <c r="B23" s="8" t="s">
        <v>63</v>
      </c>
      <c r="C23" s="9" t="s">
        <v>64</v>
      </c>
      <c r="D23" s="9" t="s">
        <v>65</v>
      </c>
      <c r="E23" s="9" t="n">
        <v>0</v>
      </c>
      <c r="F23" s="9" t="n">
        <v>2.14</v>
      </c>
      <c r="G23" s="11" t="n">
        <f aca="false">E23*F23</f>
        <v>0</v>
      </c>
      <c r="H23" s="9" t="n">
        <f aca="false">E23*500</f>
        <v>0</v>
      </c>
      <c r="I23" s="9" t="n">
        <v>1.5544</v>
      </c>
      <c r="J23" s="9" t="n">
        <f aca="false">H23*I23</f>
        <v>0</v>
      </c>
    </row>
    <row collapsed="false" customFormat="false" customHeight="true" hidden="false" ht="12.1" outlineLevel="0" r="24">
      <c r="A24" s="0" t="n">
        <v>1</v>
      </c>
      <c r="B24" s="6" t="s">
        <v>66</v>
      </c>
      <c r="C24" s="6" t="s">
        <v>67</v>
      </c>
      <c r="D24" s="7" t="s">
        <v>65</v>
      </c>
      <c r="E24" s="7" t="n">
        <v>3</v>
      </c>
      <c r="F24" s="6" t="n">
        <v>0.74</v>
      </c>
      <c r="G24" s="7" t="n">
        <f aca="false">E24*F24</f>
        <v>2.22</v>
      </c>
      <c r="H24" s="7" t="n">
        <f aca="false">E24*500</f>
        <v>1500</v>
      </c>
      <c r="I24" s="6" t="n">
        <v>0.47</v>
      </c>
      <c r="J24" s="7" t="n">
        <f aca="false">H24*I24</f>
        <v>705</v>
      </c>
    </row>
    <row collapsed="false" customFormat="false" customHeight="true" hidden="false" ht="12.1" outlineLevel="0" r="25">
      <c r="B25" s="0" t="s">
        <v>68</v>
      </c>
      <c r="C25" s="3" t="s">
        <v>69</v>
      </c>
      <c r="D25" s="3" t="s">
        <v>70</v>
      </c>
      <c r="E25" s="3" t="n">
        <v>5</v>
      </c>
      <c r="F25" s="3" t="n">
        <v>0.49</v>
      </c>
      <c r="G25" s="3" t="n">
        <f aca="false">E25*F25</f>
        <v>2.45</v>
      </c>
      <c r="H25" s="3" t="n">
        <f aca="false">E25*500</f>
        <v>2500</v>
      </c>
      <c r="I25" s="3" t="n">
        <v>0.1326</v>
      </c>
      <c r="J25" s="3" t="n">
        <f aca="false">H25*I25</f>
        <v>331.5</v>
      </c>
    </row>
    <row collapsed="false" customFormat="false" customHeight="true" hidden="false" ht="12.1" outlineLevel="0" r="26">
      <c r="B26" s="12" t="s">
        <v>71</v>
      </c>
      <c r="C26" s="12" t="s">
        <v>72</v>
      </c>
      <c r="D26" s="9" t="s">
        <v>73</v>
      </c>
      <c r="E26" s="9" t="n">
        <v>0</v>
      </c>
      <c r="F26" s="8" t="n">
        <v>0.41</v>
      </c>
      <c r="G26" s="9" t="n">
        <f aca="false">F26*E26</f>
        <v>0</v>
      </c>
      <c r="H26" s="8" t="n">
        <f aca="false">500*E26</f>
        <v>0</v>
      </c>
      <c r="I26" s="8" t="n">
        <v>0.15068</v>
      </c>
      <c r="J26" s="9" t="n">
        <f aca="false">I26*H26</f>
        <v>0</v>
      </c>
    </row>
    <row collapsed="false" customFormat="false" customHeight="true" hidden="false" ht="12.1" outlineLevel="0" r="27">
      <c r="A27" s="0" t="n">
        <v>1</v>
      </c>
      <c r="B27" s="6" t="s">
        <v>74</v>
      </c>
      <c r="C27" s="6" t="s">
        <v>75</v>
      </c>
      <c r="D27" s="7"/>
      <c r="E27" s="7" t="n">
        <v>1</v>
      </c>
      <c r="F27" s="6" t="n">
        <v>1.86</v>
      </c>
      <c r="G27" s="7" t="n">
        <f aca="false">F27*E27</f>
        <v>1.86</v>
      </c>
      <c r="H27" s="6" t="n">
        <f aca="false">500*E27</f>
        <v>500</v>
      </c>
      <c r="I27" s="6"/>
      <c r="J27" s="7" t="n">
        <f aca="false">I27*H27</f>
        <v>0</v>
      </c>
    </row>
    <row collapsed="false" customFormat="false" customHeight="true" hidden="false" ht="12.1" outlineLevel="0" r="28">
      <c r="A28" s="0" t="n">
        <v>0</v>
      </c>
      <c r="B28" s="6" t="s">
        <v>76</v>
      </c>
      <c r="C28" s="6" t="s">
        <v>77</v>
      </c>
      <c r="D28" s="7"/>
      <c r="E28" s="7" t="n">
        <v>1</v>
      </c>
      <c r="F28" s="6" t="n">
        <v>0.76</v>
      </c>
      <c r="G28" s="7" t="n">
        <f aca="false">F28*E28</f>
        <v>0.76</v>
      </c>
      <c r="H28" s="6" t="n">
        <f aca="false">500*E28</f>
        <v>500</v>
      </c>
      <c r="I28" s="6" t="n">
        <v>0.38192</v>
      </c>
      <c r="J28" s="7" t="n">
        <f aca="false">I28*H28</f>
        <v>190.96</v>
      </c>
    </row>
    <row collapsed="false" customFormat="false" customHeight="true" hidden="false" ht="12.1" outlineLevel="0" r="29">
      <c r="B29" s="1" t="s">
        <v>78</v>
      </c>
      <c r="C29" s="3"/>
      <c r="D29" s="3"/>
      <c r="E29" s="3"/>
      <c r="F29" s="3"/>
      <c r="G29" s="3"/>
      <c r="H29" s="3"/>
      <c r="I29" s="3"/>
      <c r="J29" s="3"/>
    </row>
    <row collapsed="false" customFormat="false" customHeight="true" hidden="false" ht="12.1" outlineLevel="0" r="30">
      <c r="B30" s="5" t="s">
        <v>79</v>
      </c>
      <c r="C30" s="3" t="s">
        <v>80</v>
      </c>
      <c r="D30" s="3" t="s">
        <v>81</v>
      </c>
      <c r="E30" s="3" t="n">
        <v>5</v>
      </c>
      <c r="F30" s="3" t="n">
        <v>0.1</v>
      </c>
      <c r="G30" s="3" t="n">
        <f aca="false">E30*F30</f>
        <v>0.5</v>
      </c>
      <c r="H30" s="3" t="n">
        <f aca="false">E30*500</f>
        <v>2500</v>
      </c>
      <c r="I30" s="3" t="n">
        <v>0.00237</v>
      </c>
      <c r="J30" s="3" t="n">
        <f aca="false">H30*I30</f>
        <v>5.925</v>
      </c>
    </row>
    <row collapsed="false" customFormat="false" customHeight="true" hidden="false" ht="12.1" outlineLevel="0" r="31">
      <c r="B31" s="0" t="s">
        <v>82</v>
      </c>
      <c r="C31" s="3" t="s">
        <v>83</v>
      </c>
      <c r="D31" s="3" t="s">
        <v>84</v>
      </c>
      <c r="E31" s="3" t="n">
        <v>21</v>
      </c>
      <c r="F31" s="3" t="n">
        <v>0.012</v>
      </c>
      <c r="G31" s="3" t="n">
        <f aca="false">E31*F31</f>
        <v>0.252</v>
      </c>
      <c r="H31" s="3" t="n">
        <f aca="false">E31*500</f>
        <v>10500</v>
      </c>
      <c r="I31" s="3" t="n">
        <v>0.00178</v>
      </c>
      <c r="J31" s="3" t="n">
        <f aca="false">H31*I31</f>
        <v>18.69</v>
      </c>
    </row>
    <row collapsed="false" customFormat="false" customHeight="true" hidden="false" ht="12.1" outlineLevel="0" r="32">
      <c r="B32" s="8" t="s">
        <v>85</v>
      </c>
      <c r="C32" s="9" t="s">
        <v>86</v>
      </c>
      <c r="D32" s="9" t="s">
        <v>87</v>
      </c>
      <c r="E32" s="9" t="n">
        <v>0</v>
      </c>
      <c r="F32" s="9" t="n">
        <v>0.608</v>
      </c>
      <c r="G32" s="11" t="n">
        <f aca="false">E32*F32</f>
        <v>0</v>
      </c>
      <c r="H32" s="9" t="n">
        <f aca="false">E32*500</f>
        <v>0</v>
      </c>
      <c r="I32" s="9" t="n">
        <v>0.18012</v>
      </c>
      <c r="J32" s="9" t="n">
        <f aca="false">H32*I32</f>
        <v>0</v>
      </c>
    </row>
    <row collapsed="false" customFormat="false" customHeight="true" hidden="false" ht="12.1" outlineLevel="0" r="33">
      <c r="A33" s="0" t="n">
        <v>1</v>
      </c>
      <c r="B33" s="6" t="s">
        <v>88</v>
      </c>
      <c r="C33" s="6" t="s">
        <v>89</v>
      </c>
      <c r="D33" s="7" t="s">
        <v>87</v>
      </c>
      <c r="E33" s="7" t="n">
        <v>10</v>
      </c>
      <c r="F33" s="7" t="n">
        <v>0.24</v>
      </c>
      <c r="G33" s="13" t="n">
        <f aca="false">E33*F33</f>
        <v>2.4</v>
      </c>
      <c r="H33" s="7" t="n">
        <f aca="false">E33*500</f>
        <v>5000</v>
      </c>
      <c r="I33" s="6" t="n">
        <v>0.04862</v>
      </c>
      <c r="J33" s="7" t="n">
        <f aca="false">H33*I33</f>
        <v>243.1</v>
      </c>
    </row>
    <row collapsed="false" customFormat="false" customHeight="true" hidden="false" ht="12.1" outlineLevel="0" r="34">
      <c r="B34" s="5" t="s">
        <v>90</v>
      </c>
      <c r="C34" s="5" t="s">
        <v>91</v>
      </c>
      <c r="D34" s="7"/>
      <c r="E34" s="7"/>
      <c r="F34" s="7"/>
      <c r="G34" s="13"/>
      <c r="H34" s="7"/>
      <c r="I34" s="6"/>
      <c r="J34" s="7"/>
    </row>
    <row collapsed="false" customFormat="false" customHeight="true" hidden="false" ht="12.1" outlineLevel="0" r="35">
      <c r="B35" s="14" t="s">
        <v>92</v>
      </c>
      <c r="C35" s="14" t="s">
        <v>93</v>
      </c>
      <c r="D35" s="3" t="s">
        <v>94</v>
      </c>
      <c r="E35" s="3" t="n">
        <v>3</v>
      </c>
      <c r="F35" s="3" t="n">
        <v>0.1</v>
      </c>
      <c r="G35" s="3" t="n">
        <f aca="false">E35*F35</f>
        <v>0.3</v>
      </c>
      <c r="H35" s="3" t="n">
        <v>1500</v>
      </c>
      <c r="I35" s="3" t="n">
        <v>0.0072</v>
      </c>
      <c r="J35" s="3" t="n">
        <f aca="false">H35*I35</f>
        <v>10.8</v>
      </c>
    </row>
    <row collapsed="false" customFormat="false" customHeight="true" hidden="false" ht="12.1" outlineLevel="0" r="36">
      <c r="B36" s="15" t="s">
        <v>95</v>
      </c>
      <c r="C36" s="14"/>
      <c r="D36" s="3"/>
      <c r="E36" s="3"/>
      <c r="F36" s="3"/>
      <c r="G36" s="3"/>
      <c r="H36" s="3"/>
      <c r="I36" s="3"/>
      <c r="J36" s="3"/>
    </row>
    <row collapsed="false" customFormat="false" customHeight="true" hidden="false" ht="12.1" outlineLevel="0" r="37">
      <c r="B37" s="0" t="s">
        <v>96</v>
      </c>
      <c r="C37" s="3" t="s">
        <v>97</v>
      </c>
      <c r="D37" s="3" t="s">
        <v>98</v>
      </c>
      <c r="E37" s="3" t="n">
        <v>3</v>
      </c>
      <c r="F37" s="3" t="n">
        <v>0.87</v>
      </c>
      <c r="G37" s="3" t="n">
        <f aca="false">E37*F37</f>
        <v>2.61</v>
      </c>
      <c r="H37" s="3" t="n">
        <f aca="false">E37*500</f>
        <v>1500</v>
      </c>
      <c r="I37" s="3" t="n">
        <v>0.3465</v>
      </c>
      <c r="J37" s="3" t="n">
        <f aca="false">H37*I37</f>
        <v>519.75</v>
      </c>
    </row>
    <row collapsed="false" customFormat="false" customHeight="true" hidden="false" ht="12.1" outlineLevel="0" r="38">
      <c r="A38" s="0" t="n">
        <v>1</v>
      </c>
      <c r="B38" s="6" t="s">
        <v>99</v>
      </c>
      <c r="C38" s="6" t="s">
        <v>100</v>
      </c>
      <c r="D38" s="6" t="s">
        <v>101</v>
      </c>
      <c r="E38" s="6" t="n">
        <v>3</v>
      </c>
      <c r="F38" s="7" t="n">
        <v>0.8</v>
      </c>
      <c r="G38" s="7" t="n">
        <f aca="false">E38*F38</f>
        <v>2.4</v>
      </c>
      <c r="H38" s="7" t="n">
        <f aca="false">E38*500</f>
        <v>1500</v>
      </c>
      <c r="I38" s="6" t="n">
        <v>0.4004</v>
      </c>
      <c r="J38" s="7" t="n">
        <f aca="false">H38*I38</f>
        <v>600.6</v>
      </c>
    </row>
    <row collapsed="false" customFormat="false" customHeight="true" hidden="false" ht="12.1" outlineLevel="0" r="39">
      <c r="B39" s="8" t="s">
        <v>102</v>
      </c>
      <c r="C39" s="9" t="s">
        <v>103</v>
      </c>
      <c r="D39" s="9" t="s">
        <v>101</v>
      </c>
      <c r="E39" s="9" t="n">
        <v>0</v>
      </c>
      <c r="F39" s="9" t="n">
        <v>1.59</v>
      </c>
      <c r="G39" s="11" t="n">
        <f aca="false">E39*F39</f>
        <v>0</v>
      </c>
      <c r="H39" s="9" t="n">
        <f aca="false">E39*500</f>
        <v>0</v>
      </c>
      <c r="I39" s="9" t="n">
        <v>0.59474</v>
      </c>
      <c r="J39" s="9" t="n">
        <f aca="false">H39*I39</f>
        <v>0</v>
      </c>
    </row>
    <row collapsed="false" customFormat="false" customHeight="true" hidden="false" ht="12.1" outlineLevel="0" r="40"/>
    <row collapsed="false" customFormat="false" customHeight="true" hidden="false" ht="12.1" outlineLevel="0" r="41">
      <c r="B41" s="1" t="s">
        <v>104</v>
      </c>
      <c r="C41" s="3"/>
      <c r="D41" s="3"/>
      <c r="E41" s="3"/>
      <c r="F41" s="3"/>
      <c r="G41" s="3"/>
      <c r="H41" s="3"/>
      <c r="I41" s="3"/>
      <c r="J41" s="3"/>
    </row>
    <row collapsed="false" customFormat="false" customHeight="true" hidden="false" ht="12.1" outlineLevel="0" r="42">
      <c r="B42" s="0" t="s">
        <v>105</v>
      </c>
      <c r="C42" s="3" t="s">
        <v>106</v>
      </c>
      <c r="D42" s="3" t="s">
        <v>107</v>
      </c>
      <c r="E42" s="3" t="n">
        <v>8</v>
      </c>
      <c r="F42" s="3" t="n">
        <v>0.15</v>
      </c>
      <c r="G42" s="3" t="n">
        <f aca="false">E42*F42</f>
        <v>1.2</v>
      </c>
      <c r="H42" s="3" t="n">
        <f aca="false">E42*500</f>
        <v>4000</v>
      </c>
      <c r="I42" s="3" t="n">
        <v>0.02899</v>
      </c>
      <c r="J42" s="3" t="n">
        <f aca="false">H42*I42</f>
        <v>115.96</v>
      </c>
    </row>
    <row collapsed="false" customFormat="false" customHeight="true" hidden="false" ht="12.1" outlineLevel="0" r="43">
      <c r="B43" s="8" t="s">
        <v>108</v>
      </c>
      <c r="C43" s="9" t="s">
        <v>109</v>
      </c>
      <c r="D43" s="9" t="s">
        <v>110</v>
      </c>
      <c r="E43" s="9" t="n">
        <v>0</v>
      </c>
      <c r="F43" s="9" t="n">
        <v>0.16</v>
      </c>
      <c r="G43" s="9" t="n">
        <f aca="false">E43*F43</f>
        <v>0</v>
      </c>
      <c r="H43" s="9" t="n">
        <f aca="false">E43*500</f>
        <v>0</v>
      </c>
      <c r="I43" s="9" t="n">
        <v>0.0302</v>
      </c>
      <c r="J43" s="9" t="n">
        <f aca="false">H43*I43</f>
        <v>0</v>
      </c>
    </row>
    <row collapsed="false" customFormat="false" customHeight="true" hidden="false" ht="12.1" outlineLevel="0" r="44">
      <c r="A44" s="0" t="n">
        <v>1</v>
      </c>
      <c r="B44" s="16" t="s">
        <v>111</v>
      </c>
      <c r="C44" s="4" t="s">
        <v>112</v>
      </c>
      <c r="D44" s="3" t="s">
        <v>113</v>
      </c>
      <c r="E44" s="17" t="n">
        <v>21</v>
      </c>
      <c r="F44" s="3" t="n">
        <v>0.041</v>
      </c>
      <c r="G44" s="3" t="n">
        <f aca="false">E44*F44</f>
        <v>0.861</v>
      </c>
      <c r="H44" s="3" t="n">
        <f aca="false">E44*500</f>
        <v>10500</v>
      </c>
      <c r="I44" s="3" t="n">
        <v>0.0102</v>
      </c>
      <c r="J44" s="3" t="n">
        <f aca="false">H44*I44</f>
        <v>107.1</v>
      </c>
    </row>
    <row collapsed="false" customFormat="false" customHeight="true" hidden="false" ht="12.1" outlineLevel="0" r="45">
      <c r="B45" s="0" t="s">
        <v>114</v>
      </c>
      <c r="C45" s="3" t="s">
        <v>115</v>
      </c>
      <c r="D45" s="3" t="s">
        <v>116</v>
      </c>
      <c r="E45" s="3" t="n">
        <v>5</v>
      </c>
      <c r="F45" s="3" t="n">
        <v>0.1</v>
      </c>
      <c r="G45" s="3" t="n">
        <f aca="false">E45*F45</f>
        <v>0.5</v>
      </c>
      <c r="H45" s="3" t="n">
        <f aca="false">E45*500</f>
        <v>2500</v>
      </c>
      <c r="I45" s="3" t="n">
        <v>0.00648</v>
      </c>
      <c r="J45" s="3" t="n">
        <f aca="false">H45*I45</f>
        <v>16.2</v>
      </c>
    </row>
    <row collapsed="false" customFormat="false" customHeight="true" hidden="false" ht="12.1" outlineLevel="0" r="46">
      <c r="B46" s="5" t="s">
        <v>117</v>
      </c>
      <c r="C46" s="5" t="s">
        <v>118</v>
      </c>
      <c r="D46" s="5" t="s">
        <v>119</v>
      </c>
      <c r="E46" s="5" t="n">
        <v>1</v>
      </c>
      <c r="F46" s="5" t="n">
        <v>0.81</v>
      </c>
      <c r="G46" s="3" t="n">
        <f aca="false">F46*E46</f>
        <v>0.81</v>
      </c>
      <c r="H46" s="5" t="n">
        <f aca="false">500*E46</f>
        <v>500</v>
      </c>
      <c r="I46" s="5" t="n">
        <v>0.33496</v>
      </c>
      <c r="J46" s="3" t="n">
        <f aca="false">I46*H46</f>
        <v>167.48</v>
      </c>
    </row>
    <row collapsed="false" customFormat="false" customHeight="true" hidden="false" ht="12.1" outlineLevel="0" r="47">
      <c r="B47" s="6" t="s">
        <v>120</v>
      </c>
      <c r="C47" s="6" t="s">
        <v>121</v>
      </c>
      <c r="D47" s="6"/>
      <c r="E47" s="6" t="n">
        <v>2</v>
      </c>
      <c r="F47" s="6" t="n">
        <v>0.25</v>
      </c>
      <c r="G47" s="7" t="n">
        <f aca="false">F47*E47</f>
        <v>0.5</v>
      </c>
      <c r="H47" s="6" t="n">
        <f aca="false">500*E47</f>
        <v>1000</v>
      </c>
      <c r="I47" s="6" t="n">
        <v>0.0689</v>
      </c>
      <c r="J47" s="7" t="n">
        <f aca="false">I47*H47</f>
        <v>68.9</v>
      </c>
    </row>
    <row collapsed="false" customFormat="false" customHeight="true" hidden="false" ht="12.1" outlineLevel="0" r="48">
      <c r="B48" s="6" t="s">
        <v>122</v>
      </c>
      <c r="C48" s="6" t="s">
        <v>123</v>
      </c>
      <c r="D48" s="6"/>
      <c r="E48" s="6" t="n">
        <v>2</v>
      </c>
      <c r="F48" s="6" t="n">
        <v>0.25</v>
      </c>
      <c r="G48" s="7" t="n">
        <f aca="false">F48*E48</f>
        <v>0.5</v>
      </c>
      <c r="H48" s="6" t="n">
        <f aca="false">500*E48</f>
        <v>1000</v>
      </c>
      <c r="I48" s="6" t="n">
        <v>0.06964</v>
      </c>
      <c r="J48" s="7" t="n">
        <f aca="false">I48*H48</f>
        <v>69.64</v>
      </c>
    </row>
    <row collapsed="false" customFormat="false" customHeight="true" hidden="false" ht="12.1" outlineLevel="0" r="49">
      <c r="B49" s="6" t="s">
        <v>124</v>
      </c>
      <c r="C49" s="6" t="s">
        <v>125</v>
      </c>
      <c r="D49" s="6"/>
      <c r="E49" s="6" t="n">
        <v>1</v>
      </c>
      <c r="F49" s="6" t="n">
        <v>0.1</v>
      </c>
      <c r="G49" s="7" t="n">
        <f aca="false">F49*E49</f>
        <v>0.1</v>
      </c>
      <c r="H49" s="6" t="n">
        <f aca="false">500*E49</f>
        <v>500</v>
      </c>
      <c r="I49" s="6" t="n">
        <v>0.0077</v>
      </c>
      <c r="J49" s="7" t="n">
        <f aca="false">I49*H49</f>
        <v>3.85</v>
      </c>
    </row>
    <row collapsed="false" customFormat="false" customHeight="true" hidden="false" ht="12.1" outlineLevel="0" r="50">
      <c r="B50" s="6"/>
      <c r="C50" s="6"/>
      <c r="D50" s="6"/>
      <c r="E50" s="6"/>
      <c r="F50" s="6"/>
      <c r="G50" s="7"/>
      <c r="H50" s="6"/>
      <c r="I50" s="6"/>
      <c r="J50" s="7"/>
    </row>
    <row collapsed="false" customFormat="false" customHeight="true" hidden="false" ht="12.1" outlineLevel="0" r="51">
      <c r="B51" s="1" t="s">
        <v>126</v>
      </c>
      <c r="C51" s="5"/>
      <c r="D51" s="5"/>
      <c r="E51" s="5"/>
      <c r="F51" s="5"/>
      <c r="G51" s="3"/>
      <c r="H51" s="5"/>
      <c r="I51" s="5"/>
      <c r="J51" s="3"/>
    </row>
    <row collapsed="false" customFormat="false" customHeight="true" hidden="false" ht="12.1" outlineLevel="0" r="52">
      <c r="B52" s="0" t="s">
        <v>127</v>
      </c>
      <c r="C52" s="3" t="s">
        <v>128</v>
      </c>
      <c r="D52" s="3" t="s">
        <v>129</v>
      </c>
      <c r="E52" s="3" t="n">
        <v>7</v>
      </c>
      <c r="F52" s="3" t="n">
        <v>0.21</v>
      </c>
      <c r="G52" s="3" t="n">
        <f aca="false">E52*F52</f>
        <v>1.47</v>
      </c>
      <c r="H52" s="3" t="n">
        <f aca="false">E52*500</f>
        <v>3500</v>
      </c>
      <c r="I52" s="3" t="n">
        <v>0.11178</v>
      </c>
      <c r="J52" s="3" t="n">
        <f aca="false">H52*I52</f>
        <v>391.23</v>
      </c>
    </row>
    <row collapsed="false" customFormat="true" customHeight="true" hidden="false" ht="12.1" outlineLevel="0" r="53" s="5">
      <c r="B53" s="5" t="s">
        <v>130</v>
      </c>
      <c r="C53" s="5" t="s">
        <v>131</v>
      </c>
      <c r="D53" s="3" t="s">
        <v>132</v>
      </c>
      <c r="E53" s="3" t="n">
        <v>1</v>
      </c>
      <c r="F53" s="3" t="n">
        <v>0.6</v>
      </c>
      <c r="G53" s="3" t="n">
        <f aca="false">E53*F53</f>
        <v>0.6</v>
      </c>
      <c r="H53" s="3" t="n">
        <f aca="false">E53*500</f>
        <v>500</v>
      </c>
      <c r="I53" s="3" t="n">
        <v>0.43302</v>
      </c>
      <c r="J53" s="3" t="n">
        <f aca="false">H53*I53</f>
        <v>216.51</v>
      </c>
    </row>
    <row collapsed="false" customFormat="true" customHeight="true" hidden="false" ht="12.1" outlineLevel="0" r="54" s="5">
      <c r="A54" s="5" t="n">
        <v>1</v>
      </c>
      <c r="B54" s="6" t="s">
        <v>133</v>
      </c>
      <c r="C54" s="6" t="s">
        <v>134</v>
      </c>
      <c r="D54" s="7" t="s">
        <v>135</v>
      </c>
      <c r="E54" s="7" t="n">
        <v>6</v>
      </c>
      <c r="F54" s="6" t="n">
        <v>0.53</v>
      </c>
      <c r="G54" s="7" t="n">
        <f aca="false">E54*F54</f>
        <v>3.18</v>
      </c>
      <c r="H54" s="7" t="n">
        <f aca="false">E54*500</f>
        <v>3000</v>
      </c>
      <c r="I54" s="6" t="n">
        <v>0.24812</v>
      </c>
      <c r="J54" s="7" t="n">
        <f aca="false">H54*I54</f>
        <v>744.36</v>
      </c>
    </row>
    <row collapsed="false" customFormat="true" customHeight="true" hidden="false" ht="12.1" outlineLevel="0" r="55" s="5">
      <c r="A55" s="5" t="n">
        <v>1</v>
      </c>
      <c r="B55" s="6" t="s">
        <v>136</v>
      </c>
      <c r="C55" s="6" t="s">
        <v>137</v>
      </c>
      <c r="D55" s="7" t="s">
        <v>138</v>
      </c>
      <c r="E55" s="7" t="n">
        <v>1</v>
      </c>
      <c r="F55" s="6" t="n">
        <v>0.45</v>
      </c>
      <c r="G55" s="7" t="n">
        <f aca="false">E55*F55</f>
        <v>0.45</v>
      </c>
      <c r="H55" s="7" t="n">
        <f aca="false">E55*500</f>
        <v>500</v>
      </c>
      <c r="I55" s="6" t="n">
        <v>0.26</v>
      </c>
      <c r="J55" s="7" t="n">
        <f aca="false">H55*I55</f>
        <v>130</v>
      </c>
    </row>
    <row collapsed="false" customFormat="true" customHeight="true" hidden="false" ht="12.1" outlineLevel="0" r="56" s="5">
      <c r="A56" s="5" t="n">
        <v>1</v>
      </c>
      <c r="B56" s="6" t="s">
        <v>139</v>
      </c>
      <c r="C56" s="6" t="s">
        <v>140</v>
      </c>
      <c r="D56" s="7" t="s">
        <v>141</v>
      </c>
      <c r="E56" s="7" t="n">
        <v>1</v>
      </c>
      <c r="F56" s="6" t="n">
        <v>0.57</v>
      </c>
      <c r="G56" s="7" t="n">
        <f aca="false">E56*F56</f>
        <v>0.57</v>
      </c>
      <c r="H56" s="7" t="n">
        <f aca="false">E56*500</f>
        <v>500</v>
      </c>
      <c r="I56" s="6" t="n">
        <v>0.37126</v>
      </c>
      <c r="J56" s="7" t="n">
        <f aca="false">H56*I56</f>
        <v>185.63</v>
      </c>
    </row>
    <row collapsed="false" customFormat="true" customHeight="true" hidden="false" ht="12.1" outlineLevel="0" r="57" s="5">
      <c r="A57" s="5" t="n">
        <v>1</v>
      </c>
      <c r="B57" s="6" t="s">
        <v>142</v>
      </c>
      <c r="C57" s="6" t="s">
        <v>143</v>
      </c>
      <c r="D57" s="7" t="s">
        <v>144</v>
      </c>
      <c r="E57" s="7" t="n">
        <v>1</v>
      </c>
      <c r="F57" s="6" t="n">
        <v>0.4</v>
      </c>
      <c r="G57" s="7" t="n">
        <f aca="false">E57*F57</f>
        <v>0.4</v>
      </c>
      <c r="H57" s="7"/>
      <c r="I57" s="6" t="n">
        <v>0.204</v>
      </c>
      <c r="J57" s="7" t="n">
        <f aca="false">H57*I57</f>
        <v>0</v>
      </c>
    </row>
    <row collapsed="false" customFormat="true" customHeight="true" hidden="false" ht="12.1" outlineLevel="0" r="58" s="5">
      <c r="A58" s="5" t="n">
        <v>1</v>
      </c>
      <c r="B58" s="6" t="s">
        <v>145</v>
      </c>
      <c r="C58" s="6" t="s">
        <v>146</v>
      </c>
      <c r="D58" s="7" t="s">
        <v>147</v>
      </c>
      <c r="E58" s="7" t="n">
        <v>1</v>
      </c>
      <c r="F58" s="6" t="n">
        <v>0.47</v>
      </c>
      <c r="G58" s="7" t="n">
        <f aca="false">E58*F58</f>
        <v>0.47</v>
      </c>
      <c r="H58" s="7"/>
      <c r="I58" s="6" t="n">
        <v>0.34</v>
      </c>
      <c r="J58" s="7" t="n">
        <f aca="false">H58*I58</f>
        <v>0</v>
      </c>
    </row>
    <row collapsed="false" customFormat="false" customHeight="true" hidden="false" ht="12.1" outlineLevel="0" r="59">
      <c r="B59" s="1" t="s">
        <v>148</v>
      </c>
      <c r="C59" s="1"/>
      <c r="D59" s="1"/>
      <c r="E59" s="1"/>
      <c r="F59" s="1"/>
      <c r="G59" s="1" t="n">
        <f aca="false">SUM(G3:G58)</f>
        <v>89.983</v>
      </c>
      <c r="H59" s="1"/>
      <c r="I59" s="1"/>
      <c r="J59" s="1" t="n">
        <f aca="false">SUM(J3:J53)/500</f>
        <v>40.75524</v>
      </c>
    </row>
    <row collapsed="false" customFormat="false" customHeight="true" hidden="false" ht="12.8" outlineLevel="0" r="60"/>
    <row collapsed="false" customFormat="false" customHeight="true" hidden="false" ht="12.1" outlineLevel="0" r="61">
      <c r="B61" s="1" t="s">
        <v>149</v>
      </c>
    </row>
    <row collapsed="false" customFormat="false" customHeight="true" hidden="false" ht="12.1" outlineLevel="0" r="62">
      <c r="B62" s="5" t="s">
        <v>150</v>
      </c>
      <c r="C62" s="5" t="s">
        <v>151</v>
      </c>
      <c r="D62" s="0" t="s">
        <v>152</v>
      </c>
      <c r="E62" s="0" t="n">
        <v>1</v>
      </c>
      <c r="F62" s="5" t="n">
        <v>45</v>
      </c>
    </row>
    <row collapsed="false" customFormat="false" customHeight="true" hidden="false" ht="14.9" outlineLevel="0" r="63">
      <c r="B63" s="14" t="s">
        <v>153</v>
      </c>
      <c r="C63" s="14" t="s">
        <v>154</v>
      </c>
      <c r="D63" s="0" t="s">
        <v>152</v>
      </c>
      <c r="E63" s="0" t="n">
        <v>1</v>
      </c>
      <c r="F63" s="0" t="n">
        <v>69.95</v>
      </c>
    </row>
    <row collapsed="false" customFormat="false" customHeight="true" hidden="false" ht="12.8" outlineLevel="0" r="64"/>
    <row collapsed="false" customFormat="false" customHeight="true" hidden="false" ht="12.8" outlineLevel="0" r="65"/>
    <row collapsed="false" customFormat="false" customHeight="true" hidden="false" ht="12.1" outlineLevel="0" r="66"/>
    <row collapsed="false" customFormat="false" customHeight="true" hidden="false" ht="12.1" outlineLevel="0" r="67"/>
    <row collapsed="false" customFormat="false" customHeight="true" hidden="false" ht="12.8" outlineLevel="0" r="68"/>
    <row collapsed="false" customFormat="false" customHeight="false" hidden="false" ht="12.1" outlineLevel="0" r="69"/>
    <row collapsed="false" customFormat="false" customHeight="false" hidden="false" ht="12.1" outlineLevel="0" r="70"/>
    <row collapsed="false" customFormat="false" customHeight="true" hidden="false" ht="12.1" outlineLevel="0" r="71">
      <c r="B71" s="1" t="s">
        <v>155</v>
      </c>
    </row>
    <row collapsed="false" customFormat="false" customHeight="true" hidden="false" ht="12.1" outlineLevel="0" r="72">
      <c r="B72" s="5" t="s">
        <v>156</v>
      </c>
      <c r="C72" s="5" t="s">
        <v>157</v>
      </c>
      <c r="D72" s="0" t="s">
        <v>158</v>
      </c>
      <c r="E72" s="0" t="n">
        <v>1</v>
      </c>
      <c r="F72" s="0" t="n">
        <v>4.04</v>
      </c>
      <c r="G72" s="0" t="n">
        <f aca="false">F72*E72</f>
        <v>4.04</v>
      </c>
    </row>
    <row collapsed="false" customFormat="false" customHeight="true" hidden="false" ht="12.1" outlineLevel="0" r="73">
      <c r="B73" s="5" t="s">
        <v>159</v>
      </c>
      <c r="C73" s="5" t="s">
        <v>160</v>
      </c>
      <c r="D73" s="0" t="s">
        <v>161</v>
      </c>
      <c r="E73" s="0" t="n">
        <v>1</v>
      </c>
      <c r="F73" s="0" t="n">
        <v>9</v>
      </c>
      <c r="G73" s="0" t="n">
        <f aca="false">F73*E73</f>
        <v>9</v>
      </c>
    </row>
    <row collapsed="false" customFormat="false" customHeight="true" hidden="false" ht="12.1" outlineLevel="0" r="74">
      <c r="B74" s="5" t="n">
        <v>889740626</v>
      </c>
      <c r="C74" s="5" t="s">
        <v>162</v>
      </c>
      <c r="D74" s="0" t="s">
        <v>163</v>
      </c>
      <c r="E74" s="0" t="n">
        <v>1</v>
      </c>
      <c r="F74" s="0" t="n">
        <v>20</v>
      </c>
      <c r="G74" s="18" t="n">
        <f aca="false">F74*E74</f>
        <v>20</v>
      </c>
    </row>
    <row collapsed="false" customFormat="false" customHeight="true" hidden="false" ht="12.1" outlineLevel="0" r="75">
      <c r="B75" s="1" t="s">
        <v>164</v>
      </c>
      <c r="C75" s="1"/>
      <c r="D75" s="1"/>
      <c r="E75" s="1"/>
      <c r="G75" s="1" t="n">
        <f aca="false">SUM(G72:G74)</f>
        <v>33.04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2013-05-07T22:55:44.00Z</dcterms:modified>
  <cp:revision>4</cp:revision>
</cp:coreProperties>
</file>