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21135" windowHeight="10170"/>
  </bookViews>
  <sheets>
    <sheet name="Métricas" sheetId="2" r:id="rId1"/>
  </sheets>
  <calcPr calcId="145621"/>
</workbook>
</file>

<file path=xl/calcChain.xml><?xml version="1.0" encoding="utf-8"?>
<calcChain xmlns="http://schemas.openxmlformats.org/spreadsheetml/2006/main">
  <c r="E8" i="2" l="1"/>
  <c r="E34" i="2" s="1"/>
  <c r="E12" i="2"/>
  <c r="L22" i="2"/>
  <c r="E36" i="2" s="1"/>
  <c r="E26" i="2"/>
  <c r="E35" i="2" s="1"/>
  <c r="E4" i="2"/>
  <c r="E33" i="2" s="1"/>
  <c r="J20" i="2"/>
  <c r="N20" i="2" s="1"/>
  <c r="J19" i="2"/>
  <c r="N19" i="2" s="1"/>
  <c r="J21" i="2"/>
  <c r="N21" i="2" s="1"/>
  <c r="J18" i="2"/>
  <c r="N18" i="2" s="1"/>
  <c r="K22" i="2"/>
  <c r="B19" i="2"/>
  <c r="B20" i="2"/>
  <c r="B21" i="2"/>
  <c r="B18" i="2"/>
  <c r="M22" i="2"/>
  <c r="E29" i="2" s="1"/>
  <c r="F22" i="2"/>
  <c r="G22" i="2"/>
  <c r="J22" i="2" l="1"/>
  <c r="E37" i="2" s="1"/>
  <c r="N22" i="2"/>
  <c r="E30" i="2" s="1"/>
  <c r="E31" i="2"/>
  <c r="E32" i="2"/>
  <c r="E38" i="2" l="1"/>
  <c r="F36" i="2" s="1"/>
  <c r="F33" i="2" l="1"/>
  <c r="F37" i="2"/>
  <c r="F34" i="2"/>
  <c r="F35" i="2"/>
</calcChain>
</file>

<file path=xl/sharedStrings.xml><?xml version="1.0" encoding="utf-8"?>
<sst xmlns="http://schemas.openxmlformats.org/spreadsheetml/2006/main" count="48" uniqueCount="32">
  <si>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</si>
  <si>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</si>
  <si>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</si>
  <si>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</si>
  <si>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</si>
  <si>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</si>
  <si>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</si>
  <si>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TOTALES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</si>
  <si>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</si>
  <si>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</si>
  <si>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</si>
  <si>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</si>
  <si>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</si>
  <si>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</si>
  <si>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</si>
  <si>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</si>
  <si>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</si>
  <si>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</si>
  <si>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</si>
  <si>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</si>
  <si>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</si>
  <si>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</si>
  <si>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</si>
  <si>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</si>
  <si>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</si>
  <si>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</si>
  <si>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</si>
  <si>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</si>
  <si>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</si>
  <si>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</si>
  <si>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</si>
  <si>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Preparación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</si>
</sst>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h]:mm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165" fontId="2" fillId="6" borderId="2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1" fontId="2" fillId="6" borderId="10" xfId="0" applyNumberFormat="1" applyFont="1" applyFill="1" applyBorder="1" applyAlignment="1">
      <alignment horizontal="center" vertical="center" wrapText="1"/>
    </xf>
    <xf numFmtId="165" fontId="2" fillId="6" borderId="11" xfId="0" applyNumberFormat="1" applyFont="1" applyFill="1" applyBorder="1" applyAlignment="1">
      <alignment horizontal="center" vertical="center" wrapText="1"/>
    </xf>
    <xf numFmtId="1" fontId="2" fillId="6" borderId="16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165" fontId="2" fillId="6" borderId="13" xfId="0" applyNumberFormat="1" applyFont="1" applyFill="1" applyBorder="1" applyAlignment="1">
      <alignment horizontal="center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1" fontId="2" fillId="6" borderId="18" xfId="0" applyNumberFormat="1" applyFont="1" applyFill="1" applyBorder="1" applyAlignment="1">
      <alignment horizontal="center" vertical="center" wrapText="1"/>
    </xf>
    <xf numFmtId="165" fontId="2" fillId="6" borderId="14" xfId="0" applyNumberFormat="1" applyFont="1" applyFill="1" applyBorder="1" applyAlignment="1">
      <alignment horizontal="center" vertical="center" wrapText="1"/>
    </xf>
    <xf numFmtId="0" fontId="0" fillId="6" borderId="20" xfId="0" applyFill="1" applyBorder="1" applyAlignment="1">
      <alignment vertical="center" wrapText="1"/>
    </xf>
    <xf numFmtId="0" fontId="0" fillId="6" borderId="21" xfId="0" applyFill="1" applyBorder="1" applyAlignment="1">
      <alignment vertical="center" wrapText="1"/>
    </xf>
    <xf numFmtId="0" fontId="0" fillId="6" borderId="22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23" xfId="0" applyFill="1" applyBorder="1" applyAlignment="1">
      <alignment vertical="center" wrapText="1"/>
    </xf>
    <xf numFmtId="0" fontId="0" fillId="6" borderId="24" xfId="0" applyFill="1" applyBorder="1" applyAlignment="1">
      <alignment vertical="center" wrapText="1"/>
    </xf>
    <xf numFmtId="0" fontId="0" fillId="6" borderId="27" xfId="0" applyFill="1" applyBorder="1" applyAlignment="1">
      <alignment vertical="center" wrapText="1"/>
    </xf>
    <xf numFmtId="0" fontId="0" fillId="6" borderId="28" xfId="0" applyFill="1" applyBorder="1" applyAlignment="1">
      <alignment vertical="center" wrapText="1"/>
    </xf>
    <xf numFmtId="0" fontId="0" fillId="6" borderId="29" xfId="0" applyFill="1" applyBorder="1" applyAlignment="1">
      <alignment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6" fontId="2" fillId="6" borderId="1" xfId="1" applyNumberFormat="1" applyFont="1" applyFill="1" applyBorder="1" applyAlignment="1">
      <alignment horizontal="center" vertical="center" wrapText="1"/>
    </xf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0" fillId="2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164" fontId="0" fillId="5" borderId="12" xfId="0" applyNumberFormat="1" applyFill="1" applyBorder="1" applyAlignment="1" applyProtection="1">
      <alignment horizontal="center" vertical="center" wrapText="1"/>
      <protection locked="0"/>
    </xf>
    <xf numFmtId="166" fontId="2" fillId="6" borderId="2" xfId="1" applyNumberFormat="1" applyFont="1" applyFill="1" applyBorder="1" applyAlignment="1">
      <alignment horizontal="center" vertical="center" wrapText="1"/>
    </xf>
    <xf numFmtId="166" fontId="2" fillId="6" borderId="4" xfId="1" applyNumberFormat="1" applyFont="1" applyFill="1" applyBorder="1" applyAlignment="1">
      <alignment horizontal="center" vertical="center" wrapText="1"/>
    </xf>
    <xf numFmtId="49" fontId="2" fillId="6" borderId="19" xfId="0" applyNumberFormat="1" applyFont="1" applyFill="1" applyBorder="1" applyAlignment="1">
      <alignment horizontal="left" vertical="center" wrapText="1"/>
    </xf>
    <xf numFmtId="49" fontId="2" fillId="6" borderId="3" xfId="0" applyNumberFormat="1" applyFont="1" applyFill="1" applyBorder="1" applyAlignment="1">
      <alignment horizontal="left" vertical="center" wrapText="1"/>
    </xf>
    <xf numFmtId="49" fontId="2" fillId="6" borderId="4" xfId="0" applyNumberFormat="1" applyFont="1" applyFill="1" applyBorder="1" applyAlignment="1">
      <alignment horizontal="left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49" fontId="2" fillId="6" borderId="25" xfId="0" applyNumberFormat="1" applyFont="1" applyFill="1" applyBorder="1" applyAlignment="1">
      <alignment horizontal="left" vertical="center" wrapText="1"/>
    </xf>
    <xf numFmtId="49" fontId="2" fillId="6" borderId="26" xfId="0" applyNumberFormat="1" applyFont="1" applyFill="1" applyBorder="1" applyAlignment="1">
      <alignment horizontal="left" vertical="center" wrapText="1"/>
    </xf>
    <xf numFmtId="49" fontId="2" fillId="6" borderId="18" xfId="0" applyNumberFormat="1" applyFont="1" applyFill="1" applyBorder="1" applyAlignment="1">
      <alignment horizontal="left" vertical="center" wrapText="1"/>
    </xf>
    <xf numFmtId="1" fontId="2" fillId="6" borderId="2" xfId="0" applyNumberFormat="1" applyFont="1" applyFill="1" applyBorder="1" applyAlignment="1">
      <alignment horizontal="center" vertical="center" wrapText="1"/>
    </xf>
    <xf numFmtId="1" fontId="2" fillId="6" borderId="4" xfId="0" applyNumberFormat="1" applyFont="1" applyFill="1" applyBorder="1" applyAlignment="1">
      <alignment horizontal="center" vertical="center" wrapText="1"/>
    </xf>
    <xf numFmtId="2" fontId="2" fillId="6" borderId="2" xfId="0" applyNumberFormat="1" applyFont="1" applyFill="1" applyBorder="1" applyAlignment="1">
      <alignment horizontal="center" vertical="center" wrapText="1"/>
    </xf>
    <xf numFmtId="2" fontId="2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0" fontId="4" fillId="2" borderId="0" xfId="0" applyFont="1" applyFill="1" applyBorder="1" applyAlignment="1" applyProtection="1">
      <alignment horizontal="left" vertical="center" wrapText="1"/>
      <protection locked="0"/>
    </xf>
    <xf numFmtId="0" fontId="2" fillId="6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right" vertical="center" wrapText="1"/>
    </xf>
    <xf numFmtId="0" fontId="2" fillId="6" borderId="13" xfId="0" applyFont="1" applyFill="1" applyBorder="1" applyAlignment="1">
      <alignment horizontal="right" vertical="center" wrapText="1"/>
    </xf>
    <xf numFmtId="0" fontId="2" fillId="6" borderId="15" xfId="0" applyFont="1" applyFill="1" applyBorder="1" applyAlignment="1">
      <alignment horizontal="right" vertical="center" wrapText="1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CCFF33"/>
      <color rgb="FF0066FF"/>
      <color rgb="FF009900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88"/>
          <c:h val="0.8518516947444999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CFF33"/>
              </a:solidFill>
            </c:spPr>
          </c:dPt>
          <c:dPt>
            <c:idx val="1"/>
            <c:bubble3D val="0"/>
            <c:spPr>
              <a:solidFill>
                <a:srgbClr val="00B0F0"/>
              </a:solidFill>
            </c:spPr>
          </c:dPt>
          <c:dPt>
            <c:idx val="2"/>
            <c:bubble3D val="0"/>
            <c:spPr>
              <a:solidFill>
                <a:srgbClr val="0066FF"/>
              </a:solidFill>
            </c:spPr>
          </c:dPt>
          <c:dPt>
            <c:idx val="3"/>
            <c:bubble3D val="0"/>
            <c:spPr>
              <a:solidFill>
                <a:srgbClr val="C00000"/>
              </a:solidFill>
            </c:spPr>
          </c:dPt>
          <c:dPt>
            <c:idx val="4"/>
            <c:bubble3D val="0"/>
            <c:spPr>
              <a:solidFill>
                <a:srgbClr val="009900"/>
              </a:solidFill>
            </c:spPr>
          </c:dPt>
          <c:cat>
            <c:strRef>
              <c:f>Métricas!$B$33:$D$37</c:f>
              <c:strCache>
                <c:ptCount val="5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Ejecución de Prueba</c:v>
                </c:pt>
                <c:pt idx="3">
                  <c:v>Tiempo Resolución Errores Lógicos</c:v>
                </c:pt>
                <c:pt idx="4">
                  <c:v>Tiempo Efectivo de Desarrollo</c:v>
                </c:pt>
              </c:strCache>
            </c:strRef>
          </c:cat>
          <c:val>
            <c:numRef>
              <c:f>Métricas!$E$33:$E$37</c:f>
              <c:numCache>
                <c:formatCode>[h]:mm</c:formatCode>
                <c:ptCount val="5"/>
                <c:pt idx="0">
                  <c:v>6.9444444444445308E-3</c:v>
                </c:pt>
                <c:pt idx="1">
                  <c:v>3.5416666666666763E-2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71"/>
          <c:h val="0.52354412740966338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28</xdr:row>
      <xdr:rowOff>9527</xdr:rowOff>
    </xdr:from>
    <xdr:to>
      <xdr:col>11</xdr:col>
      <xdr:colOff>419100</xdr:colOff>
      <xdr:row>37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selection activeCell="C12" sqref="C12"/>
    </sheetView>
  </sheetViews>
  <sheetFormatPr baseColWidth="10" defaultColWidth="0" defaultRowHeight="15" zeroHeight="1" x14ac:dyDescent="0.25"/>
  <cols>
    <col min="1" max="1" width="1.140625" style="16" customWidth="1"/>
    <col min="2" max="2" width="11.85546875" style="1" customWidth="1"/>
    <col min="3" max="11" width="11.42578125" style="1" customWidth="1"/>
    <col min="12" max="12" width="13" style="1" customWidth="1"/>
    <col min="13" max="14" width="11.42578125" style="1" customWidth="1"/>
    <col min="15" max="15" width="1.140625" style="16" customWidth="1"/>
    <col min="16" max="16384" width="11.42578125" style="1" hidden="1"/>
  </cols>
  <sheetData>
    <row r="1" spans="1:16" s="23" customFormat="1" ht="23.25" customHeight="1" thickBot="1" x14ac:dyDescent="0.3">
      <c r="B1" s="23" t="s">
        <v>20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6" s="2" customFormat="1" x14ac:dyDescent="0.25">
      <c r="A2" s="13"/>
      <c r="B2" s="69" t="s">
        <v>3</v>
      </c>
      <c r="C2" s="70"/>
      <c r="D2" s="70"/>
      <c r="E2" s="71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6" s="5" customFormat="1" ht="30" x14ac:dyDescent="0.25">
      <c r="A3" s="14"/>
      <c r="B3" s="21" t="s">
        <v>1</v>
      </c>
      <c r="C3" s="5" t="s">
        <v>4</v>
      </c>
      <c r="D3" s="5" t="s">
        <v>5</v>
      </c>
      <c r="E3" s="22" t="s">
        <v>2</v>
      </c>
      <c r="F3" s="90"/>
      <c r="G3" s="90"/>
      <c r="H3" s="90"/>
      <c r="I3" s="90"/>
      <c r="J3" s="90"/>
      <c r="K3" s="90"/>
      <c r="L3" s="90"/>
      <c r="M3" s="90"/>
      <c r="N3" s="90"/>
      <c r="O3" s="14"/>
      <c r="P3" s="9"/>
    </row>
    <row r="4" spans="1:16" s="3" customFormat="1" ht="15.75" thickBot="1" x14ac:dyDescent="0.3">
      <c r="A4" s="15"/>
      <c r="B4" s="61">
        <v>6.9444444444444441E-3</v>
      </c>
      <c r="C4" s="46">
        <v>0.86805555555555547</v>
      </c>
      <c r="D4" s="46">
        <v>0.875</v>
      </c>
      <c r="E4" s="33">
        <f>IFERROR(IF(OR(ISBLANK(C4),ISBLANK(D4)),"Completar",IF(D4&gt;=C4,D4-C4,"Error")),"Error")</f>
        <v>6.9444444444445308E-3</v>
      </c>
      <c r="F4" s="72"/>
      <c r="G4" s="72"/>
      <c r="H4" s="72"/>
      <c r="I4" s="72"/>
      <c r="J4" s="72"/>
      <c r="K4" s="72"/>
      <c r="L4" s="72"/>
      <c r="M4" s="72"/>
      <c r="N4" s="72"/>
      <c r="O4" s="15"/>
      <c r="P4" s="11"/>
    </row>
    <row r="5" spans="1:16" s="6" customFormat="1" ht="6" customHeight="1" thickBo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7"/>
    </row>
    <row r="6" spans="1:16" s="2" customFormat="1" ht="15" customHeight="1" x14ac:dyDescent="0.25">
      <c r="A6" s="13"/>
      <c r="B6" s="69" t="s">
        <v>0</v>
      </c>
      <c r="C6" s="70"/>
      <c r="D6" s="70"/>
      <c r="E6" s="71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6" s="5" customFormat="1" ht="30" x14ac:dyDescent="0.25">
      <c r="A7" s="14"/>
      <c r="B7" s="21" t="s">
        <v>1</v>
      </c>
      <c r="C7" s="5" t="s">
        <v>4</v>
      </c>
      <c r="D7" s="5" t="s">
        <v>5</v>
      </c>
      <c r="E7" s="22" t="s">
        <v>2</v>
      </c>
      <c r="F7" s="90"/>
      <c r="G7" s="90"/>
      <c r="H7" s="90"/>
      <c r="I7" s="90"/>
      <c r="J7" s="90"/>
      <c r="K7" s="90"/>
      <c r="L7" s="90"/>
      <c r="M7" s="90"/>
      <c r="N7" s="90"/>
      <c r="O7" s="14"/>
      <c r="P7" s="9"/>
    </row>
    <row r="8" spans="1:16" s="3" customFormat="1" ht="15.75" thickBot="1" x14ac:dyDescent="0.3">
      <c r="A8" s="15"/>
      <c r="B8" s="61">
        <v>1.3888888888888888E-2</v>
      </c>
      <c r="C8" s="46">
        <v>0.875</v>
      </c>
      <c r="D8" s="46">
        <v>0.91041666666666676</v>
      </c>
      <c r="E8" s="33">
        <f>IFERROR(IF(OR(ISBLANK(C8),ISBLANK(D8)),"Completar",IF(D8&gt;=C8,D8-C8,"Error")),"Error")</f>
        <v>3.5416666666666763E-2</v>
      </c>
      <c r="F8" s="72"/>
      <c r="G8" s="72"/>
      <c r="H8" s="72"/>
      <c r="I8" s="72"/>
      <c r="J8" s="72"/>
      <c r="K8" s="72"/>
      <c r="L8" s="72"/>
      <c r="M8" s="72"/>
      <c r="N8" s="72"/>
      <c r="O8" s="15"/>
      <c r="P8" s="11"/>
    </row>
    <row r="9" spans="1:16" s="60" customFormat="1" ht="15.75" thickBot="1" x14ac:dyDescent="0.3">
      <c r="A9" s="54"/>
      <c r="B9" s="72"/>
      <c r="C9" s="72"/>
      <c r="D9" s="72"/>
      <c r="E9" s="72"/>
      <c r="F9" s="72"/>
      <c r="G9" s="72"/>
      <c r="H9" s="54"/>
      <c r="I9" s="54"/>
      <c r="J9" s="54"/>
      <c r="K9" s="54"/>
      <c r="L9" s="54"/>
      <c r="M9" s="54"/>
      <c r="N9" s="54"/>
      <c r="O9" s="54"/>
      <c r="P9" s="59"/>
    </row>
    <row r="10" spans="1:16" s="60" customFormat="1" x14ac:dyDescent="0.25">
      <c r="A10" s="54"/>
      <c r="B10" s="69" t="s">
        <v>31</v>
      </c>
      <c r="C10" s="70"/>
      <c r="D10" s="70"/>
      <c r="E10" s="71"/>
      <c r="F10" s="16"/>
      <c r="G10" s="16"/>
      <c r="H10" s="54"/>
      <c r="I10" s="54"/>
      <c r="J10" s="54"/>
      <c r="K10" s="54"/>
      <c r="L10" s="54"/>
      <c r="M10" s="54"/>
      <c r="N10" s="54"/>
      <c r="O10" s="54"/>
      <c r="P10" s="59"/>
    </row>
    <row r="11" spans="1:16" s="60" customFormat="1" ht="30" x14ac:dyDescent="0.25">
      <c r="A11" s="54"/>
      <c r="B11" s="57" t="s">
        <v>1</v>
      </c>
      <c r="C11" s="56" t="s">
        <v>4</v>
      </c>
      <c r="D11" s="56" t="s">
        <v>5</v>
      </c>
      <c r="E11" s="58" t="s">
        <v>2</v>
      </c>
      <c r="F11" s="12"/>
      <c r="G11" s="12"/>
      <c r="H11" s="54"/>
      <c r="I11" s="54"/>
      <c r="J11" s="54"/>
      <c r="K11" s="54"/>
      <c r="L11" s="54"/>
      <c r="M11" s="54"/>
      <c r="N11" s="54"/>
      <c r="O11" s="54"/>
      <c r="P11" s="59"/>
    </row>
    <row r="12" spans="1:16" s="60" customFormat="1" ht="15.75" thickBot="1" x14ac:dyDescent="0.3">
      <c r="A12" s="54"/>
      <c r="B12" s="45">
        <v>2.0833333333333332E-2</v>
      </c>
      <c r="C12" s="46"/>
      <c r="D12" s="46"/>
      <c r="E12" s="33" t="str">
        <f>IFERROR(IF(OR(ISBLANK(C12),ISBLANK(D12)),"Completar",IF(D12&gt;=C12,D12-C12,"Error")),"Error")</f>
        <v>Completar</v>
      </c>
      <c r="F12" s="55"/>
      <c r="G12" s="55"/>
      <c r="H12" s="54"/>
      <c r="I12" s="54"/>
      <c r="J12" s="54"/>
      <c r="K12" s="54"/>
      <c r="L12" s="54"/>
      <c r="M12" s="54"/>
      <c r="N12" s="54"/>
      <c r="O12" s="54"/>
      <c r="P12" s="59"/>
    </row>
    <row r="13" spans="1:16" s="60" customFormat="1" x14ac:dyDescent="0.25">
      <c r="A13" s="54"/>
      <c r="B13" s="72"/>
      <c r="C13" s="72"/>
      <c r="D13" s="72"/>
      <c r="E13" s="72"/>
      <c r="F13" s="72"/>
      <c r="G13" s="72"/>
      <c r="H13" s="54"/>
      <c r="I13" s="54"/>
      <c r="J13" s="54"/>
      <c r="K13" s="54"/>
      <c r="L13" s="54"/>
      <c r="M13" s="54"/>
      <c r="N13" s="54"/>
      <c r="O13" s="54"/>
      <c r="P13" s="59"/>
    </row>
    <row r="14" spans="1:16" s="6" customFormat="1" ht="6" customHeight="1" thickBot="1" x14ac:dyDescent="0.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7"/>
    </row>
    <row r="15" spans="1:16" s="2" customFormat="1" ht="15" customHeight="1" x14ac:dyDescent="0.25">
      <c r="A15" s="13"/>
      <c r="B15" s="69" t="s">
        <v>8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1"/>
      <c r="O15" s="13"/>
    </row>
    <row r="16" spans="1:16" s="5" customFormat="1" ht="16.5" customHeight="1" x14ac:dyDescent="0.25">
      <c r="A16" s="14"/>
      <c r="B16" s="73" t="s">
        <v>9</v>
      </c>
      <c r="C16" s="82" t="s">
        <v>10</v>
      </c>
      <c r="D16" s="82"/>
      <c r="E16" s="83"/>
      <c r="F16" s="84" t="s">
        <v>12</v>
      </c>
      <c r="G16" s="85"/>
      <c r="H16" s="81" t="s">
        <v>14</v>
      </c>
      <c r="I16" s="82"/>
      <c r="J16" s="83"/>
      <c r="K16" s="84" t="s">
        <v>16</v>
      </c>
      <c r="L16" s="85"/>
      <c r="M16" s="81" t="s">
        <v>18</v>
      </c>
      <c r="N16" s="89" t="s">
        <v>2</v>
      </c>
      <c r="O16" s="14"/>
      <c r="P16" s="9"/>
    </row>
    <row r="17" spans="1:16" s="5" customFormat="1" ht="30" x14ac:dyDescent="0.25">
      <c r="A17" s="14"/>
      <c r="B17" s="73"/>
      <c r="C17" s="82"/>
      <c r="D17" s="82"/>
      <c r="E17" s="83"/>
      <c r="F17" s="18" t="s">
        <v>13</v>
      </c>
      <c r="G17" s="19" t="s">
        <v>11</v>
      </c>
      <c r="H17" s="9" t="s">
        <v>4</v>
      </c>
      <c r="I17" s="5" t="s">
        <v>5</v>
      </c>
      <c r="J17" s="8" t="s">
        <v>11</v>
      </c>
      <c r="K17" s="18" t="s">
        <v>15</v>
      </c>
      <c r="L17" s="19" t="s">
        <v>17</v>
      </c>
      <c r="M17" s="81"/>
      <c r="N17" s="89"/>
      <c r="O17" s="14"/>
      <c r="P17" s="9"/>
    </row>
    <row r="18" spans="1:16" s="3" customFormat="1" x14ac:dyDescent="0.25">
      <c r="A18" s="15"/>
      <c r="B18" s="24">
        <f>ROW($B18)-12</f>
        <v>6</v>
      </c>
      <c r="C18" s="86"/>
      <c r="D18" s="86"/>
      <c r="E18" s="87"/>
      <c r="F18" s="47"/>
      <c r="G18" s="48"/>
      <c r="H18" s="49"/>
      <c r="I18" s="50"/>
      <c r="J18" s="20" t="str">
        <f>IFERROR(IF(OR(ISBLANK(H18),ISBLANK(I18)),"Completar",IF(I18&gt;=H18,I18-H18,"Error")),"Error")</f>
        <v>Completar</v>
      </c>
      <c r="K18" s="51"/>
      <c r="L18" s="52"/>
      <c r="M18" s="53"/>
      <c r="N18" s="25" t="str">
        <f>IFERROR(IF(OR(J18="Completar",ISBLANK(L18)),"Completar",J18+L18),"Error")</f>
        <v>Completar</v>
      </c>
      <c r="O18" s="15"/>
      <c r="P18" s="11"/>
    </row>
    <row r="19" spans="1:16" s="3" customFormat="1" x14ac:dyDescent="0.25">
      <c r="A19" s="15"/>
      <c r="B19" s="24">
        <f t="shared" ref="B19:B21" si="0">ROW($B19)-12</f>
        <v>7</v>
      </c>
      <c r="C19" s="86"/>
      <c r="D19" s="86"/>
      <c r="E19" s="87"/>
      <c r="F19" s="47"/>
      <c r="G19" s="48"/>
      <c r="H19" s="49"/>
      <c r="I19" s="50"/>
      <c r="J19" s="20" t="str">
        <f t="shared" ref="J19:J21" si="1">IFERROR(IF(OR(ISBLANK(H19),ISBLANK(I19)),"Completar",IF(I19&gt;=H19,I19-H19,"Error")),"Error")</f>
        <v>Completar</v>
      </c>
      <c r="K19" s="51"/>
      <c r="L19" s="52"/>
      <c r="M19" s="53"/>
      <c r="N19" s="25" t="str">
        <f t="shared" ref="N19:N21" si="2">IFERROR(IF(OR(J19="Completar",ISBLANK(L19)),"Completar",J19+L19),"Error")</f>
        <v>Completar</v>
      </c>
      <c r="O19" s="15"/>
      <c r="P19" s="11"/>
    </row>
    <row r="20" spans="1:16" s="3" customFormat="1" ht="32.25" customHeight="1" x14ac:dyDescent="0.25">
      <c r="A20" s="15"/>
      <c r="B20" s="24">
        <f t="shared" si="0"/>
        <v>8</v>
      </c>
      <c r="C20" s="86"/>
      <c r="D20" s="86"/>
      <c r="E20" s="87"/>
      <c r="F20" s="47"/>
      <c r="G20" s="48"/>
      <c r="H20" s="49"/>
      <c r="I20" s="50"/>
      <c r="J20" s="20" t="str">
        <f t="shared" si="1"/>
        <v>Completar</v>
      </c>
      <c r="K20" s="51"/>
      <c r="L20" s="52"/>
      <c r="M20" s="53"/>
      <c r="N20" s="25" t="str">
        <f t="shared" si="2"/>
        <v>Completar</v>
      </c>
      <c r="O20" s="15"/>
      <c r="P20" s="11"/>
    </row>
    <row r="21" spans="1:16" s="3" customFormat="1" x14ac:dyDescent="0.25">
      <c r="A21" s="15"/>
      <c r="B21" s="24">
        <f t="shared" si="0"/>
        <v>9</v>
      </c>
      <c r="C21" s="86"/>
      <c r="D21" s="86"/>
      <c r="E21" s="87"/>
      <c r="F21" s="47"/>
      <c r="G21" s="48"/>
      <c r="H21" s="49"/>
      <c r="I21" s="50"/>
      <c r="J21" s="20" t="str">
        <f t="shared" si="1"/>
        <v>Completar</v>
      </c>
      <c r="K21" s="51"/>
      <c r="L21" s="52"/>
      <c r="M21" s="53"/>
      <c r="N21" s="25" t="str">
        <f t="shared" si="2"/>
        <v>Completar</v>
      </c>
      <c r="O21" s="15"/>
      <c r="P21" s="11"/>
    </row>
    <row r="22" spans="1:16" s="4" customFormat="1" ht="15.75" thickBot="1" x14ac:dyDescent="0.3">
      <c r="A22" s="14"/>
      <c r="B22" s="91" t="s">
        <v>7</v>
      </c>
      <c r="C22" s="92"/>
      <c r="D22" s="92"/>
      <c r="E22" s="93"/>
      <c r="F22" s="26">
        <f>SUM(F18:F21)</f>
        <v>0</v>
      </c>
      <c r="G22" s="27">
        <f>SUM(G18:G21)</f>
        <v>0</v>
      </c>
      <c r="H22" s="28"/>
      <c r="I22" s="29"/>
      <c r="J22" s="30" t="str">
        <f>IF(OR(COUNTIF(J18:J21,"Error")&gt;0,COUNTIF(J18:J21,"Completar")&gt;0),"Error",SUM(J18:J21))</f>
        <v>Error</v>
      </c>
      <c r="K22" s="31">
        <f>SUM(K18:K21)</f>
        <v>0</v>
      </c>
      <c r="L22" s="27">
        <f>SUM(L18:L21)</f>
        <v>0</v>
      </c>
      <c r="M22" s="32">
        <f>SUM(M18:M21)</f>
        <v>0</v>
      </c>
      <c r="N22" s="33" t="str">
        <f>IF(OR(COUNTIF(N18:N21,"Error")&gt;0,COUNTIF(N18:N21,"Completar")&gt;0),"Error",SUM(N18:N21))</f>
        <v>Error</v>
      </c>
      <c r="O22" s="14"/>
      <c r="P22" s="17"/>
    </row>
    <row r="23" spans="1:16" s="7" customFormat="1" ht="6" customHeight="1" thickBot="1" x14ac:dyDescent="0.3">
      <c r="A23" s="16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6" s="2" customFormat="1" ht="15" customHeight="1" x14ac:dyDescent="0.25">
      <c r="A24" s="13"/>
      <c r="B24" s="69" t="s">
        <v>19</v>
      </c>
      <c r="C24" s="70"/>
      <c r="D24" s="70"/>
      <c r="E24" s="71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1:16" s="5" customFormat="1" ht="30" x14ac:dyDescent="0.25">
      <c r="A25" s="14"/>
      <c r="B25" s="21" t="s">
        <v>1</v>
      </c>
      <c r="C25" s="5" t="s">
        <v>4</v>
      </c>
      <c r="D25" s="5" t="s">
        <v>5</v>
      </c>
      <c r="E25" s="22" t="s">
        <v>2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9"/>
    </row>
    <row r="26" spans="1:16" s="3" customFormat="1" ht="15.75" thickBot="1" x14ac:dyDescent="0.3">
      <c r="A26" s="15"/>
      <c r="B26" s="45"/>
      <c r="C26" s="46"/>
      <c r="D26" s="46"/>
      <c r="E26" s="33" t="str">
        <f>IFERROR(IF(OR(ISBLANK(C26),ISBLANK(D26)),"Completar",IF(D26&gt;=C26,D26-C26,"Error")),"Error")</f>
        <v>Completar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1"/>
    </row>
    <row r="27" spans="1:16" s="7" customFormat="1" ht="6" customHeight="1" thickBot="1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6" x14ac:dyDescent="0.25">
      <c r="B28" s="69" t="s">
        <v>21</v>
      </c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1"/>
    </row>
    <row r="29" spans="1:16" ht="15" customHeight="1" x14ac:dyDescent="0.25">
      <c r="B29" s="64" t="s">
        <v>23</v>
      </c>
      <c r="C29" s="65"/>
      <c r="D29" s="66"/>
      <c r="E29" s="77">
        <f>M22</f>
        <v>0</v>
      </c>
      <c r="F29" s="78"/>
      <c r="G29" s="34"/>
      <c r="H29" s="35"/>
      <c r="I29" s="35"/>
      <c r="J29" s="35"/>
      <c r="K29" s="35"/>
      <c r="L29" s="35"/>
      <c r="M29" s="35"/>
      <c r="N29" s="38"/>
    </row>
    <row r="30" spans="1:16" x14ac:dyDescent="0.25">
      <c r="B30" s="64" t="s">
        <v>24</v>
      </c>
      <c r="C30" s="65"/>
      <c r="D30" s="66"/>
      <c r="E30" s="79">
        <f>IF(M22=0,0,IFERROR(M22/(N22*24),"Error"))</f>
        <v>0</v>
      </c>
      <c r="F30" s="80"/>
      <c r="G30" s="36"/>
      <c r="H30" s="37"/>
      <c r="I30" s="37"/>
      <c r="J30" s="37"/>
      <c r="K30" s="37"/>
      <c r="L30" s="37"/>
      <c r="M30" s="37"/>
      <c r="N30" s="39"/>
    </row>
    <row r="31" spans="1:16" ht="15" customHeight="1" x14ac:dyDescent="0.25">
      <c r="B31" s="64" t="s">
        <v>22</v>
      </c>
      <c r="C31" s="65"/>
      <c r="D31" s="66"/>
      <c r="E31" s="77">
        <f>IF(K22=0,0,IFERROR(ROUNDUP(K22/(M22/100),0),"Error"))</f>
        <v>0</v>
      </c>
      <c r="F31" s="78"/>
      <c r="G31" s="36"/>
      <c r="H31" s="37"/>
      <c r="I31" s="37"/>
      <c r="J31" s="37"/>
      <c r="K31" s="37"/>
      <c r="L31" s="37"/>
      <c r="M31" s="37"/>
      <c r="N31" s="39"/>
    </row>
    <row r="32" spans="1:16" ht="15" customHeight="1" x14ac:dyDescent="0.25">
      <c r="B32" s="64" t="s">
        <v>25</v>
      </c>
      <c r="C32" s="65"/>
      <c r="D32" s="66"/>
      <c r="E32" s="62">
        <f>IF(K22=0,0,IFERROR(K22/M22,"Error"))</f>
        <v>0</v>
      </c>
      <c r="F32" s="63"/>
      <c r="G32" s="36"/>
      <c r="H32" s="37"/>
      <c r="I32" s="37"/>
      <c r="J32" s="37"/>
      <c r="K32" s="37"/>
      <c r="L32" s="37"/>
      <c r="M32" s="37"/>
      <c r="N32" s="39"/>
    </row>
    <row r="33" spans="1:15" ht="15" customHeight="1" x14ac:dyDescent="0.25">
      <c r="B33" s="64" t="s">
        <v>28</v>
      </c>
      <c r="C33" s="65"/>
      <c r="D33" s="66"/>
      <c r="E33" s="43">
        <f>E4</f>
        <v>6.9444444444445308E-3</v>
      </c>
      <c r="F33" s="44" t="str">
        <f t="shared" ref="F33:F37" si="3">IF(E33="Completar",E33,IFERROR(E33/$E$38,"Error"))</f>
        <v>Error</v>
      </c>
      <c r="G33" s="36"/>
      <c r="H33" s="37"/>
      <c r="I33" s="37"/>
      <c r="J33" s="37"/>
      <c r="K33" s="37"/>
      <c r="L33" s="37"/>
      <c r="M33" s="37"/>
      <c r="N33" s="39"/>
    </row>
    <row r="34" spans="1:15" ht="15" customHeight="1" x14ac:dyDescent="0.25">
      <c r="B34" s="64" t="s">
        <v>29</v>
      </c>
      <c r="C34" s="65"/>
      <c r="D34" s="66"/>
      <c r="E34" s="43">
        <f>E8</f>
        <v>3.5416666666666763E-2</v>
      </c>
      <c r="F34" s="44" t="str">
        <f t="shared" si="3"/>
        <v>Error</v>
      </c>
      <c r="G34" s="36"/>
      <c r="H34" s="37"/>
      <c r="I34" s="37"/>
      <c r="J34" s="37"/>
      <c r="K34" s="37"/>
      <c r="L34" s="37"/>
      <c r="M34" s="37"/>
      <c r="N34" s="39"/>
    </row>
    <row r="35" spans="1:15" ht="15" customHeight="1" x14ac:dyDescent="0.25">
      <c r="B35" s="64" t="s">
        <v>30</v>
      </c>
      <c r="C35" s="65"/>
      <c r="D35" s="66"/>
      <c r="E35" s="43" t="str">
        <f>E26</f>
        <v>Completar</v>
      </c>
      <c r="F35" s="44" t="str">
        <f>IF(E35="Completar",E35,IFERROR(E35/$E$38,"Error"))</f>
        <v>Completar</v>
      </c>
      <c r="G35" s="36"/>
      <c r="H35" s="37"/>
      <c r="I35" s="37"/>
      <c r="J35" s="37"/>
      <c r="K35" s="37"/>
      <c r="L35" s="37"/>
      <c r="M35" s="37"/>
      <c r="N35" s="39"/>
    </row>
    <row r="36" spans="1:15" ht="15" customHeight="1" x14ac:dyDescent="0.25">
      <c r="B36" s="64" t="s">
        <v>26</v>
      </c>
      <c r="C36" s="65"/>
      <c r="D36" s="66"/>
      <c r="E36" s="43">
        <f>L22</f>
        <v>0</v>
      </c>
      <c r="F36" s="44" t="str">
        <f t="shared" si="3"/>
        <v>Error</v>
      </c>
      <c r="G36" s="36"/>
      <c r="H36" s="37"/>
      <c r="I36" s="37"/>
      <c r="J36" s="37"/>
      <c r="K36" s="37"/>
      <c r="L36" s="37"/>
      <c r="M36" s="37"/>
      <c r="N36" s="39"/>
    </row>
    <row r="37" spans="1:15" ht="15" customHeight="1" x14ac:dyDescent="0.25">
      <c r="B37" s="64" t="s">
        <v>27</v>
      </c>
      <c r="C37" s="65"/>
      <c r="D37" s="66"/>
      <c r="E37" s="43" t="str">
        <f>J22</f>
        <v>Error</v>
      </c>
      <c r="F37" s="44" t="str">
        <f t="shared" si="3"/>
        <v>Error</v>
      </c>
      <c r="G37" s="36"/>
      <c r="H37" s="37"/>
      <c r="I37" s="37"/>
      <c r="J37" s="37"/>
      <c r="K37" s="37"/>
      <c r="L37" s="37"/>
      <c r="M37" s="37"/>
      <c r="N37" s="39"/>
    </row>
    <row r="38" spans="1:15" ht="15" customHeight="1" thickBot="1" x14ac:dyDescent="0.3">
      <c r="B38" s="74" t="s">
        <v>6</v>
      </c>
      <c r="C38" s="75"/>
      <c r="D38" s="76"/>
      <c r="E38" s="67" t="str">
        <f>IF(COUNTIF(E33:E37,"Error")=0,SUM(E33:E37),"Error")</f>
        <v>Error</v>
      </c>
      <c r="F38" s="68"/>
      <c r="G38" s="40"/>
      <c r="H38" s="41"/>
      <c r="I38" s="41"/>
      <c r="J38" s="41"/>
      <c r="K38" s="41"/>
      <c r="L38" s="41"/>
      <c r="M38" s="41"/>
      <c r="N38" s="42"/>
    </row>
    <row r="39" spans="1:15" s="10" customFormat="1" ht="6" customHeight="1" x14ac:dyDescent="0.25">
      <c r="A39" s="16"/>
      <c r="O39" s="16"/>
    </row>
    <row r="40" spans="1:15" hidden="1" x14ac:dyDescent="0.25"/>
    <row r="41" spans="1:15" hidden="1" x14ac:dyDescent="0.25"/>
    <row r="42" spans="1:15" hidden="1" x14ac:dyDescent="0.25"/>
    <row r="43" spans="1:15" hidden="1" x14ac:dyDescent="0.25"/>
    <row r="44" spans="1:15" hidden="1" x14ac:dyDescent="0.25"/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sheetProtection formatCells="0" formatColumns="0" formatRows="0" insertColumns="0" insertRows="0" deleteColumns="0" deleteRows="0"/>
  <mergeCells count="40">
    <mergeCell ref="C1:N1"/>
    <mergeCell ref="B6:E6"/>
    <mergeCell ref="B2:E2"/>
    <mergeCell ref="B24:E24"/>
    <mergeCell ref="B29:D29"/>
    <mergeCell ref="K16:L16"/>
    <mergeCell ref="M16:M17"/>
    <mergeCell ref="N16:N17"/>
    <mergeCell ref="F7:N7"/>
    <mergeCell ref="F8:N8"/>
    <mergeCell ref="B15:N15"/>
    <mergeCell ref="C19:E19"/>
    <mergeCell ref="C20:E20"/>
    <mergeCell ref="C21:E21"/>
    <mergeCell ref="B22:E22"/>
    <mergeCell ref="F3:N3"/>
    <mergeCell ref="E30:F30"/>
    <mergeCell ref="E31:F31"/>
    <mergeCell ref="H16:J16"/>
    <mergeCell ref="F16:G16"/>
    <mergeCell ref="C16:E17"/>
    <mergeCell ref="C18:E18"/>
    <mergeCell ref="B30:D30"/>
    <mergeCell ref="B31:D31"/>
    <mergeCell ref="E32:F32"/>
    <mergeCell ref="B37:D37"/>
    <mergeCell ref="E38:F38"/>
    <mergeCell ref="B28:N28"/>
    <mergeCell ref="F4:N4"/>
    <mergeCell ref="B16:B17"/>
    <mergeCell ref="B38:D38"/>
    <mergeCell ref="B36:D36"/>
    <mergeCell ref="B32:D32"/>
    <mergeCell ref="B35:D35"/>
    <mergeCell ref="B33:D33"/>
    <mergeCell ref="B34:D34"/>
    <mergeCell ref="B9:G9"/>
    <mergeCell ref="B13:G13"/>
    <mergeCell ref="B10:E10"/>
    <mergeCell ref="E29:F29"/>
  </mergeCells>
  <conditionalFormatting sqref="A1:XFD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laboratorios</cp:lastModifiedBy>
  <dcterms:created xsi:type="dcterms:W3CDTF">2014-04-14T14:00:11Z</dcterms:created>
  <dcterms:modified xsi:type="dcterms:W3CDTF">2016-04-06T01:38:53Z</dcterms:modified>
</cp:coreProperties>
</file>