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Hugo\Git\IFT3913-A-A22-TP3\"/>
    </mc:Choice>
  </mc:AlternateContent>
  <xr:revisionPtr revIDLastSave="0" documentId="13_ncr:1_{F803E600-A079-4BB0-90A7-0336963B146D}" xr6:coauthVersionLast="47" xr6:coauthVersionMax="47" xr10:uidLastSave="{00000000-0000-0000-0000-000000000000}"/>
  <bookViews>
    <workbookView xWindow="-110" yWindow="-110" windowWidth="38620" windowHeight="21220" activeTab="2" xr2:uid="{00000000-000D-0000-FFFF-FFFF00000000}"/>
  </bookViews>
  <sheets>
    <sheet name=" DCP" sheetId="5" r:id="rId1"/>
    <sheet name=" NCLOC" sheetId="4" r:id="rId2"/>
    <sheet name=" NOCom" sheetId="3" r:id="rId3"/>
    <sheet name="Sheet3" sheetId="8" r:id="rId4"/>
    <sheet name="Sheet2" sheetId="7" r:id="rId5"/>
    <sheet name="NoComStat" sheetId="10" r:id="rId6"/>
    <sheet name=" NCLOCStat" sheetId="12" r:id="rId7"/>
    <sheet name="DCPStat" sheetId="13" r:id="rId8"/>
    <sheet name="Sheet8" sheetId="14" r:id="rId9"/>
    <sheet name="data" sheetId="2" r:id="rId10"/>
  </sheets>
  <definedNames>
    <definedName name="_xlchart.v1.0" hidden="1">' DCP'!$A$2:$A$633</definedName>
    <definedName name="_xlchart.v1.1" hidden="1">' NCLOC'!$A$2:$A$633</definedName>
    <definedName name="_xlchart.v1.2" hidden="1">' NOCom'!$A$2:$A$633</definedName>
    <definedName name="_xlchart.v1.3" hidden="1">data!$C$1</definedName>
    <definedName name="_xlchart.v1.4" hidden="1">data!$C$2:$C$633</definedName>
    <definedName name="_xlchart.v1.5" hidden="1">data!$B$1</definedName>
    <definedName name="_xlchart.v1.6" hidden="1">data!$B$2:$B$633</definedName>
    <definedName name="_xlchart.v1.7" hidden="1">data!$D$1</definedName>
    <definedName name="_xlchart.v1.8" hidden="1">data!$D$2:$D$633</definedName>
    <definedName name="solver_eng" localSheetId="4" hidden="1">1</definedName>
    <definedName name="solver_neg" localSheetId="4" hidden="1">1</definedName>
    <definedName name="solver_num" localSheetId="4" hidden="1">0</definedName>
    <definedName name="solver_opt" localSheetId="4" hidden="1">Sheet2!$B$7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26" i="2" l="1"/>
  <c r="AO24" i="2"/>
  <c r="AQ14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2" i="2"/>
  <c r="AN20" i="2" s="1"/>
  <c r="AP15" i="2"/>
  <c r="AO15" i="2"/>
  <c r="AQ15" i="2" s="1"/>
  <c r="Z3" i="2"/>
  <c r="AB3" i="2" s="1"/>
  <c r="Z4" i="2"/>
  <c r="Z5" i="2"/>
  <c r="Z6" i="2"/>
  <c r="Z7" i="2"/>
  <c r="Z8" i="2"/>
  <c r="Z9" i="2"/>
  <c r="AD9" i="2" s="1"/>
  <c r="Z10" i="2"/>
  <c r="Z11" i="2"/>
  <c r="AB11" i="2" s="1"/>
  <c r="Z12" i="2"/>
  <c r="Z13" i="2"/>
  <c r="Z14" i="2"/>
  <c r="AD14" i="2" s="1"/>
  <c r="Z15" i="2"/>
  <c r="Z16" i="2"/>
  <c r="Z17" i="2"/>
  <c r="AD17" i="2" s="1"/>
  <c r="Z18" i="2"/>
  <c r="AD18" i="2" s="1"/>
  <c r="Z19" i="2"/>
  <c r="Z20" i="2"/>
  <c r="Z21" i="2"/>
  <c r="AD21" i="2" s="1"/>
  <c r="Z22" i="2"/>
  <c r="Z23" i="2"/>
  <c r="AB23" i="2" s="1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AD43" i="2" s="1"/>
  <c r="Z44" i="2"/>
  <c r="Z45" i="2"/>
  <c r="Z46" i="2"/>
  <c r="Z47" i="2"/>
  <c r="Z48" i="2"/>
  <c r="Z49" i="2"/>
  <c r="AD49" i="2" s="1"/>
  <c r="Z50" i="2"/>
  <c r="Z51" i="2"/>
  <c r="Z52" i="2"/>
  <c r="Z53" i="2"/>
  <c r="Z54" i="2"/>
  <c r="Z55" i="2"/>
  <c r="Z56" i="2"/>
  <c r="Z57" i="2"/>
  <c r="AD57" i="2" s="1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AD97" i="2" s="1"/>
  <c r="Z98" i="2"/>
  <c r="Z99" i="2"/>
  <c r="Z100" i="2"/>
  <c r="Z101" i="2"/>
  <c r="Z102" i="2"/>
  <c r="Z103" i="2"/>
  <c r="Z104" i="2"/>
  <c r="Z105" i="2"/>
  <c r="AD105" i="2" s="1"/>
  <c r="Z106" i="2"/>
  <c r="Z107" i="2"/>
  <c r="Z108" i="2"/>
  <c r="Z109" i="2"/>
  <c r="Z110" i="2"/>
  <c r="Z111" i="2"/>
  <c r="Z112" i="2"/>
  <c r="Z113" i="2"/>
  <c r="Z114" i="2"/>
  <c r="AB114" i="2" s="1"/>
  <c r="Z115" i="2"/>
  <c r="Z116" i="2"/>
  <c r="Z117" i="2"/>
  <c r="Z118" i="2"/>
  <c r="Z119" i="2"/>
  <c r="Z120" i="2"/>
  <c r="Z121" i="2"/>
  <c r="Z122" i="2"/>
  <c r="AD122" i="2" s="1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AD170" i="2" s="1"/>
  <c r="Z171" i="2"/>
  <c r="AD171" i="2" s="1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AD222" i="2" s="1"/>
  <c r="Z223" i="2"/>
  <c r="AD223" i="2" s="1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AD242" i="2" s="1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AD255" i="2" s="1"/>
  <c r="Z256" i="2"/>
  <c r="Z257" i="2"/>
  <c r="Z258" i="2"/>
  <c r="AD258" i="2" s="1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AD274" i="2" s="1"/>
  <c r="Z275" i="2"/>
  <c r="Z276" i="2"/>
  <c r="Z277" i="2"/>
  <c r="Z278" i="2"/>
  <c r="AD278" i="2" s="1"/>
  <c r="Z279" i="2"/>
  <c r="Z280" i="2"/>
  <c r="Z281" i="2"/>
  <c r="Z282" i="2"/>
  <c r="Z283" i="2"/>
  <c r="Z284" i="2"/>
  <c r="Z285" i="2"/>
  <c r="Z286" i="2"/>
  <c r="AD286" i="2" s="1"/>
  <c r="Z287" i="2"/>
  <c r="Z288" i="2"/>
  <c r="Z289" i="2"/>
  <c r="Z290" i="2"/>
  <c r="AD290" i="2" s="1"/>
  <c r="Z291" i="2"/>
  <c r="Z292" i="2"/>
  <c r="Z293" i="2"/>
  <c r="Z294" i="2"/>
  <c r="AD294" i="2" s="1"/>
  <c r="Z295" i="2"/>
  <c r="AD295" i="2" s="1"/>
  <c r="Z296" i="2"/>
  <c r="Z297" i="2"/>
  <c r="Z298" i="2"/>
  <c r="Z299" i="2"/>
  <c r="AD299" i="2" s="1"/>
  <c r="Z300" i="2"/>
  <c r="Z301" i="2"/>
  <c r="Z302" i="2"/>
  <c r="Z303" i="2"/>
  <c r="Z304" i="2"/>
  <c r="Z305" i="2"/>
  <c r="Z306" i="2"/>
  <c r="AD306" i="2" s="1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AD326" i="2" s="1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AD343" i="2" s="1"/>
  <c r="Z344" i="2"/>
  <c r="Z345" i="2"/>
  <c r="Z346" i="2"/>
  <c r="Z347" i="2"/>
  <c r="Z348" i="2"/>
  <c r="Z349" i="2"/>
  <c r="Z350" i="2"/>
  <c r="AD350" i="2" s="1"/>
  <c r="Z351" i="2"/>
  <c r="AD351" i="2" s="1"/>
  <c r="Z352" i="2"/>
  <c r="Z353" i="2"/>
  <c r="AD353" i="2" s="1"/>
  <c r="Z354" i="2"/>
  <c r="Z355" i="2"/>
  <c r="Z356" i="2"/>
  <c r="Z357" i="2"/>
  <c r="AD357" i="2" s="1"/>
  <c r="Z358" i="2"/>
  <c r="AD358" i="2" s="1"/>
  <c r="Z359" i="2"/>
  <c r="AD359" i="2" s="1"/>
  <c r="Z360" i="2"/>
  <c r="Z361" i="2"/>
  <c r="AD361" i="2" s="1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AD403" i="2" s="1"/>
  <c r="Z404" i="2"/>
  <c r="Z405" i="2"/>
  <c r="Z406" i="2"/>
  <c r="Z407" i="2"/>
  <c r="Z408" i="2"/>
  <c r="Z409" i="2"/>
  <c r="Z410" i="2"/>
  <c r="Z411" i="2"/>
  <c r="Z412" i="2"/>
  <c r="Z413" i="2"/>
  <c r="Z414" i="2"/>
  <c r="AD414" i="2" s="1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AD431" i="2" s="1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AD446" i="2" s="1"/>
  <c r="Z447" i="2"/>
  <c r="Z448" i="2"/>
  <c r="Z449" i="2"/>
  <c r="Z450" i="2"/>
  <c r="AD450" i="2" s="1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AD467" i="2" s="1"/>
  <c r="Z468" i="2"/>
  <c r="Z469" i="2"/>
  <c r="Z470" i="2"/>
  <c r="Z471" i="2"/>
  <c r="Z472" i="2"/>
  <c r="Z473" i="2"/>
  <c r="Z474" i="2"/>
  <c r="AD474" i="2" s="1"/>
  <c r="Z475" i="2"/>
  <c r="AB475" i="2" s="1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AB515" i="2" s="1"/>
  <c r="Z516" i="2"/>
  <c r="Z517" i="2"/>
  <c r="Z518" i="2"/>
  <c r="Z519" i="2"/>
  <c r="Z520" i="2"/>
  <c r="Z521" i="2"/>
  <c r="Z522" i="2"/>
  <c r="Z523" i="2"/>
  <c r="AB523" i="2" s="1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AD541" i="2" s="1"/>
  <c r="Z542" i="2"/>
  <c r="Z543" i="2"/>
  <c r="Z544" i="2"/>
  <c r="Z545" i="2"/>
  <c r="Z546" i="2"/>
  <c r="Z547" i="2"/>
  <c r="AB547" i="2" s="1"/>
  <c r="Z548" i="2"/>
  <c r="Z549" i="2"/>
  <c r="Z550" i="2"/>
  <c r="Z551" i="2"/>
  <c r="Z552" i="2"/>
  <c r="Z553" i="2"/>
  <c r="AD553" i="2" s="1"/>
  <c r="Z554" i="2"/>
  <c r="AD554" i="2" s="1"/>
  <c r="Z555" i="2"/>
  <c r="AB555" i="2" s="1"/>
  <c r="Z556" i="2"/>
  <c r="Z557" i="2"/>
  <c r="Z558" i="2"/>
  <c r="Z559" i="2"/>
  <c r="Z560" i="2"/>
  <c r="Z561" i="2"/>
  <c r="AD561" i="2" s="1"/>
  <c r="Z562" i="2"/>
  <c r="AD562" i="2" s="1"/>
  <c r="Z563" i="2"/>
  <c r="Z564" i="2"/>
  <c r="Z565" i="2"/>
  <c r="Z566" i="2"/>
  <c r="Z567" i="2"/>
  <c r="Z568" i="2"/>
  <c r="Z569" i="2"/>
  <c r="Z570" i="2"/>
  <c r="Z571" i="2"/>
  <c r="AB571" i="2" s="1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AD590" i="2" s="1"/>
  <c r="Z591" i="2"/>
  <c r="Z592" i="2"/>
  <c r="Z593" i="2"/>
  <c r="Z594" i="2"/>
  <c r="Z595" i="2"/>
  <c r="Z596" i="2"/>
  <c r="Z597" i="2"/>
  <c r="Z598" i="2"/>
  <c r="Z599" i="2"/>
  <c r="Z600" i="2"/>
  <c r="Z601" i="2"/>
  <c r="Z602" i="2"/>
  <c r="Z603" i="2"/>
  <c r="Z604" i="2"/>
  <c r="Z605" i="2"/>
  <c r="Z606" i="2"/>
  <c r="Z607" i="2"/>
  <c r="Z608" i="2"/>
  <c r="Z609" i="2"/>
  <c r="Z610" i="2"/>
  <c r="Z611" i="2"/>
  <c r="Z612" i="2"/>
  <c r="Z613" i="2"/>
  <c r="Z614" i="2"/>
  <c r="Z615" i="2"/>
  <c r="Z616" i="2"/>
  <c r="Z617" i="2"/>
  <c r="Z618" i="2"/>
  <c r="Z619" i="2"/>
  <c r="Z620" i="2"/>
  <c r="Z621" i="2"/>
  <c r="Z622" i="2"/>
  <c r="Z623" i="2"/>
  <c r="Z624" i="2"/>
  <c r="Z625" i="2"/>
  <c r="AD625" i="2" s="1"/>
  <c r="Z626" i="2"/>
  <c r="AD626" i="2" s="1"/>
  <c r="Z627" i="2"/>
  <c r="Z628" i="2"/>
  <c r="Z629" i="2"/>
  <c r="Z630" i="2"/>
  <c r="Z631" i="2"/>
  <c r="Z632" i="2"/>
  <c r="Z2" i="2"/>
  <c r="AD36" i="2"/>
  <c r="AD71" i="2"/>
  <c r="AD80" i="2"/>
  <c r="AD99" i="2"/>
  <c r="AD199" i="2"/>
  <c r="AD219" i="2"/>
  <c r="AD224" i="2"/>
  <c r="AD236" i="2"/>
  <c r="AD248" i="2"/>
  <c r="AD251" i="2"/>
  <c r="AD252" i="2"/>
  <c r="AD263" i="2"/>
  <c r="AD271" i="2"/>
  <c r="AD272" i="2"/>
  <c r="AD280" i="2"/>
  <c r="AD288" i="2"/>
  <c r="AD303" i="2"/>
  <c r="AD304" i="2"/>
  <c r="AD307" i="2"/>
  <c r="AD308" i="2"/>
  <c r="AD311" i="2"/>
  <c r="AD312" i="2"/>
  <c r="AD327" i="2"/>
  <c r="AD328" i="2"/>
  <c r="AD335" i="2"/>
  <c r="AD338" i="2"/>
  <c r="AD340" i="2"/>
  <c r="AD344" i="2"/>
  <c r="AD347" i="2"/>
  <c r="AD348" i="2"/>
  <c r="AD355" i="2"/>
  <c r="AD356" i="2"/>
  <c r="AD395" i="2"/>
  <c r="AD512" i="2"/>
  <c r="AD552" i="2"/>
  <c r="AD564" i="2"/>
  <c r="AD611" i="2"/>
  <c r="AD7" i="2"/>
  <c r="AD15" i="2"/>
  <c r="AD16" i="2"/>
  <c r="AD19" i="2"/>
  <c r="AD20" i="2"/>
  <c r="AB4" i="2"/>
  <c r="AB5" i="2"/>
  <c r="AB8" i="2"/>
  <c r="AB12" i="2"/>
  <c r="AB13" i="2"/>
  <c r="AB22" i="2"/>
  <c r="AB24" i="2"/>
  <c r="AB25" i="2"/>
  <c r="AB27" i="2"/>
  <c r="AB28" i="2"/>
  <c r="AB29" i="2"/>
  <c r="AB31" i="2"/>
  <c r="AB32" i="2"/>
  <c r="AB33" i="2"/>
  <c r="AB35" i="2"/>
  <c r="AB37" i="2"/>
  <c r="AB39" i="2"/>
  <c r="AB40" i="2"/>
  <c r="AB41" i="2"/>
  <c r="AB44" i="2"/>
  <c r="AB45" i="2"/>
  <c r="AB47" i="2"/>
  <c r="AB48" i="2"/>
  <c r="AB51" i="2"/>
  <c r="AB52" i="2"/>
  <c r="AB53" i="2"/>
  <c r="AB55" i="2"/>
  <c r="AB56" i="2"/>
  <c r="AB59" i="2"/>
  <c r="AB60" i="2"/>
  <c r="AB61" i="2"/>
  <c r="AB63" i="2"/>
  <c r="AB64" i="2"/>
  <c r="AB65" i="2"/>
  <c r="AB67" i="2"/>
  <c r="AB68" i="2"/>
  <c r="AB69" i="2"/>
  <c r="AB72" i="2"/>
  <c r="AB73" i="2"/>
  <c r="AB75" i="2"/>
  <c r="AB76" i="2"/>
  <c r="AB77" i="2"/>
  <c r="AB79" i="2"/>
  <c r="AB81" i="2"/>
  <c r="AB83" i="2"/>
  <c r="AB84" i="2"/>
  <c r="AB85" i="2"/>
  <c r="AB87" i="2"/>
  <c r="AB88" i="2"/>
  <c r="AB89" i="2"/>
  <c r="AB91" i="2"/>
  <c r="AB92" i="2"/>
  <c r="AB93" i="2"/>
  <c r="AB95" i="2"/>
  <c r="AB96" i="2"/>
  <c r="AB100" i="2"/>
  <c r="AB101" i="2"/>
  <c r="AB103" i="2"/>
  <c r="AB104" i="2"/>
  <c r="AB107" i="2"/>
  <c r="AB108" i="2"/>
  <c r="AB109" i="2"/>
  <c r="AB111" i="2"/>
  <c r="AB112" i="2"/>
  <c r="AB113" i="2"/>
  <c r="AB115" i="2"/>
  <c r="AB116" i="2"/>
  <c r="AB117" i="2"/>
  <c r="AB118" i="2"/>
  <c r="AB119" i="2"/>
  <c r="AB120" i="2"/>
  <c r="AB121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2" i="2"/>
  <c r="AB173" i="2"/>
  <c r="AB174" i="2"/>
  <c r="AB175" i="2"/>
  <c r="AB176" i="2"/>
  <c r="AB178" i="2"/>
  <c r="AB179" i="2"/>
  <c r="AB180" i="2"/>
  <c r="AB182" i="2"/>
  <c r="AB183" i="2"/>
  <c r="AB184" i="2"/>
  <c r="AB187" i="2"/>
  <c r="AB188" i="2"/>
  <c r="AB190" i="2"/>
  <c r="AB191" i="2"/>
  <c r="AB192" i="2"/>
  <c r="AB194" i="2"/>
  <c r="AB195" i="2"/>
  <c r="AB196" i="2"/>
  <c r="AB198" i="2"/>
  <c r="AB199" i="2"/>
  <c r="AB200" i="2"/>
  <c r="AB203" i="2"/>
  <c r="AB204" i="2"/>
  <c r="AB206" i="2"/>
  <c r="AB207" i="2"/>
  <c r="AB208" i="2"/>
  <c r="AB210" i="2"/>
  <c r="AB211" i="2"/>
  <c r="AB212" i="2"/>
  <c r="AB214" i="2"/>
  <c r="AB215" i="2"/>
  <c r="AB216" i="2"/>
  <c r="AB220" i="2"/>
  <c r="AB226" i="2"/>
  <c r="AB227" i="2"/>
  <c r="AB228" i="2"/>
  <c r="AB230" i="2"/>
  <c r="AB231" i="2"/>
  <c r="AB232" i="2"/>
  <c r="AB235" i="2"/>
  <c r="AB238" i="2"/>
  <c r="AB239" i="2"/>
  <c r="AB240" i="2"/>
  <c r="AB243" i="2"/>
  <c r="AB244" i="2"/>
  <c r="AB246" i="2"/>
  <c r="AB247" i="2"/>
  <c r="AB254" i="2"/>
  <c r="AB256" i="2"/>
  <c r="AB259" i="2"/>
  <c r="AB260" i="2"/>
  <c r="AB262" i="2"/>
  <c r="AB264" i="2"/>
  <c r="AB267" i="2"/>
  <c r="AB268" i="2"/>
  <c r="AB270" i="2"/>
  <c r="AB271" i="2"/>
  <c r="AB275" i="2"/>
  <c r="AB276" i="2"/>
  <c r="AB279" i="2"/>
  <c r="AB283" i="2"/>
  <c r="AB284" i="2"/>
  <c r="AB287" i="2"/>
  <c r="AB291" i="2"/>
  <c r="AB292" i="2"/>
  <c r="AB296" i="2"/>
  <c r="AB300" i="2"/>
  <c r="AB302" i="2"/>
  <c r="AB310" i="2"/>
  <c r="AB315" i="2"/>
  <c r="AB316" i="2"/>
  <c r="AB318" i="2"/>
  <c r="AB319" i="2"/>
  <c r="AB320" i="2"/>
  <c r="AB322" i="2"/>
  <c r="AB323" i="2"/>
  <c r="AB324" i="2"/>
  <c r="AB331" i="2"/>
  <c r="AB332" i="2"/>
  <c r="AB334" i="2"/>
  <c r="AB336" i="2"/>
  <c r="AB339" i="2"/>
  <c r="AB342" i="2"/>
  <c r="AB352" i="2"/>
  <c r="AB354" i="2"/>
  <c r="AB360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4" i="2"/>
  <c r="AB405" i="2"/>
  <c r="AB406" i="2"/>
  <c r="AB407" i="2"/>
  <c r="AB408" i="2"/>
  <c r="AB409" i="2"/>
  <c r="AB410" i="2"/>
  <c r="AB411" i="2"/>
  <c r="AB412" i="2"/>
  <c r="AB413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7" i="2"/>
  <c r="AB448" i="2"/>
  <c r="AB449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8" i="2"/>
  <c r="AB469" i="2"/>
  <c r="AB470" i="2"/>
  <c r="AB472" i="2"/>
  <c r="AB473" i="2"/>
  <c r="AB476" i="2"/>
  <c r="AB477" i="2"/>
  <c r="AB478" i="2"/>
  <c r="AB480" i="2"/>
  <c r="AB481" i="2"/>
  <c r="AB482" i="2"/>
  <c r="AB484" i="2"/>
  <c r="AB485" i="2"/>
  <c r="AB486" i="2"/>
  <c r="AB488" i="2"/>
  <c r="AB489" i="2"/>
  <c r="AB490" i="2"/>
  <c r="AB492" i="2"/>
  <c r="AB493" i="2"/>
  <c r="AB494" i="2"/>
  <c r="AB496" i="2"/>
  <c r="AB497" i="2"/>
  <c r="AB498" i="2"/>
  <c r="AB500" i="2"/>
  <c r="AB501" i="2"/>
  <c r="AB502" i="2"/>
  <c r="AB504" i="2"/>
  <c r="AB505" i="2"/>
  <c r="AB506" i="2"/>
  <c r="AB508" i="2"/>
  <c r="AB509" i="2"/>
  <c r="AB510" i="2"/>
  <c r="AB513" i="2"/>
  <c r="AB514" i="2"/>
  <c r="AB516" i="2"/>
  <c r="AB517" i="2"/>
  <c r="AB518" i="2"/>
  <c r="AB520" i="2"/>
  <c r="AB521" i="2"/>
  <c r="AB522" i="2"/>
  <c r="AB524" i="2"/>
  <c r="AB525" i="2"/>
  <c r="AB526" i="2"/>
  <c r="AB528" i="2"/>
  <c r="AB529" i="2"/>
  <c r="AB530" i="2"/>
  <c r="AB532" i="2"/>
  <c r="AB533" i="2"/>
  <c r="AB534" i="2"/>
  <c r="AB536" i="2"/>
  <c r="AB537" i="2"/>
  <c r="AB538" i="2"/>
  <c r="AB540" i="2"/>
  <c r="AB542" i="2"/>
  <c r="AB544" i="2"/>
  <c r="AB545" i="2"/>
  <c r="AB546" i="2"/>
  <c r="AB548" i="2"/>
  <c r="AB549" i="2"/>
  <c r="AB550" i="2"/>
  <c r="AB556" i="2"/>
  <c r="AB557" i="2"/>
  <c r="AB558" i="2"/>
  <c r="AB560" i="2"/>
  <c r="AB565" i="2"/>
  <c r="AB566" i="2"/>
  <c r="AB568" i="2"/>
  <c r="AB569" i="2"/>
  <c r="AB570" i="2"/>
  <c r="AB572" i="2"/>
  <c r="AB573" i="2"/>
  <c r="AB574" i="2"/>
  <c r="AB576" i="2"/>
  <c r="AB577" i="2"/>
  <c r="AB578" i="2"/>
  <c r="AB580" i="2"/>
  <c r="AB581" i="2"/>
  <c r="AB582" i="2"/>
  <c r="AB584" i="2"/>
  <c r="AB585" i="2"/>
  <c r="AB586" i="2"/>
  <c r="AB588" i="2"/>
  <c r="AB589" i="2"/>
  <c r="AB592" i="2"/>
  <c r="AB593" i="2"/>
  <c r="AB594" i="2"/>
  <c r="AB596" i="2"/>
  <c r="AB597" i="2"/>
  <c r="AB598" i="2"/>
  <c r="AB600" i="2"/>
  <c r="AB601" i="2"/>
  <c r="AB602" i="2"/>
  <c r="AB604" i="2"/>
  <c r="AB605" i="2"/>
  <c r="AB606" i="2"/>
  <c r="AB608" i="2"/>
  <c r="AB609" i="2"/>
  <c r="AB610" i="2"/>
  <c r="AB612" i="2"/>
  <c r="AB613" i="2"/>
  <c r="AB614" i="2"/>
  <c r="AB616" i="2"/>
  <c r="AB617" i="2"/>
  <c r="AB618" i="2"/>
  <c r="AB620" i="2"/>
  <c r="AB621" i="2"/>
  <c r="AB622" i="2"/>
  <c r="AB624" i="2"/>
  <c r="AB628" i="2"/>
  <c r="AB629" i="2"/>
  <c r="AB630" i="2"/>
  <c r="AB632" i="2"/>
  <c r="AB2" i="2"/>
  <c r="E2" i="2"/>
  <c r="E3" i="2"/>
  <c r="AD3" i="2" s="1"/>
  <c r="E4" i="2"/>
  <c r="AD4" i="2" s="1"/>
  <c r="E5" i="2"/>
  <c r="E6" i="2"/>
  <c r="E7" i="2"/>
  <c r="E8" i="2"/>
  <c r="AD8" i="2" s="1"/>
  <c r="E9" i="2"/>
  <c r="AB9" i="2" s="1"/>
  <c r="E10" i="2"/>
  <c r="E11" i="2"/>
  <c r="AD11" i="2" s="1"/>
  <c r="E12" i="2"/>
  <c r="AD12" i="2" s="1"/>
  <c r="E13" i="2"/>
  <c r="E14" i="2"/>
  <c r="AB14" i="2" s="1"/>
  <c r="E15" i="2"/>
  <c r="E16" i="2"/>
  <c r="AB16" i="2" s="1"/>
  <c r="E17" i="2"/>
  <c r="AB17" i="2" s="1"/>
  <c r="E18" i="2"/>
  <c r="AB18" i="2" s="1"/>
  <c r="E19" i="2"/>
  <c r="E20" i="2"/>
  <c r="AB20" i="2" s="1"/>
  <c r="E21" i="2"/>
  <c r="AB21" i="2" s="1"/>
  <c r="E22" i="2"/>
  <c r="E23" i="2"/>
  <c r="AD23" i="2" s="1"/>
  <c r="E24" i="2"/>
  <c r="AD24" i="2" s="1"/>
  <c r="E25" i="2"/>
  <c r="E26" i="2"/>
  <c r="E27" i="2"/>
  <c r="E28" i="2"/>
  <c r="AD28" i="2" s="1"/>
  <c r="E29" i="2"/>
  <c r="E30" i="2"/>
  <c r="E31" i="2"/>
  <c r="AD31" i="2" s="1"/>
  <c r="E32" i="2"/>
  <c r="AD32" i="2" s="1"/>
  <c r="E33" i="2"/>
  <c r="E34" i="2"/>
  <c r="E35" i="2"/>
  <c r="E36" i="2"/>
  <c r="AB36" i="2" s="1"/>
  <c r="E37" i="2"/>
  <c r="E38" i="2"/>
  <c r="E39" i="2"/>
  <c r="AD39" i="2" s="1"/>
  <c r="E40" i="2"/>
  <c r="AD40" i="2" s="1"/>
  <c r="E41" i="2"/>
  <c r="E42" i="2"/>
  <c r="E43" i="2"/>
  <c r="AB43" i="2" s="1"/>
  <c r="E44" i="2"/>
  <c r="AD44" i="2" s="1"/>
  <c r="E45" i="2"/>
  <c r="E46" i="2"/>
  <c r="E47" i="2"/>
  <c r="AD47" i="2" s="1"/>
  <c r="E48" i="2"/>
  <c r="AD48" i="2" s="1"/>
  <c r="E49" i="2"/>
  <c r="AB49" i="2" s="1"/>
  <c r="E50" i="2"/>
  <c r="E51" i="2"/>
  <c r="AD51" i="2" s="1"/>
  <c r="E52" i="2"/>
  <c r="AD52" i="2" s="1"/>
  <c r="E53" i="2"/>
  <c r="E54" i="2"/>
  <c r="E55" i="2"/>
  <c r="AD55" i="2" s="1"/>
  <c r="E56" i="2"/>
  <c r="AD56" i="2" s="1"/>
  <c r="E57" i="2"/>
  <c r="AB57" i="2" s="1"/>
  <c r="E58" i="2"/>
  <c r="E59" i="2"/>
  <c r="AD59" i="2" s="1"/>
  <c r="E60" i="2"/>
  <c r="AD60" i="2" s="1"/>
  <c r="E61" i="2"/>
  <c r="E62" i="2"/>
  <c r="E63" i="2"/>
  <c r="AD63" i="2" s="1"/>
  <c r="E64" i="2"/>
  <c r="AD64" i="2" s="1"/>
  <c r="E65" i="2"/>
  <c r="E66" i="2"/>
  <c r="E67" i="2"/>
  <c r="AD67" i="2" s="1"/>
  <c r="E68" i="2"/>
  <c r="AD68" i="2" s="1"/>
  <c r="E69" i="2"/>
  <c r="E70" i="2"/>
  <c r="E71" i="2"/>
  <c r="AB71" i="2" s="1"/>
  <c r="E72" i="2"/>
  <c r="AD72" i="2" s="1"/>
  <c r="E73" i="2"/>
  <c r="E74" i="2"/>
  <c r="E75" i="2"/>
  <c r="AD75" i="2" s="1"/>
  <c r="E76" i="2"/>
  <c r="AD76" i="2" s="1"/>
  <c r="E77" i="2"/>
  <c r="E78" i="2"/>
  <c r="E79" i="2"/>
  <c r="AD79" i="2" s="1"/>
  <c r="E80" i="2"/>
  <c r="AB80" i="2" s="1"/>
  <c r="E81" i="2"/>
  <c r="E82" i="2"/>
  <c r="E83" i="2"/>
  <c r="AD83" i="2" s="1"/>
  <c r="E84" i="2"/>
  <c r="AD84" i="2" s="1"/>
  <c r="E85" i="2"/>
  <c r="E86" i="2"/>
  <c r="E87" i="2"/>
  <c r="E88" i="2"/>
  <c r="AD88" i="2" s="1"/>
  <c r="E89" i="2"/>
  <c r="E90" i="2"/>
  <c r="E91" i="2"/>
  <c r="AD91" i="2" s="1"/>
  <c r="E92" i="2"/>
  <c r="AD92" i="2" s="1"/>
  <c r="E93" i="2"/>
  <c r="E94" i="2"/>
  <c r="E95" i="2"/>
  <c r="E96" i="2"/>
  <c r="AD96" i="2" s="1"/>
  <c r="E97" i="2"/>
  <c r="AB97" i="2" s="1"/>
  <c r="E98" i="2"/>
  <c r="E99" i="2"/>
  <c r="AB99" i="2" s="1"/>
  <c r="E100" i="2"/>
  <c r="AD100" i="2" s="1"/>
  <c r="E101" i="2"/>
  <c r="E102" i="2"/>
  <c r="E103" i="2"/>
  <c r="E104" i="2"/>
  <c r="AD104" i="2" s="1"/>
  <c r="E105" i="2"/>
  <c r="AB105" i="2" s="1"/>
  <c r="E106" i="2"/>
  <c r="E107" i="2"/>
  <c r="AD107" i="2" s="1"/>
  <c r="E108" i="2"/>
  <c r="AD108" i="2" s="1"/>
  <c r="E109" i="2"/>
  <c r="E110" i="2"/>
  <c r="E111" i="2"/>
  <c r="E112" i="2"/>
  <c r="AD112" i="2" s="1"/>
  <c r="E113" i="2"/>
  <c r="E114" i="2"/>
  <c r="AD114" i="2" s="1"/>
  <c r="E115" i="2"/>
  <c r="AD115" i="2" s="1"/>
  <c r="E116" i="2"/>
  <c r="AD116" i="2" s="1"/>
  <c r="E117" i="2"/>
  <c r="E118" i="2"/>
  <c r="E119" i="2"/>
  <c r="AD119" i="2" s="1"/>
  <c r="E120" i="2"/>
  <c r="AD120" i="2" s="1"/>
  <c r="E121" i="2"/>
  <c r="E122" i="2"/>
  <c r="AB122" i="2" s="1"/>
  <c r="E123" i="2"/>
  <c r="AD123" i="2" s="1"/>
  <c r="E124" i="2"/>
  <c r="AD124" i="2" s="1"/>
  <c r="E125" i="2"/>
  <c r="E126" i="2"/>
  <c r="E127" i="2"/>
  <c r="AD127" i="2" s="1"/>
  <c r="E128" i="2"/>
  <c r="AD128" i="2" s="1"/>
  <c r="E129" i="2"/>
  <c r="E130" i="2"/>
  <c r="E131" i="2"/>
  <c r="AD131" i="2" s="1"/>
  <c r="E132" i="2"/>
  <c r="AD132" i="2" s="1"/>
  <c r="E133" i="2"/>
  <c r="E134" i="2"/>
  <c r="E135" i="2"/>
  <c r="AD135" i="2" s="1"/>
  <c r="E136" i="2"/>
  <c r="AD136" i="2" s="1"/>
  <c r="E137" i="2"/>
  <c r="E138" i="2"/>
  <c r="E139" i="2"/>
  <c r="AD139" i="2" s="1"/>
  <c r="E140" i="2"/>
  <c r="AD140" i="2" s="1"/>
  <c r="E141" i="2"/>
  <c r="E142" i="2"/>
  <c r="E143" i="2"/>
  <c r="AD143" i="2" s="1"/>
  <c r="E144" i="2"/>
  <c r="AD144" i="2" s="1"/>
  <c r="E145" i="2"/>
  <c r="E146" i="2"/>
  <c r="E147" i="2"/>
  <c r="E148" i="2"/>
  <c r="AD148" i="2" s="1"/>
  <c r="E149" i="2"/>
  <c r="E150" i="2"/>
  <c r="E151" i="2"/>
  <c r="AD151" i="2" s="1"/>
  <c r="E152" i="2"/>
  <c r="AD152" i="2" s="1"/>
  <c r="E153" i="2"/>
  <c r="E154" i="2"/>
  <c r="E155" i="2"/>
  <c r="E156" i="2"/>
  <c r="AD156" i="2" s="1"/>
  <c r="E157" i="2"/>
  <c r="E158" i="2"/>
  <c r="E159" i="2"/>
  <c r="AD159" i="2" s="1"/>
  <c r="E160" i="2"/>
  <c r="AD160" i="2" s="1"/>
  <c r="E161" i="2"/>
  <c r="E162" i="2"/>
  <c r="E163" i="2"/>
  <c r="E164" i="2"/>
  <c r="AD164" i="2" s="1"/>
  <c r="E165" i="2"/>
  <c r="E166" i="2"/>
  <c r="E167" i="2"/>
  <c r="AD167" i="2" s="1"/>
  <c r="E168" i="2"/>
  <c r="AD168" i="2" s="1"/>
  <c r="E169" i="2"/>
  <c r="E170" i="2"/>
  <c r="AB170" i="2" s="1"/>
  <c r="E171" i="2"/>
  <c r="AB171" i="2" s="1"/>
  <c r="E172" i="2"/>
  <c r="AD172" i="2" s="1"/>
  <c r="E173" i="2"/>
  <c r="E174" i="2"/>
  <c r="E175" i="2"/>
  <c r="AD175" i="2" s="1"/>
  <c r="E176" i="2"/>
  <c r="AD176" i="2" s="1"/>
  <c r="E177" i="2"/>
  <c r="E178" i="2"/>
  <c r="E179" i="2"/>
  <c r="AD179" i="2" s="1"/>
  <c r="E180" i="2"/>
  <c r="AD180" i="2" s="1"/>
  <c r="E181" i="2"/>
  <c r="E182" i="2"/>
  <c r="E183" i="2"/>
  <c r="AD183" i="2" s="1"/>
  <c r="E184" i="2"/>
  <c r="AD184" i="2" s="1"/>
  <c r="E185" i="2"/>
  <c r="E186" i="2"/>
  <c r="E187" i="2"/>
  <c r="E188" i="2"/>
  <c r="AD188" i="2" s="1"/>
  <c r="E189" i="2"/>
  <c r="E190" i="2"/>
  <c r="E191" i="2"/>
  <c r="AD191" i="2" s="1"/>
  <c r="E192" i="2"/>
  <c r="AD192" i="2" s="1"/>
  <c r="E193" i="2"/>
  <c r="E194" i="2"/>
  <c r="E195" i="2"/>
  <c r="AD195" i="2" s="1"/>
  <c r="E196" i="2"/>
  <c r="AD196" i="2" s="1"/>
  <c r="E197" i="2"/>
  <c r="E198" i="2"/>
  <c r="E199" i="2"/>
  <c r="E200" i="2"/>
  <c r="AD200" i="2" s="1"/>
  <c r="E201" i="2"/>
  <c r="E202" i="2"/>
  <c r="E203" i="2"/>
  <c r="AD203" i="2" s="1"/>
  <c r="E204" i="2"/>
  <c r="AD204" i="2" s="1"/>
  <c r="E205" i="2"/>
  <c r="E206" i="2"/>
  <c r="E207" i="2"/>
  <c r="E208" i="2"/>
  <c r="AD208" i="2" s="1"/>
  <c r="E209" i="2"/>
  <c r="E210" i="2"/>
  <c r="E211" i="2"/>
  <c r="AD211" i="2" s="1"/>
  <c r="E212" i="2"/>
  <c r="AD212" i="2" s="1"/>
  <c r="E213" i="2"/>
  <c r="E214" i="2"/>
  <c r="E215" i="2"/>
  <c r="E216" i="2"/>
  <c r="AD216" i="2" s="1"/>
  <c r="E217" i="2"/>
  <c r="E218" i="2"/>
  <c r="E219" i="2"/>
  <c r="AB219" i="2" s="1"/>
  <c r="E220" i="2"/>
  <c r="AD220" i="2" s="1"/>
  <c r="E221" i="2"/>
  <c r="E222" i="2"/>
  <c r="AB222" i="2" s="1"/>
  <c r="E223" i="2"/>
  <c r="AB223" i="2" s="1"/>
  <c r="E224" i="2"/>
  <c r="AB224" i="2" s="1"/>
  <c r="E225" i="2"/>
  <c r="E226" i="2"/>
  <c r="E227" i="2"/>
  <c r="E228" i="2"/>
  <c r="AD228" i="2" s="1"/>
  <c r="E229" i="2"/>
  <c r="E230" i="2"/>
  <c r="E231" i="2"/>
  <c r="E232" i="2"/>
  <c r="AD232" i="2" s="1"/>
  <c r="E233" i="2"/>
  <c r="E234" i="2"/>
  <c r="E235" i="2"/>
  <c r="AD235" i="2" s="1"/>
  <c r="E236" i="2"/>
  <c r="AB236" i="2" s="1"/>
  <c r="E237" i="2"/>
  <c r="E238" i="2"/>
  <c r="E239" i="2"/>
  <c r="E240" i="2"/>
  <c r="AD240" i="2" s="1"/>
  <c r="E241" i="2"/>
  <c r="E242" i="2"/>
  <c r="AB242" i="2" s="1"/>
  <c r="E243" i="2"/>
  <c r="AD243" i="2" s="1"/>
  <c r="E244" i="2"/>
  <c r="AD244" i="2" s="1"/>
  <c r="E245" i="2"/>
  <c r="E246" i="2"/>
  <c r="E247" i="2"/>
  <c r="E248" i="2"/>
  <c r="AB248" i="2" s="1"/>
  <c r="E249" i="2"/>
  <c r="E250" i="2"/>
  <c r="E251" i="2"/>
  <c r="AB251" i="2" s="1"/>
  <c r="E252" i="2"/>
  <c r="AB252" i="2" s="1"/>
  <c r="E253" i="2"/>
  <c r="E254" i="2"/>
  <c r="E255" i="2"/>
  <c r="AB255" i="2" s="1"/>
  <c r="E256" i="2"/>
  <c r="AD256" i="2" s="1"/>
  <c r="E257" i="2"/>
  <c r="E258" i="2"/>
  <c r="AB258" i="2" s="1"/>
  <c r="E259" i="2"/>
  <c r="AD259" i="2" s="1"/>
  <c r="E260" i="2"/>
  <c r="AD260" i="2" s="1"/>
  <c r="E261" i="2"/>
  <c r="E262" i="2"/>
  <c r="E263" i="2"/>
  <c r="AB263" i="2" s="1"/>
  <c r="E264" i="2"/>
  <c r="AD264" i="2" s="1"/>
  <c r="E265" i="2"/>
  <c r="E266" i="2"/>
  <c r="E267" i="2"/>
  <c r="AD267" i="2" s="1"/>
  <c r="E268" i="2"/>
  <c r="AD268" i="2" s="1"/>
  <c r="E269" i="2"/>
  <c r="E270" i="2"/>
  <c r="E271" i="2"/>
  <c r="E272" i="2"/>
  <c r="AB272" i="2" s="1"/>
  <c r="E273" i="2"/>
  <c r="E274" i="2"/>
  <c r="AB274" i="2" s="1"/>
  <c r="E275" i="2"/>
  <c r="E276" i="2"/>
  <c r="AD276" i="2" s="1"/>
  <c r="E277" i="2"/>
  <c r="E278" i="2"/>
  <c r="AB278" i="2" s="1"/>
  <c r="E279" i="2"/>
  <c r="AD279" i="2" s="1"/>
  <c r="E280" i="2"/>
  <c r="AB280" i="2" s="1"/>
  <c r="E281" i="2"/>
  <c r="E282" i="2"/>
  <c r="E283" i="2"/>
  <c r="E284" i="2"/>
  <c r="AD284" i="2" s="1"/>
  <c r="E285" i="2"/>
  <c r="E286" i="2"/>
  <c r="AB286" i="2" s="1"/>
  <c r="E287" i="2"/>
  <c r="AD287" i="2" s="1"/>
  <c r="E288" i="2"/>
  <c r="AB288" i="2" s="1"/>
  <c r="E289" i="2"/>
  <c r="E290" i="2"/>
  <c r="AB290" i="2" s="1"/>
  <c r="E291" i="2"/>
  <c r="E292" i="2"/>
  <c r="AD292" i="2" s="1"/>
  <c r="E293" i="2"/>
  <c r="E294" i="2"/>
  <c r="AB294" i="2" s="1"/>
  <c r="E295" i="2"/>
  <c r="AB295" i="2" s="1"/>
  <c r="E296" i="2"/>
  <c r="AD296" i="2" s="1"/>
  <c r="E297" i="2"/>
  <c r="E298" i="2"/>
  <c r="E299" i="2"/>
  <c r="AB299" i="2" s="1"/>
  <c r="E300" i="2"/>
  <c r="AD300" i="2" s="1"/>
  <c r="E301" i="2"/>
  <c r="E302" i="2"/>
  <c r="E303" i="2"/>
  <c r="AB303" i="2" s="1"/>
  <c r="E304" i="2"/>
  <c r="AB304" i="2" s="1"/>
  <c r="E305" i="2"/>
  <c r="E306" i="2"/>
  <c r="AB306" i="2" s="1"/>
  <c r="E307" i="2"/>
  <c r="AB307" i="2" s="1"/>
  <c r="E308" i="2"/>
  <c r="AB308" i="2" s="1"/>
  <c r="E309" i="2"/>
  <c r="E310" i="2"/>
  <c r="E311" i="2"/>
  <c r="AB311" i="2" s="1"/>
  <c r="E312" i="2"/>
  <c r="AB312" i="2" s="1"/>
  <c r="E313" i="2"/>
  <c r="E314" i="2"/>
  <c r="E315" i="2"/>
  <c r="AD315" i="2" s="1"/>
  <c r="E316" i="2"/>
  <c r="AD316" i="2" s="1"/>
  <c r="E317" i="2"/>
  <c r="E318" i="2"/>
  <c r="E319" i="2"/>
  <c r="AD319" i="2" s="1"/>
  <c r="E320" i="2"/>
  <c r="AD320" i="2" s="1"/>
  <c r="E321" i="2"/>
  <c r="E322" i="2"/>
  <c r="E323" i="2"/>
  <c r="E324" i="2"/>
  <c r="AD324" i="2" s="1"/>
  <c r="E325" i="2"/>
  <c r="E326" i="2"/>
  <c r="AB326" i="2" s="1"/>
  <c r="E327" i="2"/>
  <c r="AB327" i="2" s="1"/>
  <c r="E328" i="2"/>
  <c r="AB328" i="2" s="1"/>
  <c r="E329" i="2"/>
  <c r="E330" i="2"/>
  <c r="E331" i="2"/>
  <c r="E332" i="2"/>
  <c r="AD332" i="2" s="1"/>
  <c r="E333" i="2"/>
  <c r="E334" i="2"/>
  <c r="E335" i="2"/>
  <c r="AB335" i="2" s="1"/>
  <c r="E336" i="2"/>
  <c r="AD336" i="2" s="1"/>
  <c r="E337" i="2"/>
  <c r="E338" i="2"/>
  <c r="AB338" i="2" s="1"/>
  <c r="E339" i="2"/>
  <c r="E340" i="2"/>
  <c r="AB340" i="2" s="1"/>
  <c r="E341" i="2"/>
  <c r="E342" i="2"/>
  <c r="E343" i="2"/>
  <c r="AB343" i="2" s="1"/>
  <c r="E344" i="2"/>
  <c r="AB344" i="2" s="1"/>
  <c r="E345" i="2"/>
  <c r="E346" i="2"/>
  <c r="E347" i="2"/>
  <c r="AB347" i="2" s="1"/>
  <c r="E348" i="2"/>
  <c r="AB348" i="2" s="1"/>
  <c r="E349" i="2"/>
  <c r="E350" i="2"/>
  <c r="AB350" i="2" s="1"/>
  <c r="E351" i="2"/>
  <c r="AB351" i="2" s="1"/>
  <c r="E352" i="2"/>
  <c r="AD352" i="2" s="1"/>
  <c r="E353" i="2"/>
  <c r="AB353" i="2" s="1"/>
  <c r="E354" i="2"/>
  <c r="E355" i="2"/>
  <c r="AB355" i="2" s="1"/>
  <c r="E356" i="2"/>
  <c r="AB356" i="2" s="1"/>
  <c r="E357" i="2"/>
  <c r="AB357" i="2" s="1"/>
  <c r="E358" i="2"/>
  <c r="AB358" i="2" s="1"/>
  <c r="E359" i="2"/>
  <c r="AB359" i="2" s="1"/>
  <c r="E360" i="2"/>
  <c r="AD360" i="2" s="1"/>
  <c r="E361" i="2"/>
  <c r="AB361" i="2" s="1"/>
  <c r="E362" i="2"/>
  <c r="E363" i="2"/>
  <c r="AD363" i="2" s="1"/>
  <c r="E364" i="2"/>
  <c r="AD364" i="2" s="1"/>
  <c r="E365" i="2"/>
  <c r="E366" i="2"/>
  <c r="E367" i="2"/>
  <c r="E368" i="2"/>
  <c r="AD368" i="2" s="1"/>
  <c r="E369" i="2"/>
  <c r="E370" i="2"/>
  <c r="E371" i="2"/>
  <c r="E372" i="2"/>
  <c r="AD372" i="2" s="1"/>
  <c r="E373" i="2"/>
  <c r="E374" i="2"/>
  <c r="E375" i="2"/>
  <c r="E376" i="2"/>
  <c r="AD376" i="2" s="1"/>
  <c r="E377" i="2"/>
  <c r="E378" i="2"/>
  <c r="E379" i="2"/>
  <c r="AD379" i="2" s="1"/>
  <c r="E380" i="2"/>
  <c r="AD380" i="2" s="1"/>
  <c r="E381" i="2"/>
  <c r="E382" i="2"/>
  <c r="E383" i="2"/>
  <c r="E384" i="2"/>
  <c r="AD384" i="2" s="1"/>
  <c r="E385" i="2"/>
  <c r="E386" i="2"/>
  <c r="E387" i="2"/>
  <c r="AD387" i="2" s="1"/>
  <c r="E388" i="2"/>
  <c r="AD388" i="2" s="1"/>
  <c r="E389" i="2"/>
  <c r="E390" i="2"/>
  <c r="E391" i="2"/>
  <c r="E392" i="2"/>
  <c r="AD392" i="2" s="1"/>
  <c r="E393" i="2"/>
  <c r="E394" i="2"/>
  <c r="E395" i="2"/>
  <c r="E396" i="2"/>
  <c r="AD396" i="2" s="1"/>
  <c r="E397" i="2"/>
  <c r="E398" i="2"/>
  <c r="E399" i="2"/>
  <c r="E400" i="2"/>
  <c r="AD400" i="2" s="1"/>
  <c r="E401" i="2"/>
  <c r="E402" i="2"/>
  <c r="E403" i="2"/>
  <c r="AB403" i="2" s="1"/>
  <c r="E404" i="2"/>
  <c r="AD404" i="2" s="1"/>
  <c r="E405" i="2"/>
  <c r="E406" i="2"/>
  <c r="E407" i="2"/>
  <c r="E408" i="2"/>
  <c r="AD408" i="2" s="1"/>
  <c r="E409" i="2"/>
  <c r="E410" i="2"/>
  <c r="E411" i="2"/>
  <c r="AD411" i="2" s="1"/>
  <c r="E412" i="2"/>
  <c r="AD412" i="2" s="1"/>
  <c r="E413" i="2"/>
  <c r="E414" i="2"/>
  <c r="AB414" i="2" s="1"/>
  <c r="E415" i="2"/>
  <c r="E416" i="2"/>
  <c r="AD416" i="2" s="1"/>
  <c r="E417" i="2"/>
  <c r="E418" i="2"/>
  <c r="E419" i="2"/>
  <c r="AD419" i="2" s="1"/>
  <c r="E420" i="2"/>
  <c r="AD420" i="2" s="1"/>
  <c r="E421" i="2"/>
  <c r="E422" i="2"/>
  <c r="E423" i="2"/>
  <c r="E424" i="2"/>
  <c r="AD424" i="2" s="1"/>
  <c r="E425" i="2"/>
  <c r="E426" i="2"/>
  <c r="E427" i="2"/>
  <c r="AD427" i="2" s="1"/>
  <c r="E428" i="2"/>
  <c r="AD428" i="2" s="1"/>
  <c r="E429" i="2"/>
  <c r="E430" i="2"/>
  <c r="E431" i="2"/>
  <c r="AB431" i="2" s="1"/>
  <c r="E432" i="2"/>
  <c r="AD432" i="2" s="1"/>
  <c r="E433" i="2"/>
  <c r="E434" i="2"/>
  <c r="E435" i="2"/>
  <c r="E436" i="2"/>
  <c r="AD436" i="2" s="1"/>
  <c r="E437" i="2"/>
  <c r="E438" i="2"/>
  <c r="E439" i="2"/>
  <c r="E440" i="2"/>
  <c r="AD440" i="2" s="1"/>
  <c r="E441" i="2"/>
  <c r="E442" i="2"/>
  <c r="E443" i="2"/>
  <c r="AD443" i="2" s="1"/>
  <c r="E444" i="2"/>
  <c r="AD444" i="2" s="1"/>
  <c r="E445" i="2"/>
  <c r="E446" i="2"/>
  <c r="AB446" i="2" s="1"/>
  <c r="E447" i="2"/>
  <c r="E448" i="2"/>
  <c r="AD448" i="2" s="1"/>
  <c r="E449" i="2"/>
  <c r="E450" i="2"/>
  <c r="AB450" i="2" s="1"/>
  <c r="E451" i="2"/>
  <c r="AD451" i="2" s="1"/>
  <c r="E452" i="2"/>
  <c r="AD452" i="2" s="1"/>
  <c r="E453" i="2"/>
  <c r="E454" i="2"/>
  <c r="E455" i="2"/>
  <c r="E456" i="2"/>
  <c r="AD456" i="2" s="1"/>
  <c r="E457" i="2"/>
  <c r="E458" i="2"/>
  <c r="E459" i="2"/>
  <c r="AD459" i="2" s="1"/>
  <c r="E460" i="2"/>
  <c r="AD460" i="2" s="1"/>
  <c r="E461" i="2"/>
  <c r="E462" i="2"/>
  <c r="E463" i="2"/>
  <c r="E464" i="2"/>
  <c r="AD464" i="2" s="1"/>
  <c r="E465" i="2"/>
  <c r="E466" i="2"/>
  <c r="E467" i="2"/>
  <c r="AB467" i="2" s="1"/>
  <c r="E468" i="2"/>
  <c r="AD468" i="2" s="1"/>
  <c r="E469" i="2"/>
  <c r="E470" i="2"/>
  <c r="E471" i="2"/>
  <c r="E472" i="2"/>
  <c r="AD472" i="2" s="1"/>
  <c r="E473" i="2"/>
  <c r="E474" i="2"/>
  <c r="AB474" i="2" s="1"/>
  <c r="E475" i="2"/>
  <c r="AD475" i="2" s="1"/>
  <c r="E476" i="2"/>
  <c r="AD476" i="2" s="1"/>
  <c r="E477" i="2"/>
  <c r="E478" i="2"/>
  <c r="E479" i="2"/>
  <c r="E480" i="2"/>
  <c r="AD480" i="2" s="1"/>
  <c r="E481" i="2"/>
  <c r="E482" i="2"/>
  <c r="E483" i="2"/>
  <c r="E484" i="2"/>
  <c r="AD484" i="2" s="1"/>
  <c r="E485" i="2"/>
  <c r="E486" i="2"/>
  <c r="E487" i="2"/>
  <c r="E488" i="2"/>
  <c r="AD488" i="2" s="1"/>
  <c r="E489" i="2"/>
  <c r="E490" i="2"/>
  <c r="E491" i="2"/>
  <c r="E492" i="2"/>
  <c r="AD492" i="2" s="1"/>
  <c r="E493" i="2"/>
  <c r="E494" i="2"/>
  <c r="E495" i="2"/>
  <c r="E496" i="2"/>
  <c r="AD496" i="2" s="1"/>
  <c r="E497" i="2"/>
  <c r="E498" i="2"/>
  <c r="E499" i="2"/>
  <c r="E500" i="2"/>
  <c r="AD500" i="2" s="1"/>
  <c r="E501" i="2"/>
  <c r="E502" i="2"/>
  <c r="E503" i="2"/>
  <c r="E504" i="2"/>
  <c r="AD504" i="2" s="1"/>
  <c r="E505" i="2"/>
  <c r="E506" i="2"/>
  <c r="E507" i="2"/>
  <c r="E508" i="2"/>
  <c r="AD508" i="2" s="1"/>
  <c r="E509" i="2"/>
  <c r="E510" i="2"/>
  <c r="E511" i="2"/>
  <c r="E512" i="2"/>
  <c r="AB512" i="2" s="1"/>
  <c r="E513" i="2"/>
  <c r="E514" i="2"/>
  <c r="E515" i="2"/>
  <c r="AD515" i="2" s="1"/>
  <c r="E516" i="2"/>
  <c r="AD516" i="2" s="1"/>
  <c r="E517" i="2"/>
  <c r="E518" i="2"/>
  <c r="E519" i="2"/>
  <c r="E520" i="2"/>
  <c r="AD520" i="2" s="1"/>
  <c r="E521" i="2"/>
  <c r="E522" i="2"/>
  <c r="E523" i="2"/>
  <c r="AD523" i="2" s="1"/>
  <c r="E524" i="2"/>
  <c r="AD524" i="2" s="1"/>
  <c r="E525" i="2"/>
  <c r="E526" i="2"/>
  <c r="E527" i="2"/>
  <c r="E528" i="2"/>
  <c r="AD528" i="2" s="1"/>
  <c r="E529" i="2"/>
  <c r="E530" i="2"/>
  <c r="E531" i="2"/>
  <c r="E532" i="2"/>
  <c r="AD532" i="2" s="1"/>
  <c r="E533" i="2"/>
  <c r="E534" i="2"/>
  <c r="E535" i="2"/>
  <c r="E536" i="2"/>
  <c r="AD536" i="2" s="1"/>
  <c r="E537" i="2"/>
  <c r="E538" i="2"/>
  <c r="E539" i="2"/>
  <c r="E540" i="2"/>
  <c r="AD540" i="2" s="1"/>
  <c r="E541" i="2"/>
  <c r="AB541" i="2" s="1"/>
  <c r="E542" i="2"/>
  <c r="E543" i="2"/>
  <c r="E544" i="2"/>
  <c r="AD544" i="2" s="1"/>
  <c r="E545" i="2"/>
  <c r="E546" i="2"/>
  <c r="E547" i="2"/>
  <c r="E548" i="2"/>
  <c r="AD548" i="2" s="1"/>
  <c r="E549" i="2"/>
  <c r="E550" i="2"/>
  <c r="E551" i="2"/>
  <c r="E552" i="2"/>
  <c r="AB552" i="2" s="1"/>
  <c r="E553" i="2"/>
  <c r="AB553" i="2" s="1"/>
  <c r="E554" i="2"/>
  <c r="AB554" i="2" s="1"/>
  <c r="E555" i="2"/>
  <c r="AD555" i="2" s="1"/>
  <c r="E556" i="2"/>
  <c r="AD556" i="2" s="1"/>
  <c r="E557" i="2"/>
  <c r="E558" i="2"/>
  <c r="E559" i="2"/>
  <c r="E560" i="2"/>
  <c r="AD560" i="2" s="1"/>
  <c r="E561" i="2"/>
  <c r="AB561" i="2" s="1"/>
  <c r="E562" i="2"/>
  <c r="AB562" i="2" s="1"/>
  <c r="E563" i="2"/>
  <c r="E564" i="2"/>
  <c r="AB564" i="2" s="1"/>
  <c r="E565" i="2"/>
  <c r="E566" i="2"/>
  <c r="E567" i="2"/>
  <c r="E568" i="2"/>
  <c r="AD568" i="2" s="1"/>
  <c r="E569" i="2"/>
  <c r="E570" i="2"/>
  <c r="E571" i="2"/>
  <c r="AD571" i="2" s="1"/>
  <c r="E572" i="2"/>
  <c r="AD572" i="2" s="1"/>
  <c r="E573" i="2"/>
  <c r="E574" i="2"/>
  <c r="E575" i="2"/>
  <c r="E576" i="2"/>
  <c r="AD576" i="2" s="1"/>
  <c r="E577" i="2"/>
  <c r="E578" i="2"/>
  <c r="E579" i="2"/>
  <c r="E580" i="2"/>
  <c r="AD580" i="2" s="1"/>
  <c r="E581" i="2"/>
  <c r="E582" i="2"/>
  <c r="E583" i="2"/>
  <c r="E584" i="2"/>
  <c r="AD584" i="2" s="1"/>
  <c r="E585" i="2"/>
  <c r="E586" i="2"/>
  <c r="E587" i="2"/>
  <c r="E588" i="2"/>
  <c r="AD588" i="2" s="1"/>
  <c r="E589" i="2"/>
  <c r="E590" i="2"/>
  <c r="AB590" i="2" s="1"/>
  <c r="E591" i="2"/>
  <c r="E592" i="2"/>
  <c r="AD592" i="2" s="1"/>
  <c r="E593" i="2"/>
  <c r="E594" i="2"/>
  <c r="E595" i="2"/>
  <c r="E596" i="2"/>
  <c r="AD596" i="2" s="1"/>
  <c r="E597" i="2"/>
  <c r="E598" i="2"/>
  <c r="E599" i="2"/>
  <c r="E600" i="2"/>
  <c r="AD600" i="2" s="1"/>
  <c r="E601" i="2"/>
  <c r="E602" i="2"/>
  <c r="E603" i="2"/>
  <c r="E604" i="2"/>
  <c r="AD604" i="2" s="1"/>
  <c r="E605" i="2"/>
  <c r="E606" i="2"/>
  <c r="E607" i="2"/>
  <c r="E608" i="2"/>
  <c r="AD608" i="2" s="1"/>
  <c r="E609" i="2"/>
  <c r="E610" i="2"/>
  <c r="E611" i="2"/>
  <c r="E612" i="2"/>
  <c r="AD612" i="2" s="1"/>
  <c r="E613" i="2"/>
  <c r="E614" i="2"/>
  <c r="E615" i="2"/>
  <c r="E616" i="2"/>
  <c r="AD616" i="2" s="1"/>
  <c r="E617" i="2"/>
  <c r="E618" i="2"/>
  <c r="E619" i="2"/>
  <c r="E620" i="2"/>
  <c r="AD620" i="2" s="1"/>
  <c r="E621" i="2"/>
  <c r="E622" i="2"/>
  <c r="E623" i="2"/>
  <c r="E624" i="2"/>
  <c r="AD624" i="2" s="1"/>
  <c r="E625" i="2"/>
  <c r="AB625" i="2" s="1"/>
  <c r="E626" i="2"/>
  <c r="AB626" i="2" s="1"/>
  <c r="E627" i="2"/>
  <c r="E628" i="2"/>
  <c r="AD628" i="2" s="1"/>
  <c r="E629" i="2"/>
  <c r="E630" i="2"/>
  <c r="E631" i="2"/>
  <c r="E632" i="2"/>
  <c r="AD632" i="2" s="1"/>
  <c r="E633" i="2"/>
  <c r="E3" i="10"/>
  <c r="E2" i="13"/>
  <c r="E2" i="12"/>
  <c r="AO5" i="2" l="1"/>
  <c r="AD2" i="2"/>
  <c r="AD631" i="2"/>
  <c r="AB631" i="2"/>
  <c r="AD627" i="2"/>
  <c r="AB627" i="2"/>
  <c r="AD623" i="2"/>
  <c r="AB623" i="2"/>
  <c r="AD619" i="2"/>
  <c r="AB619" i="2"/>
  <c r="AD615" i="2"/>
  <c r="AB615" i="2"/>
  <c r="AB611" i="2"/>
  <c r="AD607" i="2"/>
  <c r="AB607" i="2"/>
  <c r="AD603" i="2"/>
  <c r="AB603" i="2"/>
  <c r="AD599" i="2"/>
  <c r="AB599" i="2"/>
  <c r="AD595" i="2"/>
  <c r="AB595" i="2"/>
  <c r="AD591" i="2"/>
  <c r="AB591" i="2"/>
  <c r="AB587" i="2"/>
  <c r="AD587" i="2"/>
  <c r="AD583" i="2"/>
  <c r="AB583" i="2"/>
  <c r="AD579" i="2"/>
  <c r="AB579" i="2"/>
  <c r="AD575" i="2"/>
  <c r="AB575" i="2"/>
  <c r="AD567" i="2"/>
  <c r="AB567" i="2"/>
  <c r="AD563" i="2"/>
  <c r="AB563" i="2"/>
  <c r="AD559" i="2"/>
  <c r="AB559" i="2"/>
  <c r="AD551" i="2"/>
  <c r="AB551" i="2"/>
  <c r="AD543" i="2"/>
  <c r="AB543" i="2"/>
  <c r="AD539" i="2"/>
  <c r="AB539" i="2"/>
  <c r="AD535" i="2"/>
  <c r="AB535" i="2"/>
  <c r="AD531" i="2"/>
  <c r="AB531" i="2"/>
  <c r="AD527" i="2"/>
  <c r="AB527" i="2"/>
  <c r="AD519" i="2"/>
  <c r="AB519" i="2"/>
  <c r="AD511" i="2"/>
  <c r="AB511" i="2"/>
  <c r="AB507" i="2"/>
  <c r="AD507" i="2"/>
  <c r="AD503" i="2"/>
  <c r="AB503" i="2"/>
  <c r="AD499" i="2"/>
  <c r="AB499" i="2"/>
  <c r="AD495" i="2"/>
  <c r="AB495" i="2"/>
  <c r="AB491" i="2"/>
  <c r="AD491" i="2"/>
  <c r="AD487" i="2"/>
  <c r="AB487" i="2"/>
  <c r="AD483" i="2"/>
  <c r="AB483" i="2"/>
  <c r="AD479" i="2"/>
  <c r="AB479" i="2"/>
  <c r="AD471" i="2"/>
  <c r="AB471" i="2"/>
  <c r="AD435" i="2"/>
  <c r="AD371" i="2"/>
  <c r="AD339" i="2"/>
  <c r="AD331" i="2"/>
  <c r="AD323" i="2"/>
  <c r="AD247" i="2"/>
  <c r="AD227" i="2"/>
  <c r="AD207" i="2"/>
  <c r="AD187" i="2"/>
  <c r="AD547" i="2"/>
  <c r="AD630" i="2"/>
  <c r="AD622" i="2"/>
  <c r="AD618" i="2"/>
  <c r="AD614" i="2"/>
  <c r="AD610" i="2"/>
  <c r="AD606" i="2"/>
  <c r="AD602" i="2"/>
  <c r="AD598" i="2"/>
  <c r="AD594" i="2"/>
  <c r="AD586" i="2"/>
  <c r="AD582" i="2"/>
  <c r="AD578" i="2"/>
  <c r="AD574" i="2"/>
  <c r="AD570" i="2"/>
  <c r="AD566" i="2"/>
  <c r="AD558" i="2"/>
  <c r="AD550" i="2"/>
  <c r="AD546" i="2"/>
  <c r="AD542" i="2"/>
  <c r="AD538" i="2"/>
  <c r="AD534" i="2"/>
  <c r="AD530" i="2"/>
  <c r="AD526" i="2"/>
  <c r="AD522" i="2"/>
  <c r="AD518" i="2"/>
  <c r="AD514" i="2"/>
  <c r="AD510" i="2"/>
  <c r="AD506" i="2"/>
  <c r="AD502" i="2"/>
  <c r="AD498" i="2"/>
  <c r="AD494" i="2"/>
  <c r="AD490" i="2"/>
  <c r="AD486" i="2"/>
  <c r="AD482" i="2"/>
  <c r="AD478" i="2"/>
  <c r="AD470" i="2"/>
  <c r="AD466" i="2"/>
  <c r="AD462" i="2"/>
  <c r="AD458" i="2"/>
  <c r="AD454" i="2"/>
  <c r="AD442" i="2"/>
  <c r="AD438" i="2"/>
  <c r="AD434" i="2"/>
  <c r="AD430" i="2"/>
  <c r="AD426" i="2"/>
  <c r="AD422" i="2"/>
  <c r="AD418" i="2"/>
  <c r="AD410" i="2"/>
  <c r="AD406" i="2"/>
  <c r="AD402" i="2"/>
  <c r="AD398" i="2"/>
  <c r="AD394" i="2"/>
  <c r="AD390" i="2"/>
  <c r="AD386" i="2"/>
  <c r="AD382" i="2"/>
  <c r="AD378" i="2"/>
  <c r="AD374" i="2"/>
  <c r="AD370" i="2"/>
  <c r="AD366" i="2"/>
  <c r="AD362" i="2"/>
  <c r="AD354" i="2"/>
  <c r="AD346" i="2"/>
  <c r="AB346" i="2"/>
  <c r="AD342" i="2"/>
  <c r="AD334" i="2"/>
  <c r="AD330" i="2"/>
  <c r="AB330" i="2"/>
  <c r="AD322" i="2"/>
  <c r="AD318" i="2"/>
  <c r="AD314" i="2"/>
  <c r="AB314" i="2"/>
  <c r="AD310" i="2"/>
  <c r="AD302" i="2"/>
  <c r="AD298" i="2"/>
  <c r="AB298" i="2"/>
  <c r="AD282" i="2"/>
  <c r="AB282" i="2"/>
  <c r="AD270" i="2"/>
  <c r="AD266" i="2"/>
  <c r="AB266" i="2"/>
  <c r="AD262" i="2"/>
  <c r="AD254" i="2"/>
  <c r="AD250" i="2"/>
  <c r="AB250" i="2"/>
  <c r="AD246" i="2"/>
  <c r="AD238" i="2"/>
  <c r="AD234" i="2"/>
  <c r="AB234" i="2"/>
  <c r="AD230" i="2"/>
  <c r="AD210" i="2"/>
  <c r="AD226" i="2"/>
  <c r="AD218" i="2"/>
  <c r="AD214" i="2"/>
  <c r="AD206" i="2"/>
  <c r="AD202" i="2"/>
  <c r="AD198" i="2"/>
  <c r="AD194" i="2"/>
  <c r="AD190" i="2"/>
  <c r="AD186" i="2"/>
  <c r="AD182" i="2"/>
  <c r="AD178" i="2"/>
  <c r="AD174" i="2"/>
  <c r="AD166" i="2"/>
  <c r="AD162" i="2"/>
  <c r="AD158" i="2"/>
  <c r="AD154" i="2"/>
  <c r="AD150" i="2"/>
  <c r="AD146" i="2"/>
  <c r="AD142" i="2"/>
  <c r="AD138" i="2"/>
  <c r="AD134" i="2"/>
  <c r="AD130" i="2"/>
  <c r="AD126" i="2"/>
  <c r="AD118" i="2"/>
  <c r="AD110" i="2"/>
  <c r="AB110" i="2"/>
  <c r="AD106" i="2"/>
  <c r="AB106" i="2"/>
  <c r="AD102" i="2"/>
  <c r="AB102" i="2"/>
  <c r="AD98" i="2"/>
  <c r="AB98" i="2"/>
  <c r="AD94" i="2"/>
  <c r="AB94" i="2"/>
  <c r="AD90" i="2"/>
  <c r="AB90" i="2"/>
  <c r="AD86" i="2"/>
  <c r="AB86" i="2"/>
  <c r="AB82" i="2"/>
  <c r="AD82" i="2"/>
  <c r="AD78" i="2"/>
  <c r="AB78" i="2"/>
  <c r="AD74" i="2"/>
  <c r="AB74" i="2"/>
  <c r="AD70" i="2"/>
  <c r="AB70" i="2"/>
  <c r="AD66" i="2"/>
  <c r="AB66" i="2"/>
  <c r="AD62" i="2"/>
  <c r="AB62" i="2"/>
  <c r="AD58" i="2"/>
  <c r="AB58" i="2"/>
  <c r="AD54" i="2"/>
  <c r="AB54" i="2"/>
  <c r="AD50" i="2"/>
  <c r="AB50" i="2"/>
  <c r="AD46" i="2"/>
  <c r="AB46" i="2"/>
  <c r="AD42" i="2"/>
  <c r="AB42" i="2"/>
  <c r="AD38" i="2"/>
  <c r="AB38" i="2"/>
  <c r="AD34" i="2"/>
  <c r="AB34" i="2"/>
  <c r="AD30" i="2"/>
  <c r="AB30" i="2"/>
  <c r="AD26" i="2"/>
  <c r="AB26" i="2"/>
  <c r="AD22" i="2"/>
  <c r="AD10" i="2"/>
  <c r="AB10" i="2"/>
  <c r="AD6" i="2"/>
  <c r="AB6" i="2"/>
  <c r="AB218" i="2"/>
  <c r="AB202" i="2"/>
  <c r="AB186" i="2"/>
  <c r="AD629" i="2"/>
  <c r="AD621" i="2"/>
  <c r="AD617" i="2"/>
  <c r="AD613" i="2"/>
  <c r="AD609" i="2"/>
  <c r="AD605" i="2"/>
  <c r="AD601" i="2"/>
  <c r="AD597" i="2"/>
  <c r="AD593" i="2"/>
  <c r="AD589" i="2"/>
  <c r="AD585" i="2"/>
  <c r="AD581" i="2"/>
  <c r="AD577" i="2"/>
  <c r="AD573" i="2"/>
  <c r="AD569" i="2"/>
  <c r="AD565" i="2"/>
  <c r="AD557" i="2"/>
  <c r="AD549" i="2"/>
  <c r="AD545" i="2"/>
  <c r="AD537" i="2"/>
  <c r="AD533" i="2"/>
  <c r="AD529" i="2"/>
  <c r="AD525" i="2"/>
  <c r="AD521" i="2"/>
  <c r="AD517" i="2"/>
  <c r="AD513" i="2"/>
  <c r="AD509" i="2"/>
  <c r="AD505" i="2"/>
  <c r="AD501" i="2"/>
  <c r="AD497" i="2"/>
  <c r="AD493" i="2"/>
  <c r="AD489" i="2"/>
  <c r="AD485" i="2"/>
  <c r="AD481" i="2"/>
  <c r="AD477" i="2"/>
  <c r="AD473" i="2"/>
  <c r="AD469" i="2"/>
  <c r="AD465" i="2"/>
  <c r="AD461" i="2"/>
  <c r="AD457" i="2"/>
  <c r="AD453" i="2"/>
  <c r="AD449" i="2"/>
  <c r="AD445" i="2"/>
  <c r="AD441" i="2"/>
  <c r="AD437" i="2"/>
  <c r="AD433" i="2"/>
  <c r="AD429" i="2"/>
  <c r="AD425" i="2"/>
  <c r="AD421" i="2"/>
  <c r="AD417" i="2"/>
  <c r="AD413" i="2"/>
  <c r="AD409" i="2"/>
  <c r="AD405" i="2"/>
  <c r="AD401" i="2"/>
  <c r="AD397" i="2"/>
  <c r="AD393" i="2"/>
  <c r="AD389" i="2"/>
  <c r="AD385" i="2"/>
  <c r="AD381" i="2"/>
  <c r="AD377" i="2"/>
  <c r="AD373" i="2"/>
  <c r="AD369" i="2"/>
  <c r="AD365" i="2"/>
  <c r="AD349" i="2"/>
  <c r="AB349" i="2"/>
  <c r="AD345" i="2"/>
  <c r="AB345" i="2"/>
  <c r="AD341" i="2"/>
  <c r="AB341" i="2"/>
  <c r="AD337" i="2"/>
  <c r="AB337" i="2"/>
  <c r="AD333" i="2"/>
  <c r="AB333" i="2"/>
  <c r="AD329" i="2"/>
  <c r="AB329" i="2"/>
  <c r="AD325" i="2"/>
  <c r="AB325" i="2"/>
  <c r="AD321" i="2"/>
  <c r="AB321" i="2"/>
  <c r="AD317" i="2"/>
  <c r="AB317" i="2"/>
  <c r="AD313" i="2"/>
  <c r="AB313" i="2"/>
  <c r="AD309" i="2"/>
  <c r="AB309" i="2"/>
  <c r="AD305" i="2"/>
  <c r="AB305" i="2"/>
  <c r="AD301" i="2"/>
  <c r="AB301" i="2"/>
  <c r="AD297" i="2"/>
  <c r="AB297" i="2"/>
  <c r="AD293" i="2"/>
  <c r="AB293" i="2"/>
  <c r="AD289" i="2"/>
  <c r="AB289" i="2"/>
  <c r="AD285" i="2"/>
  <c r="AB285" i="2"/>
  <c r="AD281" i="2"/>
  <c r="AB281" i="2"/>
  <c r="AD277" i="2"/>
  <c r="AB277" i="2"/>
  <c r="AD273" i="2"/>
  <c r="AB273" i="2"/>
  <c r="AD269" i="2"/>
  <c r="AB269" i="2"/>
  <c r="AD265" i="2"/>
  <c r="AB265" i="2"/>
  <c r="AD261" i="2"/>
  <c r="AB261" i="2"/>
  <c r="AD257" i="2"/>
  <c r="AB257" i="2"/>
  <c r="AD253" i="2"/>
  <c r="AB253" i="2"/>
  <c r="AD249" i="2"/>
  <c r="AB249" i="2"/>
  <c r="AD245" i="2"/>
  <c r="AB245" i="2"/>
  <c r="AD241" i="2"/>
  <c r="AB241" i="2"/>
  <c r="AD237" i="2"/>
  <c r="AB237" i="2"/>
  <c r="AD233" i="2"/>
  <c r="AB233" i="2"/>
  <c r="AD229" i="2"/>
  <c r="AB229" i="2"/>
  <c r="AD225" i="2"/>
  <c r="AB225" i="2"/>
  <c r="AD221" i="2"/>
  <c r="AB221" i="2"/>
  <c r="AD217" i="2"/>
  <c r="AB217" i="2"/>
  <c r="AD213" i="2"/>
  <c r="AB213" i="2"/>
  <c r="AD209" i="2"/>
  <c r="AB209" i="2"/>
  <c r="AD205" i="2"/>
  <c r="AB205" i="2"/>
  <c r="AD201" i="2"/>
  <c r="AB201" i="2"/>
  <c r="AD197" i="2"/>
  <c r="AB197" i="2"/>
  <c r="AD193" i="2"/>
  <c r="AB193" i="2"/>
  <c r="AD189" i="2"/>
  <c r="AB189" i="2"/>
  <c r="AD185" i="2"/>
  <c r="AB185" i="2"/>
  <c r="AD181" i="2"/>
  <c r="AB181" i="2"/>
  <c r="AD177" i="2"/>
  <c r="AB177" i="2"/>
  <c r="AD463" i="2"/>
  <c r="AD455" i="2"/>
  <c r="AD447" i="2"/>
  <c r="AD439" i="2"/>
  <c r="AD423" i="2"/>
  <c r="AD415" i="2"/>
  <c r="AD407" i="2"/>
  <c r="AD399" i="2"/>
  <c r="AD391" i="2"/>
  <c r="AD383" i="2"/>
  <c r="AD375" i="2"/>
  <c r="AD367" i="2"/>
  <c r="AD291" i="2"/>
  <c r="AD283" i="2"/>
  <c r="AD275" i="2"/>
  <c r="AD239" i="2"/>
  <c r="AD231" i="2"/>
  <c r="AD215" i="2"/>
  <c r="AD163" i="2"/>
  <c r="AD155" i="2"/>
  <c r="AD147" i="2"/>
  <c r="AD111" i="2"/>
  <c r="AD103" i="2"/>
  <c r="AD95" i="2"/>
  <c r="AD87" i="2"/>
  <c r="AD35" i="2"/>
  <c r="AD27" i="2"/>
  <c r="AB19" i="2"/>
  <c r="AB15" i="2"/>
  <c r="AA608" i="2" s="1"/>
  <c r="AB7" i="2"/>
  <c r="AA611" i="2" s="1"/>
  <c r="AD173" i="2"/>
  <c r="AD169" i="2"/>
  <c r="AD165" i="2"/>
  <c r="AD161" i="2"/>
  <c r="AD157" i="2"/>
  <c r="AD153" i="2"/>
  <c r="AD149" i="2"/>
  <c r="AD145" i="2"/>
  <c r="AD141" i="2"/>
  <c r="AD137" i="2"/>
  <c r="AD133" i="2"/>
  <c r="AD129" i="2"/>
  <c r="AD125" i="2"/>
  <c r="AD121" i="2"/>
  <c r="AD117" i="2"/>
  <c r="AD113" i="2"/>
  <c r="AD109" i="2"/>
  <c r="AD101" i="2"/>
  <c r="AD93" i="2"/>
  <c r="AD89" i="2"/>
  <c r="AD85" i="2"/>
  <c r="AD81" i="2"/>
  <c r="AD77" i="2"/>
  <c r="AD73" i="2"/>
  <c r="AD69" i="2"/>
  <c r="AD65" i="2"/>
  <c r="AD61" i="2"/>
  <c r="AD53" i="2"/>
  <c r="AD45" i="2"/>
  <c r="AD41" i="2"/>
  <c r="AD37" i="2"/>
  <c r="AD33" i="2"/>
  <c r="AD29" i="2"/>
  <c r="AD25" i="2"/>
  <c r="AD13" i="2"/>
  <c r="AD5" i="2"/>
  <c r="AA619" i="2"/>
  <c r="AA598" i="2"/>
  <c r="AA571" i="2"/>
  <c r="AA550" i="2"/>
  <c r="AA528" i="2"/>
  <c r="AA507" i="2"/>
  <c r="AA486" i="2"/>
  <c r="AA464" i="2"/>
  <c r="AA443" i="2"/>
  <c r="AA422" i="2"/>
  <c r="AA395" i="2"/>
  <c r="AA374" i="2"/>
  <c r="AA348" i="2"/>
  <c r="AA316" i="2"/>
  <c r="AA276" i="2"/>
  <c r="AA260" i="2"/>
  <c r="AA244" i="2"/>
  <c r="AA228" i="2"/>
  <c r="AA628" i="2"/>
  <c r="AA618" i="2"/>
  <c r="AA612" i="2"/>
  <c r="AA602" i="2"/>
  <c r="AA591" i="2"/>
  <c r="AA575" i="2"/>
  <c r="AA564" i="2"/>
  <c r="AA554" i="2"/>
  <c r="AA543" i="2"/>
  <c r="AA527" i="2"/>
  <c r="AA516" i="2"/>
  <c r="AA506" i="2"/>
  <c r="AA495" i="2"/>
  <c r="AA484" i="2"/>
  <c r="AA468" i="2"/>
  <c r="AA458" i="2"/>
  <c r="AA447" i="2"/>
  <c r="AA436" i="2"/>
  <c r="AA426" i="2"/>
  <c r="AA415" i="2"/>
  <c r="AA404" i="2"/>
  <c r="AA394" i="2"/>
  <c r="AA383" i="2"/>
  <c r="AA372" i="2"/>
  <c r="AA362" i="2"/>
  <c r="AA347" i="2"/>
  <c r="AA331" i="2"/>
  <c r="AA315" i="2"/>
  <c r="AA299" i="2"/>
  <c r="AA283" i="2"/>
  <c r="AA267" i="2"/>
  <c r="AA251" i="2"/>
  <c r="AA235" i="2"/>
  <c r="AA219" i="2"/>
  <c r="AA632" i="2"/>
  <c r="AA627" i="2"/>
  <c r="AA622" i="2"/>
  <c r="AA616" i="2"/>
  <c r="AA606" i="2"/>
  <c r="AA600" i="2"/>
  <c r="AA595" i="2"/>
  <c r="AA590" i="2"/>
  <c r="AA584" i="2"/>
  <c r="AA579" i="2"/>
  <c r="AA574" i="2"/>
  <c r="AA568" i="2"/>
  <c r="AA563" i="2"/>
  <c r="AA558" i="2"/>
  <c r="AA552" i="2"/>
  <c r="AA547" i="2"/>
  <c r="AA542" i="2"/>
  <c r="AA536" i="2"/>
  <c r="AA531" i="2"/>
  <c r="AA526" i="2"/>
  <c r="AA520" i="2"/>
  <c r="AA515" i="2"/>
  <c r="AA510" i="2"/>
  <c r="AA504" i="2"/>
  <c r="AA499" i="2"/>
  <c r="AA494" i="2"/>
  <c r="AA488" i="2"/>
  <c r="AA483" i="2"/>
  <c r="AA478" i="2"/>
  <c r="AA472" i="2"/>
  <c r="AA467" i="2"/>
  <c r="AA462" i="2"/>
  <c r="AA456" i="2"/>
  <c r="AA451" i="2"/>
  <c r="AA446" i="2"/>
  <c r="AA440" i="2"/>
  <c r="AA435" i="2"/>
  <c r="AA430" i="2"/>
  <c r="AA424" i="2"/>
  <c r="AA419" i="2"/>
  <c r="AA414" i="2"/>
  <c r="AA408" i="2"/>
  <c r="AA403" i="2"/>
  <c r="AA398" i="2"/>
  <c r="AA392" i="2"/>
  <c r="AA387" i="2"/>
  <c r="AA382" i="2"/>
  <c r="AA376" i="2"/>
  <c r="AA371" i="2"/>
  <c r="AA366" i="2"/>
  <c r="AA360" i="2"/>
  <c r="AA352" i="2"/>
  <c r="AA344" i="2"/>
  <c r="AA336" i="2"/>
  <c r="AA328" i="2"/>
  <c r="AA320" i="2"/>
  <c r="AA312" i="2"/>
  <c r="AA304" i="2"/>
  <c r="AA296" i="2"/>
  <c r="AA288" i="2"/>
  <c r="AA280" i="2"/>
  <c r="AA272" i="2"/>
  <c r="AA264" i="2"/>
  <c r="AA256" i="2"/>
  <c r="AA248" i="2"/>
  <c r="AA240" i="2"/>
  <c r="AA232" i="2"/>
  <c r="AA224" i="2"/>
  <c r="AA216" i="2"/>
  <c r="AA624" i="2"/>
  <c r="AA614" i="2"/>
  <c r="AA603" i="2"/>
  <c r="AA592" i="2"/>
  <c r="AA582" i="2"/>
  <c r="AA576" i="2"/>
  <c r="AA566" i="2"/>
  <c r="AA555" i="2"/>
  <c r="AA544" i="2"/>
  <c r="AA534" i="2"/>
  <c r="AA523" i="2"/>
  <c r="AA512" i="2"/>
  <c r="AA502" i="2"/>
  <c r="AA491" i="2"/>
  <c r="AA480" i="2"/>
  <c r="AA470" i="2"/>
  <c r="AA459" i="2"/>
  <c r="AA448" i="2"/>
  <c r="AA438" i="2"/>
  <c r="AA427" i="2"/>
  <c r="AA416" i="2"/>
  <c r="AA406" i="2"/>
  <c r="AA400" i="2"/>
  <c r="AA390" i="2"/>
  <c r="AA379" i="2"/>
  <c r="AA368" i="2"/>
  <c r="AA356" i="2"/>
  <c r="AA340" i="2"/>
  <c r="AA324" i="2"/>
  <c r="AA308" i="2"/>
  <c r="AA300" i="2"/>
  <c r="AA284" i="2"/>
  <c r="AA268" i="2"/>
  <c r="AA252" i="2"/>
  <c r="AA236" i="2"/>
  <c r="AA218" i="2"/>
  <c r="AA623" i="2"/>
  <c r="AA607" i="2"/>
  <c r="AA596" i="2"/>
  <c r="AA586" i="2"/>
  <c r="AA580" i="2"/>
  <c r="AA570" i="2"/>
  <c r="AA559" i="2"/>
  <c r="AA548" i="2"/>
  <c r="AA538" i="2"/>
  <c r="AA532" i="2"/>
  <c r="AA522" i="2"/>
  <c r="AA511" i="2"/>
  <c r="AA500" i="2"/>
  <c r="AA490" i="2"/>
  <c r="AA479" i="2"/>
  <c r="AA474" i="2"/>
  <c r="AA463" i="2"/>
  <c r="AA452" i="2"/>
  <c r="AA442" i="2"/>
  <c r="AA431" i="2"/>
  <c r="AA420" i="2"/>
  <c r="AA410" i="2"/>
  <c r="AA399" i="2"/>
  <c r="AA388" i="2"/>
  <c r="AA378" i="2"/>
  <c r="AA367" i="2"/>
  <c r="AA355" i="2"/>
  <c r="AA339" i="2"/>
  <c r="AA323" i="2"/>
  <c r="AA307" i="2"/>
  <c r="AA291" i="2"/>
  <c r="AA275" i="2"/>
  <c r="AA259" i="2"/>
  <c r="AA243" i="2"/>
  <c r="AA631" i="2"/>
  <c r="AA626" i="2"/>
  <c r="AA620" i="2"/>
  <c r="AA615" i="2"/>
  <c r="AA610" i="2"/>
  <c r="AA604" i="2"/>
  <c r="AA599" i="2"/>
  <c r="AA594" i="2"/>
  <c r="AA588" i="2"/>
  <c r="AA583" i="2"/>
  <c r="AA578" i="2"/>
  <c r="AA572" i="2"/>
  <c r="AA567" i="2"/>
  <c r="AA562" i="2"/>
  <c r="AA556" i="2"/>
  <c r="AA551" i="2"/>
  <c r="AA546" i="2"/>
  <c r="AA540" i="2"/>
  <c r="AA535" i="2"/>
  <c r="AA530" i="2"/>
  <c r="AA524" i="2"/>
  <c r="AA519" i="2"/>
  <c r="AA514" i="2"/>
  <c r="AA508" i="2"/>
  <c r="AA503" i="2"/>
  <c r="AA498" i="2"/>
  <c r="AA492" i="2"/>
  <c r="AA487" i="2"/>
  <c r="AA482" i="2"/>
  <c r="AA476" i="2"/>
  <c r="AA471" i="2"/>
  <c r="AA466" i="2"/>
  <c r="AA460" i="2"/>
  <c r="AA455" i="2"/>
  <c r="AA450" i="2"/>
  <c r="AA444" i="2"/>
  <c r="AA439" i="2"/>
  <c r="AA434" i="2"/>
  <c r="AA428" i="2"/>
  <c r="AA423" i="2"/>
  <c r="AA418" i="2"/>
  <c r="AA412" i="2"/>
  <c r="AA407" i="2"/>
  <c r="AA402" i="2"/>
  <c r="AA396" i="2"/>
  <c r="AA391" i="2"/>
  <c r="AA386" i="2"/>
  <c r="AA380" i="2"/>
  <c r="AA375" i="2"/>
  <c r="AA370" i="2"/>
  <c r="AA364" i="2"/>
  <c r="AA359" i="2"/>
  <c r="AA351" i="2"/>
  <c r="AA343" i="2"/>
  <c r="AA335" i="2"/>
  <c r="AA327" i="2"/>
  <c r="AA319" i="2"/>
  <c r="AA311" i="2"/>
  <c r="AA303" i="2"/>
  <c r="AA295" i="2"/>
  <c r="AA287" i="2"/>
  <c r="AA279" i="2"/>
  <c r="AA271" i="2"/>
  <c r="AA263" i="2"/>
  <c r="AA255" i="2"/>
  <c r="AA247" i="2"/>
  <c r="AA239" i="2"/>
  <c r="AA231" i="2"/>
  <c r="AA358" i="2"/>
  <c r="AA354" i="2"/>
  <c r="AA350" i="2"/>
  <c r="AA346" i="2"/>
  <c r="AA342" i="2"/>
  <c r="AA338" i="2"/>
  <c r="AA334" i="2"/>
  <c r="AA330" i="2"/>
  <c r="AA326" i="2"/>
  <c r="AA322" i="2"/>
  <c r="AA318" i="2"/>
  <c r="AA314" i="2"/>
  <c r="AA310" i="2"/>
  <c r="AA306" i="2"/>
  <c r="AA302" i="2"/>
  <c r="AA298" i="2"/>
  <c r="AA294" i="2"/>
  <c r="AA290" i="2"/>
  <c r="AA286" i="2"/>
  <c r="AA282" i="2"/>
  <c r="AA278" i="2"/>
  <c r="AA274" i="2"/>
  <c r="AA270" i="2"/>
  <c r="AA266" i="2"/>
  <c r="AA262" i="2"/>
  <c r="AA258" i="2"/>
  <c r="AA254" i="2"/>
  <c r="AA250" i="2"/>
  <c r="AA246" i="2"/>
  <c r="AA242" i="2"/>
  <c r="AA238" i="2"/>
  <c r="AA234" i="2"/>
  <c r="AA230" i="2"/>
  <c r="AA226" i="2"/>
  <c r="AA222" i="2"/>
  <c r="AC3" i="2"/>
  <c r="AC7" i="2"/>
  <c r="AC11" i="2"/>
  <c r="AC15" i="2"/>
  <c r="AC19" i="2"/>
  <c r="AC23" i="2"/>
  <c r="AC67" i="2"/>
  <c r="AC131" i="2"/>
  <c r="AC182" i="2"/>
  <c r="AC225" i="2"/>
  <c r="AC267" i="2"/>
  <c r="AC310" i="2"/>
  <c r="AC353" i="2"/>
  <c r="AC388" i="2"/>
  <c r="AC420" i="2"/>
  <c r="AC452" i="2"/>
  <c r="AC483" i="2"/>
  <c r="AC503" i="2"/>
  <c r="AC519" i="2"/>
  <c r="AC535" i="2"/>
  <c r="AC551" i="2"/>
  <c r="AC567" i="2"/>
  <c r="AC583" i="2"/>
  <c r="AC599" i="2"/>
  <c r="AC615" i="2"/>
  <c r="AC631" i="2"/>
  <c r="AC4" i="2"/>
  <c r="AC8" i="2"/>
  <c r="AC12" i="2"/>
  <c r="AC16" i="2"/>
  <c r="AC20" i="2"/>
  <c r="AC24" i="2"/>
  <c r="AC83" i="2"/>
  <c r="AC147" i="2"/>
  <c r="AC193" i="2"/>
  <c r="AC235" i="2"/>
  <c r="AC278" i="2"/>
  <c r="AC321" i="2"/>
  <c r="AC363" i="2"/>
  <c r="AC396" i="2"/>
  <c r="AC428" i="2"/>
  <c r="AC460" i="2"/>
  <c r="AC488" i="2"/>
  <c r="AC507" i="2"/>
  <c r="AC523" i="2"/>
  <c r="AC539" i="2"/>
  <c r="AC555" i="2"/>
  <c r="AC571" i="2"/>
  <c r="AC587" i="2"/>
  <c r="AC603" i="2"/>
  <c r="AC619" i="2"/>
  <c r="AC2" i="2"/>
  <c r="AC5" i="2"/>
  <c r="AC9" i="2"/>
  <c r="AC13" i="2"/>
  <c r="AC17" i="2"/>
  <c r="AC21" i="2"/>
  <c r="AC35" i="2"/>
  <c r="AC99" i="2"/>
  <c r="AC161" i="2"/>
  <c r="AC203" i="2"/>
  <c r="AC246" i="2"/>
  <c r="AC289" i="2"/>
  <c r="AC331" i="2"/>
  <c r="AC372" i="2"/>
  <c r="AC404" i="2"/>
  <c r="AC436" i="2"/>
  <c r="AC468" i="2"/>
  <c r="AC493" i="2"/>
  <c r="AC511" i="2"/>
  <c r="AC527" i="2"/>
  <c r="AC543" i="2"/>
  <c r="AC559" i="2"/>
  <c r="AC575" i="2"/>
  <c r="AC591" i="2"/>
  <c r="AC607" i="2"/>
  <c r="AC623" i="2"/>
  <c r="AC6" i="2"/>
  <c r="AC10" i="2"/>
  <c r="AC14" i="2"/>
  <c r="AC18" i="2"/>
  <c r="AC22" i="2"/>
  <c r="AC51" i="2"/>
  <c r="AC115" i="2"/>
  <c r="AC171" i="2"/>
  <c r="AC214" i="2"/>
  <c r="AC257" i="2"/>
  <c r="AC299" i="2"/>
  <c r="AC342" i="2"/>
  <c r="AC380" i="2"/>
  <c r="AC412" i="2"/>
  <c r="AC444" i="2"/>
  <c r="AC476" i="2"/>
  <c r="AC499" i="2"/>
  <c r="AC515" i="2"/>
  <c r="AC531" i="2"/>
  <c r="AC547" i="2"/>
  <c r="AC563" i="2"/>
  <c r="AC579" i="2"/>
  <c r="AC595" i="2"/>
  <c r="AC611" i="2"/>
  <c r="AC627" i="2"/>
  <c r="AA4" i="2"/>
  <c r="AA8" i="2"/>
  <c r="AA12" i="2"/>
  <c r="AA16" i="2"/>
  <c r="AA20" i="2"/>
  <c r="AA24" i="2"/>
  <c r="AA28" i="2"/>
  <c r="AA32" i="2"/>
  <c r="AA36" i="2"/>
  <c r="AA40" i="2"/>
  <c r="AA44" i="2"/>
  <c r="AA48" i="2"/>
  <c r="AA52" i="2"/>
  <c r="AA56" i="2"/>
  <c r="AA60" i="2"/>
  <c r="AA64" i="2"/>
  <c r="AA68" i="2"/>
  <c r="AA72" i="2"/>
  <c r="AA76" i="2"/>
  <c r="AA80" i="2"/>
  <c r="AA84" i="2"/>
  <c r="AA88" i="2"/>
  <c r="AA92" i="2"/>
  <c r="AA96" i="2"/>
  <c r="AA100" i="2"/>
  <c r="AA104" i="2"/>
  <c r="AA108" i="2"/>
  <c r="AA112" i="2"/>
  <c r="AA116" i="2"/>
  <c r="AA120" i="2"/>
  <c r="AA124" i="2"/>
  <c r="AA128" i="2"/>
  <c r="AA132" i="2"/>
  <c r="AA136" i="2"/>
  <c r="AA140" i="2"/>
  <c r="AA144" i="2"/>
  <c r="AA148" i="2"/>
  <c r="AA152" i="2"/>
  <c r="AA156" i="2"/>
  <c r="AA160" i="2"/>
  <c r="AA164" i="2"/>
  <c r="AA168" i="2"/>
  <c r="AA172" i="2"/>
  <c r="AA176" i="2"/>
  <c r="AA180" i="2"/>
  <c r="AA184" i="2"/>
  <c r="AA188" i="2"/>
  <c r="AA192" i="2"/>
  <c r="AA196" i="2"/>
  <c r="AA200" i="2"/>
  <c r="AA204" i="2"/>
  <c r="AA208" i="2"/>
  <c r="AA212" i="2"/>
  <c r="AA5" i="2"/>
  <c r="AA9" i="2"/>
  <c r="AA13" i="2"/>
  <c r="AA17" i="2"/>
  <c r="AA21" i="2"/>
  <c r="AA25" i="2"/>
  <c r="AA29" i="2"/>
  <c r="AA33" i="2"/>
  <c r="AA37" i="2"/>
  <c r="AA41" i="2"/>
  <c r="AA45" i="2"/>
  <c r="AA49" i="2"/>
  <c r="AA53" i="2"/>
  <c r="AA57" i="2"/>
  <c r="AA61" i="2"/>
  <c r="AA65" i="2"/>
  <c r="AA69" i="2"/>
  <c r="AA73" i="2"/>
  <c r="AA77" i="2"/>
  <c r="AA81" i="2"/>
  <c r="AA85" i="2"/>
  <c r="AA89" i="2"/>
  <c r="AA93" i="2"/>
  <c r="AA97" i="2"/>
  <c r="AA101" i="2"/>
  <c r="AA105" i="2"/>
  <c r="AA109" i="2"/>
  <c r="AA113" i="2"/>
  <c r="AA117" i="2"/>
  <c r="AA121" i="2"/>
  <c r="AA125" i="2"/>
  <c r="AA129" i="2"/>
  <c r="AA133" i="2"/>
  <c r="AA137" i="2"/>
  <c r="AA141" i="2"/>
  <c r="AA145" i="2"/>
  <c r="AA149" i="2"/>
  <c r="AA153" i="2"/>
  <c r="AA157" i="2"/>
  <c r="AA161" i="2"/>
  <c r="AA165" i="2"/>
  <c r="AA169" i="2"/>
  <c r="AA173" i="2"/>
  <c r="AA177" i="2"/>
  <c r="AA181" i="2"/>
  <c r="AA185" i="2"/>
  <c r="AA189" i="2"/>
  <c r="AA193" i="2"/>
  <c r="AA197" i="2"/>
  <c r="AA201" i="2"/>
  <c r="AA205" i="2"/>
  <c r="AA209" i="2"/>
  <c r="AA213" i="2"/>
  <c r="AA2" i="2"/>
  <c r="AA6" i="2"/>
  <c r="AA10" i="2"/>
  <c r="AA14" i="2"/>
  <c r="AA18" i="2"/>
  <c r="AA22" i="2"/>
  <c r="AA26" i="2"/>
  <c r="AA30" i="2"/>
  <c r="AA34" i="2"/>
  <c r="AA38" i="2"/>
  <c r="AA42" i="2"/>
  <c r="AA46" i="2"/>
  <c r="AA50" i="2"/>
  <c r="AA54" i="2"/>
  <c r="AA58" i="2"/>
  <c r="AA62" i="2"/>
  <c r="AA66" i="2"/>
  <c r="AA70" i="2"/>
  <c r="AA74" i="2"/>
  <c r="AA78" i="2"/>
  <c r="AA82" i="2"/>
  <c r="AA86" i="2"/>
  <c r="AA90" i="2"/>
  <c r="AA94" i="2"/>
  <c r="AA98" i="2"/>
  <c r="AA102" i="2"/>
  <c r="AA106" i="2"/>
  <c r="AA110" i="2"/>
  <c r="AA114" i="2"/>
  <c r="AA118" i="2"/>
  <c r="AA122" i="2"/>
  <c r="AA126" i="2"/>
  <c r="AA130" i="2"/>
  <c r="AA134" i="2"/>
  <c r="AA138" i="2"/>
  <c r="AA142" i="2"/>
  <c r="AA146" i="2"/>
  <c r="AA150" i="2"/>
  <c r="AA154" i="2"/>
  <c r="AA158" i="2"/>
  <c r="AA162" i="2"/>
  <c r="AA166" i="2"/>
  <c r="AA170" i="2"/>
  <c r="AA174" i="2"/>
  <c r="AA178" i="2"/>
  <c r="AA182" i="2"/>
  <c r="AA186" i="2"/>
  <c r="AA190" i="2"/>
  <c r="AA194" i="2"/>
  <c r="AA198" i="2"/>
  <c r="AA202" i="2"/>
  <c r="AA206" i="2"/>
  <c r="AA210" i="2"/>
  <c r="AA214" i="2"/>
  <c r="AA3" i="2"/>
  <c r="AA7" i="2"/>
  <c r="AA11" i="2"/>
  <c r="AA15" i="2"/>
  <c r="AA19" i="2"/>
  <c r="AA23" i="2"/>
  <c r="AA27" i="2"/>
  <c r="AA31" i="2"/>
  <c r="AA35" i="2"/>
  <c r="AA39" i="2"/>
  <c r="AA43" i="2"/>
  <c r="AA47" i="2"/>
  <c r="AA51" i="2"/>
  <c r="AA55" i="2"/>
  <c r="AA59" i="2"/>
  <c r="AA63" i="2"/>
  <c r="AA67" i="2"/>
  <c r="AA71" i="2"/>
  <c r="AA75" i="2"/>
  <c r="AA79" i="2"/>
  <c r="AA83" i="2"/>
  <c r="AA87" i="2"/>
  <c r="AA91" i="2"/>
  <c r="AA95" i="2"/>
  <c r="AA99" i="2"/>
  <c r="AA103" i="2"/>
  <c r="AA107" i="2"/>
  <c r="AA111" i="2"/>
  <c r="AA115" i="2"/>
  <c r="AA119" i="2"/>
  <c r="AA123" i="2"/>
  <c r="AA127" i="2"/>
  <c r="AA131" i="2"/>
  <c r="AA135" i="2"/>
  <c r="AA139" i="2"/>
  <c r="AA143" i="2"/>
  <c r="AA147" i="2"/>
  <c r="AA151" i="2"/>
  <c r="AA155" i="2"/>
  <c r="AA159" i="2"/>
  <c r="AA163" i="2"/>
  <c r="AA167" i="2"/>
  <c r="AA171" i="2"/>
  <c r="AA175" i="2"/>
  <c r="AA179" i="2"/>
  <c r="AA183" i="2"/>
  <c r="AA187" i="2"/>
  <c r="AA191" i="2"/>
  <c r="AA195" i="2"/>
  <c r="AA199" i="2"/>
  <c r="AA203" i="2"/>
  <c r="AA207" i="2"/>
  <c r="AA211" i="2"/>
  <c r="AA215" i="2"/>
  <c r="AA629" i="2"/>
  <c r="AA625" i="2"/>
  <c r="AA621" i="2"/>
  <c r="AA617" i="2"/>
  <c r="AA613" i="2"/>
  <c r="AA609" i="2"/>
  <c r="AA605" i="2"/>
  <c r="AA601" i="2"/>
  <c r="AA597" i="2"/>
  <c r="AA593" i="2"/>
  <c r="AA589" i="2"/>
  <c r="AA585" i="2"/>
  <c r="AA581" i="2"/>
  <c r="AA577" i="2"/>
  <c r="AA573" i="2"/>
  <c r="AA569" i="2"/>
  <c r="AA565" i="2"/>
  <c r="AA561" i="2"/>
  <c r="AA557" i="2"/>
  <c r="AA553" i="2"/>
  <c r="AA549" i="2"/>
  <c r="AA545" i="2"/>
  <c r="AA541" i="2"/>
  <c r="AA537" i="2"/>
  <c r="AA533" i="2"/>
  <c r="AA529" i="2"/>
  <c r="AA525" i="2"/>
  <c r="AA521" i="2"/>
  <c r="AA517" i="2"/>
  <c r="AA513" i="2"/>
  <c r="AA509" i="2"/>
  <c r="AA505" i="2"/>
  <c r="AA501" i="2"/>
  <c r="AA497" i="2"/>
  <c r="AA493" i="2"/>
  <c r="AA489" i="2"/>
  <c r="AA485" i="2"/>
  <c r="AA481" i="2"/>
  <c r="AA477" i="2"/>
  <c r="AA473" i="2"/>
  <c r="AA469" i="2"/>
  <c r="AA465" i="2"/>
  <c r="AA461" i="2"/>
  <c r="AA457" i="2"/>
  <c r="AA453" i="2"/>
  <c r="AA449" i="2"/>
  <c r="AA445" i="2"/>
  <c r="AA441" i="2"/>
  <c r="AA437" i="2"/>
  <c r="AA433" i="2"/>
  <c r="AA429" i="2"/>
  <c r="AA425" i="2"/>
  <c r="AA421" i="2"/>
  <c r="AA417" i="2"/>
  <c r="AA413" i="2"/>
  <c r="AA409" i="2"/>
  <c r="AA405" i="2"/>
  <c r="AA401" i="2"/>
  <c r="AA397" i="2"/>
  <c r="AA393" i="2"/>
  <c r="AA389" i="2"/>
  <c r="AA385" i="2"/>
  <c r="AA381" i="2"/>
  <c r="AA377" i="2"/>
  <c r="AA373" i="2"/>
  <c r="AA369" i="2"/>
  <c r="AA365" i="2"/>
  <c r="AA361" i="2"/>
  <c r="AA357" i="2"/>
  <c r="AA353" i="2"/>
  <c r="AA349" i="2"/>
  <c r="AA345" i="2"/>
  <c r="AA341" i="2"/>
  <c r="AA337" i="2"/>
  <c r="AA333" i="2"/>
  <c r="AA329" i="2"/>
  <c r="AA325" i="2"/>
  <c r="AA321" i="2"/>
  <c r="AA317" i="2"/>
  <c r="AA313" i="2"/>
  <c r="AA309" i="2"/>
  <c r="AA305" i="2"/>
  <c r="AA301" i="2"/>
  <c r="AA297" i="2"/>
  <c r="AA293" i="2"/>
  <c r="AA289" i="2"/>
  <c r="AA285" i="2"/>
  <c r="AA281" i="2"/>
  <c r="AA277" i="2"/>
  <c r="AA273" i="2"/>
  <c r="AA269" i="2"/>
  <c r="AA265" i="2"/>
  <c r="AA261" i="2"/>
  <c r="AA257" i="2"/>
  <c r="AA253" i="2"/>
  <c r="AA249" i="2"/>
  <c r="AA245" i="2"/>
  <c r="AA241" i="2"/>
  <c r="AA237" i="2"/>
  <c r="AA233" i="2"/>
  <c r="AA229" i="2"/>
  <c r="AA225" i="2"/>
  <c r="AA221" i="2"/>
  <c r="AA217" i="2"/>
  <c r="AC46" i="2"/>
  <c r="AC622" i="2"/>
  <c r="AC614" i="2"/>
  <c r="AC606" i="2"/>
  <c r="AC598" i="2"/>
  <c r="AC590" i="2"/>
  <c r="AC582" i="2"/>
  <c r="AC574" i="2"/>
  <c r="AC566" i="2"/>
  <c r="AC558" i="2"/>
  <c r="AC546" i="2"/>
  <c r="AC538" i="2"/>
  <c r="AC530" i="2"/>
  <c r="AC522" i="2"/>
  <c r="AC514" i="2"/>
  <c r="AC502" i="2"/>
  <c r="AC492" i="2"/>
  <c r="AC481" i="2"/>
  <c r="AC465" i="2"/>
  <c r="AC441" i="2"/>
  <c r="AC425" i="2"/>
  <c r="AC409" i="2"/>
  <c r="AC393" i="2"/>
  <c r="AC369" i="2"/>
  <c r="AC349" i="2"/>
  <c r="AC327" i="2"/>
  <c r="AC306" i="2"/>
  <c r="AC285" i="2"/>
  <c r="AC253" i="2"/>
  <c r="AC231" i="2"/>
  <c r="AC210" i="2"/>
  <c r="AC178" i="2"/>
  <c r="AC157" i="2"/>
  <c r="AC110" i="2"/>
  <c r="AC62" i="2"/>
  <c r="AC30" i="2"/>
  <c r="AC28" i="2"/>
  <c r="AC32" i="2"/>
  <c r="AC36" i="2"/>
  <c r="AC40" i="2"/>
  <c r="AC44" i="2"/>
  <c r="AC48" i="2"/>
  <c r="AC52" i="2"/>
  <c r="AC56" i="2"/>
  <c r="AC60" i="2"/>
  <c r="AC64" i="2"/>
  <c r="AC68" i="2"/>
  <c r="AC72" i="2"/>
  <c r="AC76" i="2"/>
  <c r="AC80" i="2"/>
  <c r="AC84" i="2"/>
  <c r="AC88" i="2"/>
  <c r="AC92" i="2"/>
  <c r="AC96" i="2"/>
  <c r="AC100" i="2"/>
  <c r="AC104" i="2"/>
  <c r="AC108" i="2"/>
  <c r="AC112" i="2"/>
  <c r="AC116" i="2"/>
  <c r="AC120" i="2"/>
  <c r="AC124" i="2"/>
  <c r="AC128" i="2"/>
  <c r="AC132" i="2"/>
  <c r="AC136" i="2"/>
  <c r="AC140" i="2"/>
  <c r="AC144" i="2"/>
  <c r="AC148" i="2"/>
  <c r="AC152" i="2"/>
  <c r="AC156" i="2"/>
  <c r="AC160" i="2"/>
  <c r="AC164" i="2"/>
  <c r="AC168" i="2"/>
  <c r="AC172" i="2"/>
  <c r="AC176" i="2"/>
  <c r="AC180" i="2"/>
  <c r="AC184" i="2"/>
  <c r="AC188" i="2"/>
  <c r="AC192" i="2"/>
  <c r="AC196" i="2"/>
  <c r="AC200" i="2"/>
  <c r="AC204" i="2"/>
  <c r="AC208" i="2"/>
  <c r="AC212" i="2"/>
  <c r="AC216" i="2"/>
  <c r="AC220" i="2"/>
  <c r="AC224" i="2"/>
  <c r="AC228" i="2"/>
  <c r="AC232" i="2"/>
  <c r="AC236" i="2"/>
  <c r="AC240" i="2"/>
  <c r="AC244" i="2"/>
  <c r="AC248" i="2"/>
  <c r="AC252" i="2"/>
  <c r="AC256" i="2"/>
  <c r="AC260" i="2"/>
  <c r="AC264" i="2"/>
  <c r="AC268" i="2"/>
  <c r="AC272" i="2"/>
  <c r="AC276" i="2"/>
  <c r="AC280" i="2"/>
  <c r="AC284" i="2"/>
  <c r="AC288" i="2"/>
  <c r="AC292" i="2"/>
  <c r="AC296" i="2"/>
  <c r="AC300" i="2"/>
  <c r="AC304" i="2"/>
  <c r="AC308" i="2"/>
  <c r="AC312" i="2"/>
  <c r="AC316" i="2"/>
  <c r="AC320" i="2"/>
  <c r="AC324" i="2"/>
  <c r="AC328" i="2"/>
  <c r="AC332" i="2"/>
  <c r="AC336" i="2"/>
  <c r="AC340" i="2"/>
  <c r="AC344" i="2"/>
  <c r="AC348" i="2"/>
  <c r="AC352" i="2"/>
  <c r="AC356" i="2"/>
  <c r="AC360" i="2"/>
  <c r="AC364" i="2"/>
  <c r="AC25" i="2"/>
  <c r="AC29" i="2"/>
  <c r="AC33" i="2"/>
  <c r="AC37" i="2"/>
  <c r="AC41" i="2"/>
  <c r="AC45" i="2"/>
  <c r="AC49" i="2"/>
  <c r="AC53" i="2"/>
  <c r="AC57" i="2"/>
  <c r="AC61" i="2"/>
  <c r="AC65" i="2"/>
  <c r="AC69" i="2"/>
  <c r="AC73" i="2"/>
  <c r="AC77" i="2"/>
  <c r="AC81" i="2"/>
  <c r="AC85" i="2"/>
  <c r="AC89" i="2"/>
  <c r="AC93" i="2"/>
  <c r="AC97" i="2"/>
  <c r="AC101" i="2"/>
  <c r="AC105" i="2"/>
  <c r="AC109" i="2"/>
  <c r="AC113" i="2"/>
  <c r="AC117" i="2"/>
  <c r="AC121" i="2"/>
  <c r="AC125" i="2"/>
  <c r="AC129" i="2"/>
  <c r="AC133" i="2"/>
  <c r="AC137" i="2"/>
  <c r="AC141" i="2"/>
  <c r="AC145" i="2"/>
  <c r="AC149" i="2"/>
  <c r="AC153" i="2"/>
  <c r="AC31" i="2"/>
  <c r="AC39" i="2"/>
  <c r="AC47" i="2"/>
  <c r="AC55" i="2"/>
  <c r="AC63" i="2"/>
  <c r="AC71" i="2"/>
  <c r="AC79" i="2"/>
  <c r="AC87" i="2"/>
  <c r="AC95" i="2"/>
  <c r="AC103" i="2"/>
  <c r="AC111" i="2"/>
  <c r="AC119" i="2"/>
  <c r="AC127" i="2"/>
  <c r="AC135" i="2"/>
  <c r="AC143" i="2"/>
  <c r="AC151" i="2"/>
  <c r="AC158" i="2"/>
  <c r="AC163" i="2"/>
  <c r="AC169" i="2"/>
  <c r="AC174" i="2"/>
  <c r="AC179" i="2"/>
  <c r="AC185" i="2"/>
  <c r="AC190" i="2"/>
  <c r="AC195" i="2"/>
  <c r="AC201" i="2"/>
  <c r="AC206" i="2"/>
  <c r="AC211" i="2"/>
  <c r="AC217" i="2"/>
  <c r="AC222" i="2"/>
  <c r="AC227" i="2"/>
  <c r="AC233" i="2"/>
  <c r="AC238" i="2"/>
  <c r="AC243" i="2"/>
  <c r="AC249" i="2"/>
  <c r="AC254" i="2"/>
  <c r="AC259" i="2"/>
  <c r="AC265" i="2"/>
  <c r="AC270" i="2"/>
  <c r="AC275" i="2"/>
  <c r="AC281" i="2"/>
  <c r="AC286" i="2"/>
  <c r="AC291" i="2"/>
  <c r="AC297" i="2"/>
  <c r="AC302" i="2"/>
  <c r="AC307" i="2"/>
  <c r="AC313" i="2"/>
  <c r="AC318" i="2"/>
  <c r="AC323" i="2"/>
  <c r="AC329" i="2"/>
  <c r="AC334" i="2"/>
  <c r="AC339" i="2"/>
  <c r="AC345" i="2"/>
  <c r="AC350" i="2"/>
  <c r="AC355" i="2"/>
  <c r="AC361" i="2"/>
  <c r="AC366" i="2"/>
  <c r="AC370" i="2"/>
  <c r="AC374" i="2"/>
  <c r="AC378" i="2"/>
  <c r="AC382" i="2"/>
  <c r="AC386" i="2"/>
  <c r="AC390" i="2"/>
  <c r="AC394" i="2"/>
  <c r="AC398" i="2"/>
  <c r="AC402" i="2"/>
  <c r="AC406" i="2"/>
  <c r="AC410" i="2"/>
  <c r="AC414" i="2"/>
  <c r="AC418" i="2"/>
  <c r="AC422" i="2"/>
  <c r="AC426" i="2"/>
  <c r="AC430" i="2"/>
  <c r="AC434" i="2"/>
  <c r="AC438" i="2"/>
  <c r="AC442" i="2"/>
  <c r="AC446" i="2"/>
  <c r="AC450" i="2"/>
  <c r="AC454" i="2"/>
  <c r="AC458" i="2"/>
  <c r="AC462" i="2"/>
  <c r="AC466" i="2"/>
  <c r="AC470" i="2"/>
  <c r="AC474" i="2"/>
  <c r="AC478" i="2"/>
  <c r="AC482" i="2"/>
  <c r="AC486" i="2"/>
  <c r="AC490" i="2"/>
  <c r="AC494" i="2"/>
  <c r="AC498" i="2"/>
  <c r="AC26" i="2"/>
  <c r="AC34" i="2"/>
  <c r="AC42" i="2"/>
  <c r="AC50" i="2"/>
  <c r="AC58" i="2"/>
  <c r="AC66" i="2"/>
  <c r="AC74" i="2"/>
  <c r="AC82" i="2"/>
  <c r="AC90" i="2"/>
  <c r="AC98" i="2"/>
  <c r="AC106" i="2"/>
  <c r="AC114" i="2"/>
  <c r="AC122" i="2"/>
  <c r="AC130" i="2"/>
  <c r="AC138" i="2"/>
  <c r="AC146" i="2"/>
  <c r="AC154" i="2"/>
  <c r="AC159" i="2"/>
  <c r="AC165" i="2"/>
  <c r="AC170" i="2"/>
  <c r="AC175" i="2"/>
  <c r="AC181" i="2"/>
  <c r="AC186" i="2"/>
  <c r="AC191" i="2"/>
  <c r="AC197" i="2"/>
  <c r="AC202" i="2"/>
  <c r="AC207" i="2"/>
  <c r="AC213" i="2"/>
  <c r="AC218" i="2"/>
  <c r="AC223" i="2"/>
  <c r="AC229" i="2"/>
  <c r="AC234" i="2"/>
  <c r="AC239" i="2"/>
  <c r="AC245" i="2"/>
  <c r="AC250" i="2"/>
  <c r="AC255" i="2"/>
  <c r="AC261" i="2"/>
  <c r="AC266" i="2"/>
  <c r="AC271" i="2"/>
  <c r="AC277" i="2"/>
  <c r="AC282" i="2"/>
  <c r="AC287" i="2"/>
  <c r="AC293" i="2"/>
  <c r="AC298" i="2"/>
  <c r="AC303" i="2"/>
  <c r="AC309" i="2"/>
  <c r="AC314" i="2"/>
  <c r="AC319" i="2"/>
  <c r="AC325" i="2"/>
  <c r="AC330" i="2"/>
  <c r="AC335" i="2"/>
  <c r="AC341" i="2"/>
  <c r="AC346" i="2"/>
  <c r="AC351" i="2"/>
  <c r="AC357" i="2"/>
  <c r="AC362" i="2"/>
  <c r="AC367" i="2"/>
  <c r="AC371" i="2"/>
  <c r="AC375" i="2"/>
  <c r="AC379" i="2"/>
  <c r="AC383" i="2"/>
  <c r="AC387" i="2"/>
  <c r="AC391" i="2"/>
  <c r="AC395" i="2"/>
  <c r="AC399" i="2"/>
  <c r="AC403" i="2"/>
  <c r="AC407" i="2"/>
  <c r="AC411" i="2"/>
  <c r="AC415" i="2"/>
  <c r="AC419" i="2"/>
  <c r="AC423" i="2"/>
  <c r="AC427" i="2"/>
  <c r="AC431" i="2"/>
  <c r="AC435" i="2"/>
  <c r="AC439" i="2"/>
  <c r="AC443" i="2"/>
  <c r="AC447" i="2"/>
  <c r="AC451" i="2"/>
  <c r="AC455" i="2"/>
  <c r="AC459" i="2"/>
  <c r="AC463" i="2"/>
  <c r="AC467" i="2"/>
  <c r="AC471" i="2"/>
  <c r="AC475" i="2"/>
  <c r="AC479" i="2"/>
  <c r="AC629" i="2"/>
  <c r="AC625" i="2"/>
  <c r="AC621" i="2"/>
  <c r="AC617" i="2"/>
  <c r="AC613" i="2"/>
  <c r="AC609" i="2"/>
  <c r="AC605" i="2"/>
  <c r="AC601" i="2"/>
  <c r="AC597" i="2"/>
  <c r="AC593" i="2"/>
  <c r="AC589" i="2"/>
  <c r="AC585" i="2"/>
  <c r="AC581" i="2"/>
  <c r="AC577" i="2"/>
  <c r="AC573" i="2"/>
  <c r="AC569" i="2"/>
  <c r="AC565" i="2"/>
  <c r="AC561" i="2"/>
  <c r="AC557" i="2"/>
  <c r="AC553" i="2"/>
  <c r="AC549" i="2"/>
  <c r="AC545" i="2"/>
  <c r="AC541" i="2"/>
  <c r="AC537" i="2"/>
  <c r="AC533" i="2"/>
  <c r="AC529" i="2"/>
  <c r="AC525" i="2"/>
  <c r="AC521" i="2"/>
  <c r="AC517" i="2"/>
  <c r="AC513" i="2"/>
  <c r="AC509" i="2"/>
  <c r="AC505" i="2"/>
  <c r="AC501" i="2"/>
  <c r="AC496" i="2"/>
  <c r="AC491" i="2"/>
  <c r="AC485" i="2"/>
  <c r="AC480" i="2"/>
  <c r="AC472" i="2"/>
  <c r="AC464" i="2"/>
  <c r="AC456" i="2"/>
  <c r="AC448" i="2"/>
  <c r="AC440" i="2"/>
  <c r="AC432" i="2"/>
  <c r="AC424" i="2"/>
  <c r="AC416" i="2"/>
  <c r="AC408" i="2"/>
  <c r="AC400" i="2"/>
  <c r="AC392" i="2"/>
  <c r="AC384" i="2"/>
  <c r="AC376" i="2"/>
  <c r="AC368" i="2"/>
  <c r="AC358" i="2"/>
  <c r="AC347" i="2"/>
  <c r="AC337" i="2"/>
  <c r="AC326" i="2"/>
  <c r="AC315" i="2"/>
  <c r="AC305" i="2"/>
  <c r="AC294" i="2"/>
  <c r="AC283" i="2"/>
  <c r="AC273" i="2"/>
  <c r="AC262" i="2"/>
  <c r="AC251" i="2"/>
  <c r="AC241" i="2"/>
  <c r="AC230" i="2"/>
  <c r="AC219" i="2"/>
  <c r="AC209" i="2"/>
  <c r="AC198" i="2"/>
  <c r="AC187" i="2"/>
  <c r="AC177" i="2"/>
  <c r="AC166" i="2"/>
  <c r="AC155" i="2"/>
  <c r="AC139" i="2"/>
  <c r="AC123" i="2"/>
  <c r="AC107" i="2"/>
  <c r="AC91" i="2"/>
  <c r="AC75" i="2"/>
  <c r="AC59" i="2"/>
  <c r="AC43" i="2"/>
  <c r="AC27" i="2"/>
  <c r="AC630" i="2"/>
  <c r="AC626" i="2"/>
  <c r="AC618" i="2"/>
  <c r="AC610" i="2"/>
  <c r="AC602" i="2"/>
  <c r="AC594" i="2"/>
  <c r="AC586" i="2"/>
  <c r="AC578" i="2"/>
  <c r="AC570" i="2"/>
  <c r="AC562" i="2"/>
  <c r="AC554" i="2"/>
  <c r="AC550" i="2"/>
  <c r="AC542" i="2"/>
  <c r="AC534" i="2"/>
  <c r="AC526" i="2"/>
  <c r="AC518" i="2"/>
  <c r="AC510" i="2"/>
  <c r="AC506" i="2"/>
  <c r="AC497" i="2"/>
  <c r="AC487" i="2"/>
  <c r="AC473" i="2"/>
  <c r="AC457" i="2"/>
  <c r="AC449" i="2"/>
  <c r="AC433" i="2"/>
  <c r="AC417" i="2"/>
  <c r="AC401" i="2"/>
  <c r="AC385" i="2"/>
  <c r="AC377" i="2"/>
  <c r="AC359" i="2"/>
  <c r="AC338" i="2"/>
  <c r="AC317" i="2"/>
  <c r="AC295" i="2"/>
  <c r="AC274" i="2"/>
  <c r="AC263" i="2"/>
  <c r="AC242" i="2"/>
  <c r="AC221" i="2"/>
  <c r="AC199" i="2"/>
  <c r="AC189" i="2"/>
  <c r="AC167" i="2"/>
  <c r="AC142" i="2"/>
  <c r="AC126" i="2"/>
  <c r="AC94" i="2"/>
  <c r="AC78" i="2"/>
  <c r="AC632" i="2"/>
  <c r="AC628" i="2"/>
  <c r="AC624" i="2"/>
  <c r="AC620" i="2"/>
  <c r="AC616" i="2"/>
  <c r="AC612" i="2"/>
  <c r="AC608" i="2"/>
  <c r="AC604" i="2"/>
  <c r="AC600" i="2"/>
  <c r="AC596" i="2"/>
  <c r="AC592" i="2"/>
  <c r="AC588" i="2"/>
  <c r="AC584" i="2"/>
  <c r="AC580" i="2"/>
  <c r="AC576" i="2"/>
  <c r="AC572" i="2"/>
  <c r="AC568" i="2"/>
  <c r="AC564" i="2"/>
  <c r="AC560" i="2"/>
  <c r="AC556" i="2"/>
  <c r="AC552" i="2"/>
  <c r="AC548" i="2"/>
  <c r="AC544" i="2"/>
  <c r="AC540" i="2"/>
  <c r="AC536" i="2"/>
  <c r="AC532" i="2"/>
  <c r="AC528" i="2"/>
  <c r="AC524" i="2"/>
  <c r="AC520" i="2"/>
  <c r="AC516" i="2"/>
  <c r="AC512" i="2"/>
  <c r="AC508" i="2"/>
  <c r="AC504" i="2"/>
  <c r="AC500" i="2"/>
  <c r="AC495" i="2"/>
  <c r="AC489" i="2"/>
  <c r="AC484" i="2"/>
  <c r="AC477" i="2"/>
  <c r="AC469" i="2"/>
  <c r="AC461" i="2"/>
  <c r="AC453" i="2"/>
  <c r="AC445" i="2"/>
  <c r="AC437" i="2"/>
  <c r="AC429" i="2"/>
  <c r="AC421" i="2"/>
  <c r="AC413" i="2"/>
  <c r="AC405" i="2"/>
  <c r="AC397" i="2"/>
  <c r="AC389" i="2"/>
  <c r="AC381" i="2"/>
  <c r="AC373" i="2"/>
  <c r="AC365" i="2"/>
  <c r="AC354" i="2"/>
  <c r="AC343" i="2"/>
  <c r="AC333" i="2"/>
  <c r="AC322" i="2"/>
  <c r="AC311" i="2"/>
  <c r="AC301" i="2"/>
  <c r="AC290" i="2"/>
  <c r="AC279" i="2"/>
  <c r="AC269" i="2"/>
  <c r="AC258" i="2"/>
  <c r="AC247" i="2"/>
  <c r="AC237" i="2"/>
  <c r="AC226" i="2"/>
  <c r="AC215" i="2"/>
  <c r="AC205" i="2"/>
  <c r="AC194" i="2"/>
  <c r="AC183" i="2"/>
  <c r="AC173" i="2"/>
  <c r="AC162" i="2"/>
  <c r="AC150" i="2"/>
  <c r="AC134" i="2"/>
  <c r="AC118" i="2"/>
  <c r="AC102" i="2"/>
  <c r="AC86" i="2"/>
  <c r="AC70" i="2"/>
  <c r="AC54" i="2"/>
  <c r="AC38" i="2"/>
  <c r="AA292" i="2" l="1"/>
  <c r="AA363" i="2"/>
  <c r="AA411" i="2"/>
  <c r="AA454" i="2"/>
  <c r="AA496" i="2"/>
  <c r="AA539" i="2"/>
  <c r="AA587" i="2"/>
  <c r="AA630" i="2"/>
  <c r="AA227" i="2"/>
  <c r="AA220" i="2"/>
  <c r="AA223" i="2"/>
  <c r="AA332" i="2"/>
  <c r="AA384" i="2"/>
  <c r="AA432" i="2"/>
  <c r="AA475" i="2"/>
  <c r="AA518" i="2"/>
  <c r="AA560" i="2"/>
  <c r="AP14" i="2"/>
  <c r="AP16" i="2" s="1"/>
  <c r="AO14" i="2"/>
  <c r="AO16" i="2" s="1"/>
  <c r="AG2" i="2"/>
  <c r="AH4" i="2"/>
  <c r="AH8" i="2"/>
  <c r="AH12" i="2"/>
  <c r="AH16" i="2"/>
  <c r="AH20" i="2"/>
  <c r="AH5" i="2"/>
  <c r="AH9" i="2"/>
  <c r="AH13" i="2"/>
  <c r="AH17" i="2"/>
  <c r="AH21" i="2"/>
  <c r="AH6" i="2"/>
  <c r="AH10" i="2"/>
  <c r="AH14" i="2"/>
  <c r="AH18" i="2"/>
  <c r="AH22" i="2"/>
  <c r="AH3" i="2"/>
  <c r="AH7" i="2"/>
  <c r="AH11" i="2"/>
  <c r="AH15" i="2"/>
  <c r="AH19" i="2"/>
  <c r="M633" i="2" l="1"/>
  <c r="O633" i="2" s="1"/>
  <c r="M632" i="2"/>
  <c r="O632" i="2" s="1"/>
  <c r="M631" i="2"/>
  <c r="O631" i="2" s="1"/>
  <c r="M630" i="2"/>
  <c r="O630" i="2" s="1"/>
  <c r="M629" i="2"/>
  <c r="O629" i="2" s="1"/>
  <c r="M628" i="2"/>
  <c r="O628" i="2" s="1"/>
  <c r="M627" i="2"/>
  <c r="O627" i="2" s="1"/>
  <c r="M626" i="2"/>
  <c r="O626" i="2" s="1"/>
  <c r="M625" i="2"/>
  <c r="O625" i="2" s="1"/>
  <c r="M624" i="2"/>
  <c r="O624" i="2" s="1"/>
  <c r="M623" i="2"/>
  <c r="O623" i="2" s="1"/>
  <c r="M622" i="2"/>
  <c r="O622" i="2" s="1"/>
  <c r="M621" i="2"/>
  <c r="O621" i="2" s="1"/>
  <c r="M620" i="2"/>
  <c r="O620" i="2" s="1"/>
  <c r="M619" i="2"/>
  <c r="O619" i="2" s="1"/>
  <c r="M618" i="2"/>
  <c r="O618" i="2" s="1"/>
  <c r="M617" i="2"/>
  <c r="O617" i="2" s="1"/>
  <c r="M616" i="2"/>
  <c r="O616" i="2" s="1"/>
  <c r="M615" i="2"/>
  <c r="O615" i="2" s="1"/>
  <c r="M614" i="2"/>
  <c r="O614" i="2" s="1"/>
  <c r="M613" i="2"/>
  <c r="O613" i="2" s="1"/>
  <c r="M612" i="2"/>
  <c r="O612" i="2" s="1"/>
  <c r="M611" i="2"/>
  <c r="O611" i="2" s="1"/>
  <c r="M610" i="2"/>
  <c r="O610" i="2" s="1"/>
  <c r="M609" i="2"/>
  <c r="O609" i="2" s="1"/>
  <c r="M608" i="2"/>
  <c r="O608" i="2" s="1"/>
  <c r="M607" i="2"/>
  <c r="O607" i="2" s="1"/>
  <c r="M606" i="2"/>
  <c r="O606" i="2" s="1"/>
  <c r="M605" i="2"/>
  <c r="O605" i="2" s="1"/>
  <c r="M604" i="2"/>
  <c r="O604" i="2" s="1"/>
  <c r="M603" i="2"/>
  <c r="O603" i="2" s="1"/>
  <c r="M602" i="2"/>
  <c r="O602" i="2" s="1"/>
  <c r="M601" i="2"/>
  <c r="O601" i="2" s="1"/>
  <c r="M600" i="2"/>
  <c r="O600" i="2" s="1"/>
  <c r="M599" i="2"/>
  <c r="O599" i="2" s="1"/>
  <c r="M598" i="2"/>
  <c r="O598" i="2" s="1"/>
  <c r="M597" i="2"/>
  <c r="O597" i="2" s="1"/>
  <c r="M596" i="2"/>
  <c r="O596" i="2" s="1"/>
  <c r="M595" i="2"/>
  <c r="O595" i="2" s="1"/>
  <c r="M594" i="2"/>
  <c r="O594" i="2" s="1"/>
  <c r="M593" i="2"/>
  <c r="O593" i="2" s="1"/>
  <c r="M592" i="2"/>
  <c r="O592" i="2" s="1"/>
  <c r="M591" i="2"/>
  <c r="O591" i="2" s="1"/>
  <c r="M590" i="2"/>
  <c r="O590" i="2" s="1"/>
  <c r="M589" i="2"/>
  <c r="O589" i="2" s="1"/>
  <c r="M588" i="2"/>
  <c r="O588" i="2" s="1"/>
  <c r="M587" i="2"/>
  <c r="O587" i="2" s="1"/>
  <c r="M586" i="2"/>
  <c r="O586" i="2" s="1"/>
  <c r="M585" i="2"/>
  <c r="O585" i="2" s="1"/>
  <c r="M584" i="2"/>
  <c r="O584" i="2" s="1"/>
  <c r="M583" i="2"/>
  <c r="O583" i="2" s="1"/>
  <c r="M582" i="2"/>
  <c r="O582" i="2" s="1"/>
  <c r="M581" i="2"/>
  <c r="O581" i="2" s="1"/>
  <c r="M580" i="2"/>
  <c r="O580" i="2" s="1"/>
  <c r="M579" i="2"/>
  <c r="O579" i="2" s="1"/>
  <c r="M578" i="2"/>
  <c r="O578" i="2" s="1"/>
  <c r="M577" i="2"/>
  <c r="O577" i="2" s="1"/>
  <c r="M576" i="2"/>
  <c r="O576" i="2" s="1"/>
  <c r="M575" i="2"/>
  <c r="O575" i="2" s="1"/>
  <c r="M574" i="2"/>
  <c r="O574" i="2" s="1"/>
  <c r="M573" i="2"/>
  <c r="O573" i="2" s="1"/>
  <c r="M572" i="2"/>
  <c r="O572" i="2" s="1"/>
  <c r="M571" i="2"/>
  <c r="O571" i="2" s="1"/>
  <c r="M570" i="2"/>
  <c r="O570" i="2" s="1"/>
  <c r="M569" i="2"/>
  <c r="O569" i="2" s="1"/>
  <c r="M568" i="2"/>
  <c r="O568" i="2" s="1"/>
  <c r="M567" i="2"/>
  <c r="O567" i="2" s="1"/>
  <c r="M566" i="2"/>
  <c r="O566" i="2" s="1"/>
  <c r="M565" i="2"/>
  <c r="O565" i="2" s="1"/>
  <c r="M564" i="2"/>
  <c r="O564" i="2" s="1"/>
  <c r="M563" i="2"/>
  <c r="O563" i="2" s="1"/>
  <c r="M562" i="2"/>
  <c r="O562" i="2" s="1"/>
  <c r="M561" i="2"/>
  <c r="O561" i="2" s="1"/>
  <c r="M560" i="2"/>
  <c r="O560" i="2" s="1"/>
  <c r="M559" i="2"/>
  <c r="O559" i="2" s="1"/>
  <c r="M558" i="2"/>
  <c r="O558" i="2" s="1"/>
  <c r="M557" i="2"/>
  <c r="O557" i="2" s="1"/>
  <c r="M556" i="2"/>
  <c r="O556" i="2" s="1"/>
  <c r="M555" i="2"/>
  <c r="O555" i="2" s="1"/>
  <c r="M554" i="2"/>
  <c r="O554" i="2" s="1"/>
  <c r="M553" i="2"/>
  <c r="O553" i="2" s="1"/>
  <c r="M552" i="2"/>
  <c r="O552" i="2" s="1"/>
  <c r="M551" i="2"/>
  <c r="O551" i="2" s="1"/>
  <c r="M550" i="2"/>
  <c r="O550" i="2" s="1"/>
  <c r="M549" i="2"/>
  <c r="O549" i="2" s="1"/>
  <c r="M548" i="2"/>
  <c r="O548" i="2" s="1"/>
  <c r="M547" i="2"/>
  <c r="O547" i="2" s="1"/>
  <c r="M546" i="2"/>
  <c r="O546" i="2" s="1"/>
  <c r="M545" i="2"/>
  <c r="O545" i="2" s="1"/>
  <c r="M544" i="2"/>
  <c r="O544" i="2" s="1"/>
  <c r="M543" i="2"/>
  <c r="O543" i="2" s="1"/>
  <c r="M542" i="2"/>
  <c r="O542" i="2" s="1"/>
  <c r="M541" i="2"/>
  <c r="O541" i="2" s="1"/>
  <c r="M540" i="2"/>
  <c r="O540" i="2" s="1"/>
  <c r="M539" i="2"/>
  <c r="O539" i="2" s="1"/>
  <c r="M538" i="2"/>
  <c r="O538" i="2" s="1"/>
  <c r="M537" i="2"/>
  <c r="O537" i="2" s="1"/>
  <c r="M536" i="2"/>
  <c r="O536" i="2" s="1"/>
  <c r="M535" i="2"/>
  <c r="O535" i="2" s="1"/>
  <c r="M534" i="2"/>
  <c r="O534" i="2" s="1"/>
  <c r="M533" i="2"/>
  <c r="O533" i="2" s="1"/>
  <c r="M532" i="2"/>
  <c r="O532" i="2" s="1"/>
  <c r="M531" i="2"/>
  <c r="O531" i="2" s="1"/>
  <c r="M530" i="2"/>
  <c r="O530" i="2" s="1"/>
  <c r="M529" i="2"/>
  <c r="O529" i="2" s="1"/>
  <c r="M528" i="2"/>
  <c r="O528" i="2" s="1"/>
  <c r="M527" i="2"/>
  <c r="O527" i="2" s="1"/>
  <c r="M526" i="2"/>
  <c r="O526" i="2" s="1"/>
  <c r="M525" i="2"/>
  <c r="O525" i="2" s="1"/>
  <c r="M524" i="2"/>
  <c r="O524" i="2" s="1"/>
  <c r="M523" i="2"/>
  <c r="O523" i="2" s="1"/>
  <c r="M522" i="2"/>
  <c r="O522" i="2" s="1"/>
  <c r="M521" i="2"/>
  <c r="O521" i="2" s="1"/>
  <c r="M520" i="2"/>
  <c r="O520" i="2" s="1"/>
  <c r="M519" i="2"/>
  <c r="O519" i="2" s="1"/>
  <c r="M518" i="2"/>
  <c r="O518" i="2" s="1"/>
  <c r="M517" i="2"/>
  <c r="O517" i="2" s="1"/>
  <c r="M516" i="2"/>
  <c r="O516" i="2" s="1"/>
  <c r="M515" i="2"/>
  <c r="O515" i="2" s="1"/>
  <c r="M514" i="2"/>
  <c r="O514" i="2" s="1"/>
  <c r="M513" i="2"/>
  <c r="O513" i="2" s="1"/>
  <c r="M512" i="2"/>
  <c r="O512" i="2" s="1"/>
  <c r="M511" i="2"/>
  <c r="O511" i="2" s="1"/>
  <c r="M510" i="2"/>
  <c r="O510" i="2" s="1"/>
  <c r="M509" i="2"/>
  <c r="O509" i="2" s="1"/>
  <c r="M508" i="2"/>
  <c r="O508" i="2" s="1"/>
  <c r="M507" i="2"/>
  <c r="O507" i="2" s="1"/>
  <c r="M506" i="2"/>
  <c r="O506" i="2" s="1"/>
  <c r="M505" i="2"/>
  <c r="O505" i="2" s="1"/>
  <c r="M504" i="2"/>
  <c r="O504" i="2" s="1"/>
  <c r="M503" i="2"/>
  <c r="O503" i="2" s="1"/>
  <c r="M502" i="2"/>
  <c r="O502" i="2" s="1"/>
  <c r="M501" i="2"/>
  <c r="O501" i="2" s="1"/>
  <c r="M500" i="2"/>
  <c r="O500" i="2" s="1"/>
  <c r="M499" i="2"/>
  <c r="O499" i="2" s="1"/>
  <c r="M498" i="2"/>
  <c r="O498" i="2" s="1"/>
  <c r="M497" i="2"/>
  <c r="O497" i="2" s="1"/>
  <c r="M496" i="2"/>
  <c r="O496" i="2" s="1"/>
  <c r="M495" i="2"/>
  <c r="O495" i="2" s="1"/>
  <c r="M494" i="2"/>
  <c r="O494" i="2" s="1"/>
  <c r="M493" i="2"/>
  <c r="O493" i="2" s="1"/>
  <c r="M492" i="2"/>
  <c r="O492" i="2" s="1"/>
  <c r="M491" i="2"/>
  <c r="O491" i="2" s="1"/>
  <c r="M490" i="2"/>
  <c r="O490" i="2" s="1"/>
  <c r="M489" i="2"/>
  <c r="O489" i="2" s="1"/>
  <c r="M488" i="2"/>
  <c r="O488" i="2" s="1"/>
  <c r="M487" i="2"/>
  <c r="O487" i="2" s="1"/>
  <c r="M486" i="2"/>
  <c r="O486" i="2" s="1"/>
  <c r="M485" i="2"/>
  <c r="O485" i="2" s="1"/>
  <c r="M484" i="2"/>
  <c r="O484" i="2" s="1"/>
  <c r="M483" i="2"/>
  <c r="O483" i="2" s="1"/>
  <c r="M482" i="2"/>
  <c r="O482" i="2" s="1"/>
  <c r="M481" i="2"/>
  <c r="O481" i="2" s="1"/>
  <c r="M480" i="2"/>
  <c r="O480" i="2" s="1"/>
  <c r="M479" i="2"/>
  <c r="O479" i="2" s="1"/>
  <c r="M478" i="2"/>
  <c r="O478" i="2" s="1"/>
  <c r="M477" i="2"/>
  <c r="O477" i="2" s="1"/>
  <c r="M476" i="2"/>
  <c r="O476" i="2" s="1"/>
  <c r="M475" i="2"/>
  <c r="O475" i="2" s="1"/>
  <c r="M474" i="2"/>
  <c r="O474" i="2" s="1"/>
  <c r="M473" i="2"/>
  <c r="O473" i="2" s="1"/>
  <c r="M472" i="2"/>
  <c r="O472" i="2" s="1"/>
  <c r="M471" i="2"/>
  <c r="O471" i="2" s="1"/>
  <c r="M470" i="2"/>
  <c r="O470" i="2" s="1"/>
  <c r="M469" i="2"/>
  <c r="O469" i="2" s="1"/>
  <c r="M468" i="2"/>
  <c r="O468" i="2" s="1"/>
  <c r="M467" i="2"/>
  <c r="O467" i="2" s="1"/>
  <c r="M466" i="2"/>
  <c r="O466" i="2" s="1"/>
  <c r="M465" i="2"/>
  <c r="O465" i="2" s="1"/>
  <c r="M464" i="2"/>
  <c r="O464" i="2" s="1"/>
  <c r="M463" i="2"/>
  <c r="O463" i="2" s="1"/>
  <c r="M462" i="2"/>
  <c r="O462" i="2" s="1"/>
  <c r="M461" i="2"/>
  <c r="O461" i="2" s="1"/>
  <c r="M460" i="2"/>
  <c r="O460" i="2" s="1"/>
  <c r="M459" i="2"/>
  <c r="O459" i="2" s="1"/>
  <c r="M458" i="2"/>
  <c r="O458" i="2" s="1"/>
  <c r="M457" i="2"/>
  <c r="O457" i="2" s="1"/>
  <c r="M456" i="2"/>
  <c r="O456" i="2" s="1"/>
  <c r="M455" i="2"/>
  <c r="O455" i="2" s="1"/>
  <c r="M454" i="2"/>
  <c r="O454" i="2" s="1"/>
  <c r="M453" i="2"/>
  <c r="O453" i="2" s="1"/>
  <c r="M452" i="2"/>
  <c r="O452" i="2" s="1"/>
  <c r="M451" i="2"/>
  <c r="O451" i="2" s="1"/>
  <c r="M450" i="2"/>
  <c r="O450" i="2" s="1"/>
  <c r="M449" i="2"/>
  <c r="O449" i="2" s="1"/>
  <c r="M448" i="2"/>
  <c r="O448" i="2" s="1"/>
  <c r="M447" i="2"/>
  <c r="O447" i="2" s="1"/>
  <c r="M446" i="2"/>
  <c r="O446" i="2" s="1"/>
  <c r="M445" i="2"/>
  <c r="O445" i="2" s="1"/>
  <c r="M444" i="2"/>
  <c r="O444" i="2" s="1"/>
  <c r="M443" i="2"/>
  <c r="O443" i="2" s="1"/>
  <c r="M442" i="2"/>
  <c r="O442" i="2" s="1"/>
  <c r="M441" i="2"/>
  <c r="O441" i="2" s="1"/>
  <c r="M440" i="2"/>
  <c r="O440" i="2" s="1"/>
  <c r="M439" i="2"/>
  <c r="O439" i="2" s="1"/>
  <c r="M438" i="2"/>
  <c r="O438" i="2" s="1"/>
  <c r="M437" i="2"/>
  <c r="O437" i="2" s="1"/>
  <c r="M436" i="2"/>
  <c r="O436" i="2" s="1"/>
  <c r="M435" i="2"/>
  <c r="O435" i="2" s="1"/>
  <c r="M434" i="2"/>
  <c r="O434" i="2" s="1"/>
  <c r="M433" i="2"/>
  <c r="O433" i="2" s="1"/>
  <c r="M432" i="2"/>
  <c r="O432" i="2" s="1"/>
  <c r="M431" i="2"/>
  <c r="O431" i="2" s="1"/>
  <c r="M430" i="2"/>
  <c r="O430" i="2" s="1"/>
  <c r="M429" i="2"/>
  <c r="O429" i="2" s="1"/>
  <c r="M428" i="2"/>
  <c r="O428" i="2" s="1"/>
  <c r="M427" i="2"/>
  <c r="O427" i="2" s="1"/>
  <c r="M426" i="2"/>
  <c r="O426" i="2" s="1"/>
  <c r="M425" i="2"/>
  <c r="O425" i="2" s="1"/>
  <c r="M424" i="2"/>
  <c r="O424" i="2" s="1"/>
  <c r="M423" i="2"/>
  <c r="O423" i="2" s="1"/>
  <c r="M422" i="2"/>
  <c r="O422" i="2" s="1"/>
  <c r="M421" i="2"/>
  <c r="O421" i="2" s="1"/>
  <c r="M420" i="2"/>
  <c r="O420" i="2" s="1"/>
  <c r="M419" i="2"/>
  <c r="O419" i="2" s="1"/>
  <c r="M418" i="2"/>
  <c r="O418" i="2" s="1"/>
  <c r="M417" i="2"/>
  <c r="O417" i="2" s="1"/>
  <c r="M416" i="2"/>
  <c r="O416" i="2" s="1"/>
  <c r="M415" i="2"/>
  <c r="O415" i="2" s="1"/>
  <c r="M414" i="2"/>
  <c r="O414" i="2" s="1"/>
  <c r="M413" i="2"/>
  <c r="O413" i="2" s="1"/>
  <c r="M412" i="2"/>
  <c r="O412" i="2" s="1"/>
  <c r="M411" i="2"/>
  <c r="O411" i="2" s="1"/>
  <c r="M410" i="2"/>
  <c r="O410" i="2" s="1"/>
  <c r="M409" i="2"/>
  <c r="O409" i="2" s="1"/>
  <c r="M408" i="2"/>
  <c r="O408" i="2" s="1"/>
  <c r="M407" i="2"/>
  <c r="O407" i="2" s="1"/>
  <c r="M406" i="2"/>
  <c r="O406" i="2" s="1"/>
  <c r="M405" i="2"/>
  <c r="O405" i="2" s="1"/>
  <c r="M404" i="2"/>
  <c r="O404" i="2" s="1"/>
  <c r="M403" i="2"/>
  <c r="O403" i="2" s="1"/>
  <c r="M402" i="2"/>
  <c r="O402" i="2" s="1"/>
  <c r="M401" i="2"/>
  <c r="O401" i="2" s="1"/>
  <c r="M400" i="2"/>
  <c r="O400" i="2" s="1"/>
  <c r="M399" i="2"/>
  <c r="O399" i="2" s="1"/>
  <c r="M398" i="2"/>
  <c r="O398" i="2" s="1"/>
  <c r="M397" i="2"/>
  <c r="O397" i="2" s="1"/>
  <c r="M396" i="2"/>
  <c r="O396" i="2" s="1"/>
  <c r="M395" i="2"/>
  <c r="O395" i="2" s="1"/>
  <c r="M394" i="2"/>
  <c r="O394" i="2" s="1"/>
  <c r="M393" i="2"/>
  <c r="O393" i="2" s="1"/>
  <c r="M392" i="2"/>
  <c r="O392" i="2" s="1"/>
  <c r="M391" i="2"/>
  <c r="O391" i="2" s="1"/>
  <c r="M390" i="2"/>
  <c r="O390" i="2" s="1"/>
  <c r="M389" i="2"/>
  <c r="O389" i="2" s="1"/>
  <c r="M388" i="2"/>
  <c r="O388" i="2" s="1"/>
  <c r="M387" i="2"/>
  <c r="O387" i="2" s="1"/>
  <c r="M386" i="2"/>
  <c r="O386" i="2" s="1"/>
  <c r="M385" i="2"/>
  <c r="O385" i="2" s="1"/>
  <c r="M384" i="2"/>
  <c r="O384" i="2" s="1"/>
  <c r="M383" i="2"/>
  <c r="O383" i="2" s="1"/>
  <c r="M382" i="2"/>
  <c r="O382" i="2" s="1"/>
  <c r="M381" i="2"/>
  <c r="O381" i="2" s="1"/>
  <c r="M380" i="2"/>
  <c r="O380" i="2" s="1"/>
  <c r="M379" i="2"/>
  <c r="O379" i="2" s="1"/>
  <c r="M378" i="2"/>
  <c r="O378" i="2" s="1"/>
  <c r="M377" i="2"/>
  <c r="O377" i="2" s="1"/>
  <c r="M376" i="2"/>
  <c r="O376" i="2" s="1"/>
  <c r="M375" i="2"/>
  <c r="O375" i="2" s="1"/>
  <c r="M374" i="2"/>
  <c r="O374" i="2" s="1"/>
  <c r="M373" i="2"/>
  <c r="O373" i="2" s="1"/>
  <c r="M372" i="2"/>
  <c r="O372" i="2" s="1"/>
  <c r="M371" i="2"/>
  <c r="O371" i="2" s="1"/>
  <c r="M370" i="2"/>
  <c r="O370" i="2" s="1"/>
  <c r="M369" i="2"/>
  <c r="O369" i="2" s="1"/>
  <c r="M368" i="2"/>
  <c r="O368" i="2" s="1"/>
  <c r="M367" i="2"/>
  <c r="O367" i="2" s="1"/>
  <c r="M366" i="2"/>
  <c r="O366" i="2" s="1"/>
  <c r="M365" i="2"/>
  <c r="O365" i="2" s="1"/>
  <c r="M364" i="2"/>
  <c r="O364" i="2" s="1"/>
  <c r="M363" i="2"/>
  <c r="O363" i="2" s="1"/>
  <c r="M362" i="2"/>
  <c r="O362" i="2" s="1"/>
  <c r="M361" i="2"/>
  <c r="O361" i="2" s="1"/>
  <c r="M360" i="2"/>
  <c r="O360" i="2" s="1"/>
  <c r="M359" i="2"/>
  <c r="O359" i="2" s="1"/>
  <c r="M358" i="2"/>
  <c r="O358" i="2" s="1"/>
  <c r="M357" i="2"/>
  <c r="O357" i="2" s="1"/>
  <c r="M356" i="2"/>
  <c r="O356" i="2" s="1"/>
  <c r="M355" i="2"/>
  <c r="O355" i="2" s="1"/>
  <c r="M354" i="2"/>
  <c r="O354" i="2" s="1"/>
  <c r="M353" i="2"/>
  <c r="O353" i="2" s="1"/>
  <c r="M352" i="2"/>
  <c r="O352" i="2" s="1"/>
  <c r="M351" i="2"/>
  <c r="O351" i="2" s="1"/>
  <c r="M350" i="2"/>
  <c r="O350" i="2" s="1"/>
  <c r="M349" i="2"/>
  <c r="O349" i="2" s="1"/>
  <c r="M348" i="2"/>
  <c r="O348" i="2" s="1"/>
  <c r="M347" i="2"/>
  <c r="O347" i="2" s="1"/>
  <c r="M346" i="2"/>
  <c r="O346" i="2" s="1"/>
  <c r="M345" i="2"/>
  <c r="O345" i="2" s="1"/>
  <c r="M344" i="2"/>
  <c r="O344" i="2" s="1"/>
  <c r="M343" i="2"/>
  <c r="O343" i="2" s="1"/>
  <c r="M342" i="2"/>
  <c r="O342" i="2" s="1"/>
  <c r="M341" i="2"/>
  <c r="O341" i="2" s="1"/>
  <c r="M340" i="2"/>
  <c r="O340" i="2" s="1"/>
  <c r="M339" i="2"/>
  <c r="O339" i="2" s="1"/>
  <c r="M338" i="2"/>
  <c r="O338" i="2" s="1"/>
  <c r="M337" i="2"/>
  <c r="O337" i="2" s="1"/>
  <c r="M336" i="2"/>
  <c r="O336" i="2" s="1"/>
  <c r="M335" i="2"/>
  <c r="O335" i="2" s="1"/>
  <c r="M334" i="2"/>
  <c r="O334" i="2" s="1"/>
  <c r="M333" i="2"/>
  <c r="O333" i="2" s="1"/>
  <c r="M332" i="2"/>
  <c r="O332" i="2" s="1"/>
  <c r="M331" i="2"/>
  <c r="O331" i="2" s="1"/>
  <c r="M330" i="2"/>
  <c r="O330" i="2" s="1"/>
  <c r="M329" i="2"/>
  <c r="O329" i="2" s="1"/>
  <c r="M328" i="2"/>
  <c r="O328" i="2" s="1"/>
  <c r="M327" i="2"/>
  <c r="O327" i="2" s="1"/>
  <c r="M326" i="2"/>
  <c r="O326" i="2" s="1"/>
  <c r="M325" i="2"/>
  <c r="O325" i="2" s="1"/>
  <c r="M324" i="2"/>
  <c r="O324" i="2" s="1"/>
  <c r="M323" i="2"/>
  <c r="O323" i="2" s="1"/>
  <c r="M322" i="2"/>
  <c r="O322" i="2" s="1"/>
  <c r="M321" i="2"/>
  <c r="O321" i="2" s="1"/>
  <c r="M320" i="2"/>
  <c r="O320" i="2" s="1"/>
  <c r="M319" i="2"/>
  <c r="O319" i="2" s="1"/>
  <c r="M318" i="2"/>
  <c r="O318" i="2" s="1"/>
  <c r="M317" i="2"/>
  <c r="O317" i="2" s="1"/>
  <c r="M316" i="2"/>
  <c r="O316" i="2" s="1"/>
  <c r="M315" i="2"/>
  <c r="O315" i="2" s="1"/>
  <c r="M314" i="2"/>
  <c r="O314" i="2" s="1"/>
  <c r="M313" i="2"/>
  <c r="O313" i="2" s="1"/>
  <c r="M312" i="2"/>
  <c r="O312" i="2" s="1"/>
  <c r="M311" i="2"/>
  <c r="O311" i="2" s="1"/>
  <c r="M310" i="2"/>
  <c r="O310" i="2" s="1"/>
  <c r="M309" i="2"/>
  <c r="O309" i="2" s="1"/>
  <c r="M308" i="2"/>
  <c r="O308" i="2" s="1"/>
  <c r="M307" i="2"/>
  <c r="O307" i="2" s="1"/>
  <c r="M306" i="2"/>
  <c r="O306" i="2" s="1"/>
  <c r="M305" i="2"/>
  <c r="O305" i="2" s="1"/>
  <c r="M304" i="2"/>
  <c r="O304" i="2" s="1"/>
  <c r="M303" i="2"/>
  <c r="O303" i="2" s="1"/>
  <c r="M302" i="2"/>
  <c r="O302" i="2" s="1"/>
  <c r="M301" i="2"/>
  <c r="O301" i="2" s="1"/>
  <c r="M300" i="2"/>
  <c r="O300" i="2" s="1"/>
  <c r="M299" i="2"/>
  <c r="O299" i="2" s="1"/>
  <c r="M298" i="2"/>
  <c r="O298" i="2" s="1"/>
  <c r="M297" i="2"/>
  <c r="O297" i="2" s="1"/>
  <c r="M296" i="2"/>
  <c r="O296" i="2" s="1"/>
  <c r="M295" i="2"/>
  <c r="O295" i="2" s="1"/>
  <c r="M294" i="2"/>
  <c r="O294" i="2" s="1"/>
  <c r="M293" i="2"/>
  <c r="O293" i="2" s="1"/>
  <c r="M292" i="2"/>
  <c r="O292" i="2" s="1"/>
  <c r="M291" i="2"/>
  <c r="O291" i="2" s="1"/>
  <c r="M290" i="2"/>
  <c r="O290" i="2" s="1"/>
  <c r="M289" i="2"/>
  <c r="O289" i="2" s="1"/>
  <c r="M288" i="2"/>
  <c r="O288" i="2" s="1"/>
  <c r="M287" i="2"/>
  <c r="O287" i="2" s="1"/>
  <c r="M286" i="2"/>
  <c r="O286" i="2" s="1"/>
  <c r="M285" i="2"/>
  <c r="O285" i="2" s="1"/>
  <c r="M284" i="2"/>
  <c r="O284" i="2" s="1"/>
  <c r="M283" i="2"/>
  <c r="O283" i="2" s="1"/>
  <c r="M282" i="2"/>
  <c r="O282" i="2" s="1"/>
  <c r="M281" i="2"/>
  <c r="O281" i="2" s="1"/>
  <c r="M280" i="2"/>
  <c r="O280" i="2" s="1"/>
  <c r="M279" i="2"/>
  <c r="O279" i="2" s="1"/>
  <c r="M278" i="2"/>
  <c r="O278" i="2" s="1"/>
  <c r="M277" i="2"/>
  <c r="O277" i="2" s="1"/>
  <c r="M276" i="2"/>
  <c r="O276" i="2" s="1"/>
  <c r="M275" i="2"/>
  <c r="O275" i="2" s="1"/>
  <c r="M274" i="2"/>
  <c r="O274" i="2" s="1"/>
  <c r="M273" i="2"/>
  <c r="O273" i="2" s="1"/>
  <c r="M272" i="2"/>
  <c r="O272" i="2" s="1"/>
  <c r="M271" i="2"/>
  <c r="O271" i="2" s="1"/>
  <c r="M270" i="2"/>
  <c r="O270" i="2" s="1"/>
  <c r="M269" i="2"/>
  <c r="O269" i="2" s="1"/>
  <c r="M268" i="2"/>
  <c r="O268" i="2" s="1"/>
  <c r="M267" i="2"/>
  <c r="O267" i="2" s="1"/>
  <c r="M266" i="2"/>
  <c r="O266" i="2" s="1"/>
  <c r="M265" i="2"/>
  <c r="O265" i="2" s="1"/>
  <c r="M264" i="2"/>
  <c r="O264" i="2" s="1"/>
  <c r="M263" i="2"/>
  <c r="O263" i="2" s="1"/>
  <c r="M262" i="2"/>
  <c r="O262" i="2" s="1"/>
  <c r="M261" i="2"/>
  <c r="O261" i="2" s="1"/>
  <c r="M260" i="2"/>
  <c r="O260" i="2" s="1"/>
  <c r="M259" i="2"/>
  <c r="O259" i="2" s="1"/>
  <c r="M258" i="2"/>
  <c r="O258" i="2" s="1"/>
  <c r="M257" i="2"/>
  <c r="O257" i="2" s="1"/>
  <c r="M256" i="2"/>
  <c r="O256" i="2" s="1"/>
  <c r="M255" i="2"/>
  <c r="O255" i="2" s="1"/>
  <c r="M254" i="2"/>
  <c r="O254" i="2" s="1"/>
  <c r="M253" i="2"/>
  <c r="O253" i="2" s="1"/>
  <c r="M252" i="2"/>
  <c r="O252" i="2" s="1"/>
  <c r="M251" i="2"/>
  <c r="O251" i="2" s="1"/>
  <c r="M250" i="2"/>
  <c r="O250" i="2" s="1"/>
  <c r="M249" i="2"/>
  <c r="O249" i="2" s="1"/>
  <c r="M248" i="2"/>
  <c r="O248" i="2" s="1"/>
  <c r="M247" i="2"/>
  <c r="O247" i="2" s="1"/>
  <c r="M246" i="2"/>
  <c r="O246" i="2" s="1"/>
  <c r="M245" i="2"/>
  <c r="O245" i="2" s="1"/>
  <c r="M244" i="2"/>
  <c r="O244" i="2" s="1"/>
  <c r="M243" i="2"/>
  <c r="O243" i="2" s="1"/>
  <c r="M242" i="2"/>
  <c r="O242" i="2" s="1"/>
  <c r="M241" i="2"/>
  <c r="O241" i="2" s="1"/>
  <c r="M240" i="2"/>
  <c r="O240" i="2" s="1"/>
  <c r="M239" i="2"/>
  <c r="O239" i="2" s="1"/>
  <c r="M238" i="2"/>
  <c r="O238" i="2" s="1"/>
  <c r="M237" i="2"/>
  <c r="O237" i="2" s="1"/>
  <c r="M236" i="2"/>
  <c r="O236" i="2" s="1"/>
  <c r="M235" i="2"/>
  <c r="O235" i="2" s="1"/>
  <c r="M234" i="2"/>
  <c r="O234" i="2" s="1"/>
  <c r="M233" i="2"/>
  <c r="O233" i="2" s="1"/>
  <c r="M232" i="2"/>
  <c r="O232" i="2" s="1"/>
  <c r="M231" i="2"/>
  <c r="O231" i="2" s="1"/>
  <c r="M230" i="2"/>
  <c r="O230" i="2" s="1"/>
  <c r="M229" i="2"/>
  <c r="O229" i="2" s="1"/>
  <c r="M228" i="2"/>
  <c r="O228" i="2" s="1"/>
  <c r="M227" i="2"/>
  <c r="O227" i="2" s="1"/>
  <c r="M226" i="2"/>
  <c r="O226" i="2" s="1"/>
  <c r="M225" i="2"/>
  <c r="O225" i="2" s="1"/>
  <c r="M224" i="2"/>
  <c r="O224" i="2" s="1"/>
  <c r="M223" i="2"/>
  <c r="O223" i="2" s="1"/>
  <c r="M222" i="2"/>
  <c r="O222" i="2" s="1"/>
  <c r="M221" i="2"/>
  <c r="O221" i="2" s="1"/>
  <c r="M220" i="2"/>
  <c r="O220" i="2" s="1"/>
  <c r="M219" i="2"/>
  <c r="O219" i="2" s="1"/>
  <c r="M218" i="2"/>
  <c r="O218" i="2" s="1"/>
  <c r="M217" i="2"/>
  <c r="O217" i="2" s="1"/>
  <c r="M216" i="2"/>
  <c r="O216" i="2" s="1"/>
  <c r="M215" i="2"/>
  <c r="O215" i="2" s="1"/>
  <c r="M214" i="2"/>
  <c r="O214" i="2" s="1"/>
  <c r="M213" i="2"/>
  <c r="O213" i="2" s="1"/>
  <c r="M212" i="2"/>
  <c r="O212" i="2" s="1"/>
  <c r="M211" i="2"/>
  <c r="O211" i="2" s="1"/>
  <c r="M210" i="2"/>
  <c r="O210" i="2" s="1"/>
  <c r="M209" i="2"/>
  <c r="O209" i="2" s="1"/>
  <c r="M208" i="2"/>
  <c r="O208" i="2" s="1"/>
  <c r="M207" i="2"/>
  <c r="O207" i="2" s="1"/>
  <c r="M206" i="2"/>
  <c r="O206" i="2" s="1"/>
  <c r="M205" i="2"/>
  <c r="O205" i="2" s="1"/>
  <c r="M204" i="2"/>
  <c r="O204" i="2" s="1"/>
  <c r="M203" i="2"/>
  <c r="O203" i="2" s="1"/>
  <c r="M202" i="2"/>
  <c r="O202" i="2" s="1"/>
  <c r="M201" i="2"/>
  <c r="O201" i="2" s="1"/>
  <c r="M200" i="2"/>
  <c r="O200" i="2" s="1"/>
  <c r="M199" i="2"/>
  <c r="O199" i="2" s="1"/>
  <c r="M198" i="2"/>
  <c r="O198" i="2" s="1"/>
  <c r="M197" i="2"/>
  <c r="O197" i="2" s="1"/>
  <c r="M196" i="2"/>
  <c r="O196" i="2" s="1"/>
  <c r="M195" i="2"/>
  <c r="O195" i="2" s="1"/>
  <c r="M194" i="2"/>
  <c r="O194" i="2" s="1"/>
  <c r="M193" i="2"/>
  <c r="O193" i="2" s="1"/>
  <c r="M192" i="2"/>
  <c r="O192" i="2" s="1"/>
  <c r="M191" i="2"/>
  <c r="O191" i="2" s="1"/>
  <c r="M190" i="2"/>
  <c r="O190" i="2" s="1"/>
  <c r="M189" i="2"/>
  <c r="O189" i="2" s="1"/>
  <c r="M188" i="2"/>
  <c r="O188" i="2" s="1"/>
  <c r="M187" i="2"/>
  <c r="O187" i="2" s="1"/>
  <c r="M186" i="2"/>
  <c r="O186" i="2" s="1"/>
  <c r="M185" i="2"/>
  <c r="O185" i="2" s="1"/>
  <c r="M184" i="2"/>
  <c r="O184" i="2" s="1"/>
  <c r="M183" i="2"/>
  <c r="O183" i="2" s="1"/>
  <c r="M182" i="2"/>
  <c r="O182" i="2" s="1"/>
  <c r="M181" i="2"/>
  <c r="O181" i="2" s="1"/>
  <c r="M180" i="2"/>
  <c r="O180" i="2" s="1"/>
  <c r="M179" i="2"/>
  <c r="O179" i="2" s="1"/>
  <c r="M178" i="2"/>
  <c r="O178" i="2" s="1"/>
  <c r="M177" i="2"/>
  <c r="O177" i="2" s="1"/>
  <c r="M176" i="2"/>
  <c r="O176" i="2" s="1"/>
  <c r="M175" i="2"/>
  <c r="O175" i="2" s="1"/>
  <c r="M174" i="2"/>
  <c r="O174" i="2" s="1"/>
  <c r="M173" i="2"/>
  <c r="O173" i="2" s="1"/>
  <c r="M172" i="2"/>
  <c r="O172" i="2" s="1"/>
  <c r="M171" i="2"/>
  <c r="O171" i="2" s="1"/>
  <c r="M170" i="2"/>
  <c r="O170" i="2" s="1"/>
  <c r="M169" i="2"/>
  <c r="O169" i="2" s="1"/>
  <c r="M168" i="2"/>
  <c r="O168" i="2" s="1"/>
  <c r="M167" i="2"/>
  <c r="O167" i="2" s="1"/>
  <c r="M166" i="2"/>
  <c r="O166" i="2" s="1"/>
  <c r="M165" i="2"/>
  <c r="O165" i="2" s="1"/>
  <c r="M164" i="2"/>
  <c r="O164" i="2" s="1"/>
  <c r="M163" i="2"/>
  <c r="O163" i="2" s="1"/>
  <c r="M162" i="2"/>
  <c r="O162" i="2" s="1"/>
  <c r="M161" i="2"/>
  <c r="O161" i="2" s="1"/>
  <c r="M160" i="2"/>
  <c r="O160" i="2" s="1"/>
  <c r="M159" i="2"/>
  <c r="O159" i="2" s="1"/>
  <c r="M158" i="2"/>
  <c r="O158" i="2" s="1"/>
  <c r="M157" i="2"/>
  <c r="O157" i="2" s="1"/>
  <c r="M156" i="2"/>
  <c r="O156" i="2" s="1"/>
  <c r="M155" i="2"/>
  <c r="O155" i="2" s="1"/>
  <c r="M154" i="2"/>
  <c r="O154" i="2" s="1"/>
  <c r="M153" i="2"/>
  <c r="O153" i="2" s="1"/>
  <c r="M152" i="2"/>
  <c r="O152" i="2" s="1"/>
  <c r="M151" i="2"/>
  <c r="O151" i="2" s="1"/>
  <c r="M150" i="2"/>
  <c r="O150" i="2" s="1"/>
  <c r="M149" i="2"/>
  <c r="O149" i="2" s="1"/>
  <c r="M148" i="2"/>
  <c r="O148" i="2" s="1"/>
  <c r="M147" i="2"/>
  <c r="O147" i="2" s="1"/>
  <c r="M146" i="2"/>
  <c r="O146" i="2" s="1"/>
  <c r="M145" i="2"/>
  <c r="O145" i="2" s="1"/>
  <c r="M144" i="2"/>
  <c r="O144" i="2" s="1"/>
  <c r="M143" i="2"/>
  <c r="O143" i="2" s="1"/>
  <c r="M142" i="2"/>
  <c r="O142" i="2" s="1"/>
  <c r="M141" i="2"/>
  <c r="O141" i="2" s="1"/>
  <c r="M140" i="2"/>
  <c r="O140" i="2" s="1"/>
  <c r="M139" i="2"/>
  <c r="O139" i="2" s="1"/>
  <c r="M138" i="2"/>
  <c r="O138" i="2" s="1"/>
  <c r="M137" i="2"/>
  <c r="O137" i="2" s="1"/>
  <c r="M136" i="2"/>
  <c r="O136" i="2" s="1"/>
  <c r="M135" i="2"/>
  <c r="O135" i="2" s="1"/>
  <c r="M134" i="2"/>
  <c r="O134" i="2" s="1"/>
  <c r="M133" i="2"/>
  <c r="O133" i="2" s="1"/>
  <c r="M132" i="2"/>
  <c r="O132" i="2" s="1"/>
  <c r="M131" i="2"/>
  <c r="O131" i="2" s="1"/>
  <c r="M130" i="2"/>
  <c r="O130" i="2" s="1"/>
  <c r="M129" i="2"/>
  <c r="O129" i="2" s="1"/>
  <c r="M128" i="2"/>
  <c r="O128" i="2" s="1"/>
  <c r="M127" i="2"/>
  <c r="O127" i="2" s="1"/>
  <c r="M126" i="2"/>
  <c r="O126" i="2" s="1"/>
  <c r="M125" i="2"/>
  <c r="O125" i="2" s="1"/>
  <c r="M124" i="2"/>
  <c r="O124" i="2" s="1"/>
  <c r="M123" i="2"/>
  <c r="O123" i="2" s="1"/>
  <c r="M122" i="2"/>
  <c r="O122" i="2" s="1"/>
  <c r="M121" i="2"/>
  <c r="O121" i="2" s="1"/>
  <c r="M120" i="2"/>
  <c r="O120" i="2" s="1"/>
  <c r="M119" i="2"/>
  <c r="O119" i="2" s="1"/>
  <c r="M118" i="2"/>
  <c r="O118" i="2" s="1"/>
  <c r="M117" i="2"/>
  <c r="O117" i="2" s="1"/>
  <c r="M116" i="2"/>
  <c r="O116" i="2" s="1"/>
  <c r="M115" i="2"/>
  <c r="O115" i="2" s="1"/>
  <c r="M114" i="2"/>
  <c r="O114" i="2" s="1"/>
  <c r="M113" i="2"/>
  <c r="O113" i="2" s="1"/>
  <c r="M112" i="2"/>
  <c r="O112" i="2" s="1"/>
  <c r="M111" i="2"/>
  <c r="O111" i="2" s="1"/>
  <c r="M110" i="2"/>
  <c r="O110" i="2" s="1"/>
  <c r="M109" i="2"/>
  <c r="O109" i="2" s="1"/>
  <c r="M108" i="2"/>
  <c r="O108" i="2" s="1"/>
  <c r="M107" i="2"/>
  <c r="O107" i="2" s="1"/>
  <c r="M106" i="2"/>
  <c r="O106" i="2" s="1"/>
  <c r="M105" i="2"/>
  <c r="O105" i="2" s="1"/>
  <c r="M104" i="2"/>
  <c r="O104" i="2" s="1"/>
  <c r="M103" i="2"/>
  <c r="O103" i="2" s="1"/>
  <c r="M102" i="2"/>
  <c r="O102" i="2" s="1"/>
  <c r="M101" i="2"/>
  <c r="O101" i="2" s="1"/>
  <c r="M100" i="2"/>
  <c r="O100" i="2" s="1"/>
  <c r="M99" i="2"/>
  <c r="O99" i="2" s="1"/>
  <c r="M98" i="2"/>
  <c r="O98" i="2" s="1"/>
  <c r="M97" i="2"/>
  <c r="O97" i="2" s="1"/>
  <c r="M96" i="2"/>
  <c r="O96" i="2" s="1"/>
  <c r="M95" i="2"/>
  <c r="O95" i="2" s="1"/>
  <c r="M94" i="2"/>
  <c r="O94" i="2" s="1"/>
  <c r="M93" i="2"/>
  <c r="O93" i="2" s="1"/>
  <c r="M92" i="2"/>
  <c r="O92" i="2" s="1"/>
  <c r="M91" i="2"/>
  <c r="O91" i="2" s="1"/>
  <c r="M90" i="2"/>
  <c r="O90" i="2" s="1"/>
  <c r="M89" i="2"/>
  <c r="O89" i="2" s="1"/>
  <c r="M88" i="2"/>
  <c r="O88" i="2" s="1"/>
  <c r="M87" i="2"/>
  <c r="O87" i="2" s="1"/>
  <c r="M86" i="2"/>
  <c r="O86" i="2" s="1"/>
  <c r="M85" i="2"/>
  <c r="O85" i="2" s="1"/>
  <c r="M84" i="2"/>
  <c r="O84" i="2" s="1"/>
  <c r="M83" i="2"/>
  <c r="O83" i="2" s="1"/>
  <c r="M82" i="2"/>
  <c r="O82" i="2" s="1"/>
  <c r="M81" i="2"/>
  <c r="O81" i="2" s="1"/>
  <c r="M80" i="2"/>
  <c r="O80" i="2" s="1"/>
  <c r="M79" i="2"/>
  <c r="O79" i="2" s="1"/>
  <c r="M78" i="2"/>
  <c r="O78" i="2" s="1"/>
  <c r="M77" i="2"/>
  <c r="O77" i="2" s="1"/>
  <c r="M76" i="2"/>
  <c r="O76" i="2" s="1"/>
  <c r="M75" i="2"/>
  <c r="O75" i="2" s="1"/>
  <c r="M74" i="2"/>
  <c r="O74" i="2" s="1"/>
  <c r="M73" i="2"/>
  <c r="O73" i="2" s="1"/>
  <c r="M72" i="2"/>
  <c r="O72" i="2" s="1"/>
  <c r="M71" i="2"/>
  <c r="O71" i="2" s="1"/>
  <c r="M70" i="2"/>
  <c r="O70" i="2" s="1"/>
  <c r="M69" i="2"/>
  <c r="O69" i="2" s="1"/>
  <c r="M68" i="2"/>
  <c r="O68" i="2" s="1"/>
  <c r="M67" i="2"/>
  <c r="O67" i="2" s="1"/>
  <c r="M66" i="2"/>
  <c r="O66" i="2" s="1"/>
  <c r="M65" i="2"/>
  <c r="O65" i="2" s="1"/>
  <c r="M64" i="2"/>
  <c r="O64" i="2" s="1"/>
  <c r="M63" i="2"/>
  <c r="O63" i="2" s="1"/>
  <c r="M62" i="2"/>
  <c r="O62" i="2" s="1"/>
  <c r="M61" i="2"/>
  <c r="O61" i="2" s="1"/>
  <c r="M60" i="2"/>
  <c r="O60" i="2" s="1"/>
  <c r="M59" i="2"/>
  <c r="O59" i="2" s="1"/>
  <c r="M58" i="2"/>
  <c r="O58" i="2" s="1"/>
  <c r="M57" i="2"/>
  <c r="O57" i="2" s="1"/>
  <c r="M56" i="2"/>
  <c r="O56" i="2" s="1"/>
  <c r="M55" i="2"/>
  <c r="O55" i="2" s="1"/>
  <c r="M54" i="2"/>
  <c r="O54" i="2" s="1"/>
  <c r="M53" i="2"/>
  <c r="O53" i="2" s="1"/>
  <c r="M52" i="2"/>
  <c r="O52" i="2" s="1"/>
  <c r="M51" i="2"/>
  <c r="O51" i="2" s="1"/>
  <c r="M50" i="2"/>
  <c r="O50" i="2" s="1"/>
  <c r="M49" i="2"/>
  <c r="O49" i="2" s="1"/>
  <c r="M48" i="2"/>
  <c r="O48" i="2" s="1"/>
  <c r="M47" i="2"/>
  <c r="O47" i="2" s="1"/>
  <c r="M46" i="2"/>
  <c r="O46" i="2" s="1"/>
  <c r="M45" i="2"/>
  <c r="O45" i="2" s="1"/>
  <c r="M44" i="2"/>
  <c r="O44" i="2" s="1"/>
  <c r="M43" i="2"/>
  <c r="O43" i="2" s="1"/>
  <c r="M42" i="2"/>
  <c r="O42" i="2" s="1"/>
  <c r="M41" i="2"/>
  <c r="O41" i="2" s="1"/>
  <c r="M40" i="2"/>
  <c r="O40" i="2" s="1"/>
  <c r="M39" i="2"/>
  <c r="O39" i="2" s="1"/>
  <c r="M38" i="2"/>
  <c r="O38" i="2" s="1"/>
  <c r="M37" i="2"/>
  <c r="O37" i="2" s="1"/>
  <c r="M36" i="2"/>
  <c r="O36" i="2" s="1"/>
  <c r="M35" i="2"/>
  <c r="O35" i="2" s="1"/>
  <c r="M34" i="2"/>
  <c r="O34" i="2" s="1"/>
  <c r="M33" i="2"/>
  <c r="O33" i="2" s="1"/>
  <c r="M32" i="2"/>
  <c r="O32" i="2" s="1"/>
  <c r="M31" i="2"/>
  <c r="O31" i="2" s="1"/>
  <c r="M30" i="2"/>
  <c r="O30" i="2" s="1"/>
  <c r="M29" i="2"/>
  <c r="O29" i="2" s="1"/>
  <c r="M28" i="2"/>
  <c r="O28" i="2" s="1"/>
  <c r="M27" i="2"/>
  <c r="O27" i="2" s="1"/>
  <c r="M26" i="2"/>
  <c r="O26" i="2" s="1"/>
  <c r="M25" i="2"/>
  <c r="O25" i="2" s="1"/>
  <c r="M24" i="2"/>
  <c r="O24" i="2" s="1"/>
  <c r="M23" i="2"/>
  <c r="O23" i="2" s="1"/>
  <c r="M22" i="2"/>
  <c r="O22" i="2" s="1"/>
  <c r="M21" i="2"/>
  <c r="O21" i="2" s="1"/>
  <c r="M20" i="2"/>
  <c r="O20" i="2" s="1"/>
  <c r="M19" i="2"/>
  <c r="O19" i="2" s="1"/>
  <c r="M18" i="2"/>
  <c r="O18" i="2" s="1"/>
  <c r="M17" i="2"/>
  <c r="O17" i="2" s="1"/>
  <c r="M16" i="2"/>
  <c r="O16" i="2" s="1"/>
  <c r="M15" i="2"/>
  <c r="O15" i="2" s="1"/>
  <c r="M14" i="2"/>
  <c r="O14" i="2" s="1"/>
  <c r="M13" i="2"/>
  <c r="O13" i="2" s="1"/>
  <c r="M12" i="2"/>
  <c r="O12" i="2" s="1"/>
  <c r="M11" i="2"/>
  <c r="O11" i="2" s="1"/>
  <c r="M10" i="2"/>
  <c r="O10" i="2" s="1"/>
  <c r="M9" i="2"/>
  <c r="O9" i="2" s="1"/>
  <c r="M8" i="2"/>
  <c r="O8" i="2" s="1"/>
  <c r="M7" i="2"/>
  <c r="O7" i="2" s="1"/>
  <c r="M6" i="2"/>
  <c r="O6" i="2" s="1"/>
  <c r="M5" i="2"/>
  <c r="O5" i="2" s="1"/>
  <c r="M4" i="2"/>
  <c r="O4" i="2" s="1"/>
  <c r="M3" i="2"/>
  <c r="O3" i="2" s="1"/>
  <c r="M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2" i="2"/>
  <c r="BE24" i="2"/>
  <c r="BE2" i="2"/>
  <c r="E3" i="3"/>
  <c r="F6" i="5"/>
  <c r="F5" i="5"/>
  <c r="F4" i="5"/>
  <c r="F3" i="5"/>
  <c r="F2" i="5"/>
  <c r="F6" i="4"/>
  <c r="F5" i="4"/>
  <c r="F4" i="4"/>
  <c r="F3" i="4"/>
  <c r="F2" i="4"/>
  <c r="F4" i="3"/>
  <c r="F3" i="3"/>
  <c r="F6" i="3"/>
  <c r="F5" i="3"/>
  <c r="F2" i="3"/>
  <c r="Q2" i="2" l="1"/>
  <c r="O2" i="2"/>
  <c r="Q10" i="2"/>
  <c r="Q18" i="2"/>
  <c r="Q26" i="2"/>
  <c r="Q34" i="2"/>
  <c r="Q42" i="2"/>
  <c r="Q50" i="2"/>
  <c r="Q58" i="2"/>
  <c r="Q66" i="2"/>
  <c r="Q74" i="2"/>
  <c r="Q82" i="2"/>
  <c r="Q90" i="2"/>
  <c r="Q98" i="2"/>
  <c r="Q106" i="2"/>
  <c r="Q114" i="2"/>
  <c r="Q122" i="2"/>
  <c r="Q130" i="2"/>
  <c r="Q138" i="2"/>
  <c r="Q146" i="2"/>
  <c r="Q154" i="2"/>
  <c r="Q162" i="2"/>
  <c r="Q170" i="2"/>
  <c r="Q178" i="2"/>
  <c r="Q186" i="2"/>
  <c r="Q194" i="2"/>
  <c r="Q202" i="2"/>
  <c r="Q210" i="2"/>
  <c r="Q218" i="2"/>
  <c r="Q226" i="2"/>
  <c r="Q234" i="2"/>
  <c r="Q242" i="2"/>
  <c r="Q250" i="2"/>
  <c r="Q258" i="2"/>
  <c r="Q266" i="2"/>
  <c r="Q274" i="2"/>
  <c r="Q282" i="2"/>
  <c r="Q290" i="2"/>
  <c r="Q298" i="2"/>
  <c r="Q306" i="2"/>
  <c r="Q314" i="2"/>
  <c r="Q322" i="2"/>
  <c r="Q330" i="2"/>
  <c r="Q338" i="2"/>
  <c r="Q346" i="2"/>
  <c r="Q354" i="2"/>
  <c r="Q362" i="2"/>
  <c r="Q370" i="2"/>
  <c r="Q378" i="2"/>
  <c r="Q386" i="2"/>
  <c r="Q394" i="2"/>
  <c r="Q402" i="2"/>
  <c r="Q410" i="2"/>
  <c r="Q418" i="2"/>
  <c r="Q426" i="2"/>
  <c r="Q434" i="2"/>
  <c r="Q442" i="2"/>
  <c r="Q450" i="2"/>
  <c r="Q458" i="2"/>
  <c r="Q466" i="2"/>
  <c r="Q474" i="2"/>
  <c r="Q482" i="2"/>
  <c r="Q486" i="2"/>
  <c r="Q494" i="2"/>
  <c r="Q498" i="2"/>
  <c r="Q506" i="2"/>
  <c r="Q510" i="2"/>
  <c r="Q514" i="2"/>
  <c r="Q518" i="2"/>
  <c r="Q522" i="2"/>
  <c r="Q530" i="2"/>
  <c r="Q534" i="2"/>
  <c r="Q538" i="2"/>
  <c r="Q542" i="2"/>
  <c r="Q546" i="2"/>
  <c r="Q550" i="2"/>
  <c r="Q554" i="2"/>
  <c r="Q558" i="2"/>
  <c r="Q562" i="2"/>
  <c r="Q566" i="2"/>
  <c r="Q570" i="2"/>
  <c r="Q574" i="2"/>
  <c r="Q578" i="2"/>
  <c r="Q582" i="2"/>
  <c r="Q586" i="2"/>
  <c r="Q590" i="2"/>
  <c r="Q594" i="2"/>
  <c r="Q598" i="2"/>
  <c r="Q602" i="2"/>
  <c r="Q606" i="2"/>
  <c r="Q610" i="2"/>
  <c r="Q614" i="2"/>
  <c r="Q618" i="2"/>
  <c r="Q622" i="2"/>
  <c r="Q626" i="2"/>
  <c r="Q3" i="2"/>
  <c r="Q7" i="2"/>
  <c r="Q11" i="2"/>
  <c r="Q15" i="2"/>
  <c r="Q19" i="2"/>
  <c r="Q23" i="2"/>
  <c r="Q27" i="2"/>
  <c r="Q31" i="2"/>
  <c r="Q35" i="2"/>
  <c r="Q39" i="2"/>
  <c r="Q43" i="2"/>
  <c r="Q47" i="2"/>
  <c r="Q51" i="2"/>
  <c r="Q55" i="2"/>
  <c r="Q59" i="2"/>
  <c r="Q63" i="2"/>
  <c r="Q67" i="2"/>
  <c r="Q71" i="2"/>
  <c r="Q75" i="2"/>
  <c r="Q79" i="2"/>
  <c r="Q83" i="2"/>
  <c r="Q87" i="2"/>
  <c r="Q91" i="2"/>
  <c r="Q95" i="2"/>
  <c r="Q99" i="2"/>
  <c r="Q103" i="2"/>
  <c r="Q107" i="2"/>
  <c r="Q111" i="2"/>
  <c r="Q115" i="2"/>
  <c r="Q119" i="2"/>
  <c r="Q123" i="2"/>
  <c r="Q127" i="2"/>
  <c r="Q131" i="2"/>
  <c r="Q135" i="2"/>
  <c r="Q139" i="2"/>
  <c r="Q143" i="2"/>
  <c r="Q147" i="2"/>
  <c r="Q151" i="2"/>
  <c r="Q155" i="2"/>
  <c r="Q159" i="2"/>
  <c r="Q163" i="2"/>
  <c r="Q167" i="2"/>
  <c r="Q171" i="2"/>
  <c r="Q175" i="2"/>
  <c r="Q179" i="2"/>
  <c r="Q183" i="2"/>
  <c r="Q187" i="2"/>
  <c r="Q191" i="2"/>
  <c r="Q195" i="2"/>
  <c r="Q199" i="2"/>
  <c r="Q203" i="2"/>
  <c r="Q207" i="2"/>
  <c r="Q211" i="2"/>
  <c r="Q215" i="2"/>
  <c r="Q219" i="2"/>
  <c r="Q223" i="2"/>
  <c r="Q227" i="2"/>
  <c r="Q231" i="2"/>
  <c r="Q235" i="2"/>
  <c r="Q239" i="2"/>
  <c r="Q243" i="2"/>
  <c r="Q247" i="2"/>
  <c r="Q251" i="2"/>
  <c r="Q255" i="2"/>
  <c r="Q259" i="2"/>
  <c r="Q263" i="2"/>
  <c r="Q267" i="2"/>
  <c r="Q271" i="2"/>
  <c r="Q275" i="2"/>
  <c r="Q279" i="2"/>
  <c r="Q283" i="2"/>
  <c r="Q287" i="2"/>
  <c r="Q291" i="2"/>
  <c r="Q295" i="2"/>
  <c r="Q299" i="2"/>
  <c r="Q303" i="2"/>
  <c r="Q307" i="2"/>
  <c r="Q311" i="2"/>
  <c r="Q315" i="2"/>
  <c r="Q319" i="2"/>
  <c r="Q323" i="2"/>
  <c r="Q327" i="2"/>
  <c r="Q331" i="2"/>
  <c r="Q335" i="2"/>
  <c r="Q339" i="2"/>
  <c r="Q343" i="2"/>
  <c r="Q347" i="2"/>
  <c r="Q351" i="2"/>
  <c r="Q355" i="2"/>
  <c r="Q359" i="2"/>
  <c r="Q363" i="2"/>
  <c r="Q367" i="2"/>
  <c r="Q371" i="2"/>
  <c r="Q375" i="2"/>
  <c r="Q379" i="2"/>
  <c r="Q383" i="2"/>
  <c r="Q387" i="2"/>
  <c r="Q391" i="2"/>
  <c r="Q395" i="2"/>
  <c r="Q399" i="2"/>
  <c r="Q403" i="2"/>
  <c r="Q407" i="2"/>
  <c r="Q411" i="2"/>
  <c r="Q415" i="2"/>
  <c r="Q419" i="2"/>
  <c r="Q423" i="2"/>
  <c r="Q427" i="2"/>
  <c r="Q431" i="2"/>
  <c r="Q435" i="2"/>
  <c r="Q439" i="2"/>
  <c r="Q443" i="2"/>
  <c r="Q447" i="2"/>
  <c r="Q451" i="2"/>
  <c r="Q455" i="2"/>
  <c r="Q459" i="2"/>
  <c r="Q463" i="2"/>
  <c r="Q467" i="2"/>
  <c r="Q471" i="2"/>
  <c r="Q475" i="2"/>
  <c r="Q479" i="2"/>
  <c r="Q483" i="2"/>
  <c r="Q487" i="2"/>
  <c r="Q491" i="2"/>
  <c r="Q495" i="2"/>
  <c r="Q499" i="2"/>
  <c r="Q503" i="2"/>
  <c r="Q507" i="2"/>
  <c r="Q511" i="2"/>
  <c r="Q515" i="2"/>
  <c r="Q519" i="2"/>
  <c r="Q523" i="2"/>
  <c r="Q527" i="2"/>
  <c r="Q531" i="2"/>
  <c r="Q535" i="2"/>
  <c r="Q539" i="2"/>
  <c r="Q543" i="2"/>
  <c r="Q547" i="2"/>
  <c r="Q551" i="2"/>
  <c r="Q555" i="2"/>
  <c r="Q559" i="2"/>
  <c r="Q563" i="2"/>
  <c r="Q567" i="2"/>
  <c r="Q571" i="2"/>
  <c r="Q575" i="2"/>
  <c r="Q579" i="2"/>
  <c r="Q583" i="2"/>
  <c r="Q587" i="2"/>
  <c r="Q591" i="2"/>
  <c r="Q595" i="2"/>
  <c r="Q599" i="2"/>
  <c r="Q603" i="2"/>
  <c r="Q607" i="2"/>
  <c r="Q611" i="2"/>
  <c r="Q615" i="2"/>
  <c r="Q619" i="2"/>
  <c r="Q623" i="2"/>
  <c r="Q627" i="2"/>
  <c r="Q631" i="2"/>
  <c r="Q6" i="2"/>
  <c r="Q14" i="2"/>
  <c r="Q22" i="2"/>
  <c r="Q30" i="2"/>
  <c r="Q38" i="2"/>
  <c r="Q46" i="2"/>
  <c r="Q54" i="2"/>
  <c r="Q62" i="2"/>
  <c r="Q70" i="2"/>
  <c r="Q78" i="2"/>
  <c r="Q86" i="2"/>
  <c r="Q94" i="2"/>
  <c r="Q102" i="2"/>
  <c r="Q118" i="2"/>
  <c r="Q126" i="2"/>
  <c r="Q134" i="2"/>
  <c r="Q142" i="2"/>
  <c r="Q150" i="2"/>
  <c r="Q158" i="2"/>
  <c r="Q166" i="2"/>
  <c r="Q174" i="2"/>
  <c r="Q182" i="2"/>
  <c r="Q190" i="2"/>
  <c r="Q198" i="2"/>
  <c r="Q206" i="2"/>
  <c r="Q214" i="2"/>
  <c r="Q222" i="2"/>
  <c r="Q230" i="2"/>
  <c r="Q238" i="2"/>
  <c r="Q246" i="2"/>
  <c r="Q254" i="2"/>
  <c r="Q262" i="2"/>
  <c r="Q270" i="2"/>
  <c r="Q278" i="2"/>
  <c r="Q286" i="2"/>
  <c r="Q294" i="2"/>
  <c r="Q302" i="2"/>
  <c r="Q310" i="2"/>
  <c r="Q318" i="2"/>
  <c r="Q326" i="2"/>
  <c r="Q334" i="2"/>
  <c r="Q342" i="2"/>
  <c r="Q350" i="2"/>
  <c r="Q358" i="2"/>
  <c r="Q366" i="2"/>
  <c r="Q374" i="2"/>
  <c r="Q382" i="2"/>
  <c r="Q390" i="2"/>
  <c r="Q398" i="2"/>
  <c r="Q406" i="2"/>
  <c r="Q414" i="2"/>
  <c r="Q422" i="2"/>
  <c r="Q430" i="2"/>
  <c r="Q438" i="2"/>
  <c r="Q446" i="2"/>
  <c r="Q454" i="2"/>
  <c r="Q462" i="2"/>
  <c r="Q470" i="2"/>
  <c r="Q478" i="2"/>
  <c r="Q490" i="2"/>
  <c r="Q502" i="2"/>
  <c r="Q526" i="2"/>
  <c r="Q630" i="2"/>
  <c r="Q4" i="2"/>
  <c r="Q8" i="2"/>
  <c r="Q12" i="2"/>
  <c r="Q16" i="2"/>
  <c r="Q20" i="2"/>
  <c r="Q24" i="2"/>
  <c r="Q28" i="2"/>
  <c r="Q32" i="2"/>
  <c r="Q36" i="2"/>
  <c r="Q40" i="2"/>
  <c r="Q44" i="2"/>
  <c r="Q48" i="2"/>
  <c r="Q52" i="2"/>
  <c r="Q56" i="2"/>
  <c r="Q60" i="2"/>
  <c r="Q64" i="2"/>
  <c r="Q68" i="2"/>
  <c r="Q72" i="2"/>
  <c r="Q76" i="2"/>
  <c r="Q80" i="2"/>
  <c r="Q84" i="2"/>
  <c r="Q88" i="2"/>
  <c r="Q92" i="2"/>
  <c r="Q96" i="2"/>
  <c r="Q100" i="2"/>
  <c r="Q104" i="2"/>
  <c r="Q108" i="2"/>
  <c r="Q112" i="2"/>
  <c r="Q116" i="2"/>
  <c r="Q120" i="2"/>
  <c r="Q124" i="2"/>
  <c r="Q128" i="2"/>
  <c r="Q132" i="2"/>
  <c r="Q136" i="2"/>
  <c r="Q140" i="2"/>
  <c r="Q144" i="2"/>
  <c r="Q148" i="2"/>
  <c r="Q152" i="2"/>
  <c r="Q156" i="2"/>
  <c r="Q160" i="2"/>
  <c r="Q164" i="2"/>
  <c r="Q168" i="2"/>
  <c r="Q172" i="2"/>
  <c r="Q176" i="2"/>
  <c r="Q180" i="2"/>
  <c r="Q184" i="2"/>
  <c r="Q188" i="2"/>
  <c r="Q192" i="2"/>
  <c r="Q196" i="2"/>
  <c r="Q200" i="2"/>
  <c r="Q204" i="2"/>
  <c r="Q208" i="2"/>
  <c r="Q212" i="2"/>
  <c r="Q216" i="2"/>
  <c r="Q220" i="2"/>
  <c r="Q224" i="2"/>
  <c r="Q228" i="2"/>
  <c r="Q232" i="2"/>
  <c r="Q236" i="2"/>
  <c r="Q240" i="2"/>
  <c r="Q244" i="2"/>
  <c r="Q248" i="2"/>
  <c r="Q252" i="2"/>
  <c r="Q256" i="2"/>
  <c r="Q260" i="2"/>
  <c r="Q264" i="2"/>
  <c r="Q268" i="2"/>
  <c r="Q272" i="2"/>
  <c r="Q276" i="2"/>
  <c r="Q280" i="2"/>
  <c r="Q284" i="2"/>
  <c r="Q288" i="2"/>
  <c r="Q292" i="2"/>
  <c r="Q296" i="2"/>
  <c r="Q300" i="2"/>
  <c r="Q304" i="2"/>
  <c r="Q308" i="2"/>
  <c r="Q312" i="2"/>
  <c r="Q316" i="2"/>
  <c r="Q320" i="2"/>
  <c r="Q324" i="2"/>
  <c r="Q328" i="2"/>
  <c r="Q332" i="2"/>
  <c r="Q336" i="2"/>
  <c r="Q340" i="2"/>
  <c r="Q344" i="2"/>
  <c r="Q348" i="2"/>
  <c r="Q352" i="2"/>
  <c r="Q356" i="2"/>
  <c r="Q360" i="2"/>
  <c r="Q364" i="2"/>
  <c r="Q368" i="2"/>
  <c r="Q372" i="2"/>
  <c r="Q376" i="2"/>
  <c r="Q380" i="2"/>
  <c r="Q384" i="2"/>
  <c r="Q388" i="2"/>
  <c r="Q392" i="2"/>
  <c r="Q396" i="2"/>
  <c r="Q400" i="2"/>
  <c r="Q404" i="2"/>
  <c r="Q408" i="2"/>
  <c r="Q412" i="2"/>
  <c r="Q416" i="2"/>
  <c r="Q420" i="2"/>
  <c r="Q424" i="2"/>
  <c r="Q428" i="2"/>
  <c r="Q432" i="2"/>
  <c r="Q436" i="2"/>
  <c r="Q440" i="2"/>
  <c r="Q444" i="2"/>
  <c r="Q448" i="2"/>
  <c r="Q452" i="2"/>
  <c r="Q456" i="2"/>
  <c r="Q460" i="2"/>
  <c r="Q464" i="2"/>
  <c r="Q468" i="2"/>
  <c r="Q472" i="2"/>
  <c r="Q476" i="2"/>
  <c r="Q480" i="2"/>
  <c r="Q484" i="2"/>
  <c r="Q488" i="2"/>
  <c r="Q492" i="2"/>
  <c r="Q496" i="2"/>
  <c r="Q500" i="2"/>
  <c r="Q504" i="2"/>
  <c r="Q508" i="2"/>
  <c r="Q512" i="2"/>
  <c r="Q516" i="2"/>
  <c r="Q520" i="2"/>
  <c r="Q524" i="2"/>
  <c r="Q528" i="2"/>
  <c r="Q532" i="2"/>
  <c r="Q536" i="2"/>
  <c r="Q540" i="2"/>
  <c r="Q544" i="2"/>
  <c r="Q548" i="2"/>
  <c r="Q552" i="2"/>
  <c r="Q556" i="2"/>
  <c r="Q560" i="2"/>
  <c r="Q564" i="2"/>
  <c r="Q568" i="2"/>
  <c r="Q572" i="2"/>
  <c r="Q576" i="2"/>
  <c r="Q580" i="2"/>
  <c r="Q584" i="2"/>
  <c r="Q588" i="2"/>
  <c r="Q592" i="2"/>
  <c r="Q596" i="2"/>
  <c r="Q600" i="2"/>
  <c r="Q604" i="2"/>
  <c r="Q608" i="2"/>
  <c r="Q612" i="2"/>
  <c r="Q616" i="2"/>
  <c r="Q620" i="2"/>
  <c r="Q624" i="2"/>
  <c r="Q628" i="2"/>
  <c r="Q632" i="2"/>
  <c r="Q110" i="2"/>
  <c r="Q5" i="2"/>
  <c r="Q9" i="2"/>
  <c r="Q13" i="2"/>
  <c r="Q17" i="2"/>
  <c r="Q21" i="2"/>
  <c r="Q25" i="2"/>
  <c r="Q29" i="2"/>
  <c r="Q33" i="2"/>
  <c r="Q37" i="2"/>
  <c r="Q41" i="2"/>
  <c r="Q45" i="2"/>
  <c r="Q49" i="2"/>
  <c r="Q53" i="2"/>
  <c r="Q57" i="2"/>
  <c r="Q61" i="2"/>
  <c r="Q65" i="2"/>
  <c r="Q69" i="2"/>
  <c r="Q73" i="2"/>
  <c r="Q77" i="2"/>
  <c r="Q81" i="2"/>
  <c r="Q85" i="2"/>
  <c r="Q89" i="2"/>
  <c r="Q93" i="2"/>
  <c r="Q97" i="2"/>
  <c r="Q101" i="2"/>
  <c r="Q105" i="2"/>
  <c r="Q109" i="2"/>
  <c r="Q113" i="2"/>
  <c r="Q117" i="2"/>
  <c r="Q121" i="2"/>
  <c r="Q125" i="2"/>
  <c r="Q129" i="2"/>
  <c r="Q133" i="2"/>
  <c r="Q137" i="2"/>
  <c r="Q141" i="2"/>
  <c r="Q145" i="2"/>
  <c r="Q149" i="2"/>
  <c r="Q153" i="2"/>
  <c r="Q157" i="2"/>
  <c r="Q161" i="2"/>
  <c r="Q165" i="2"/>
  <c r="Q169" i="2"/>
  <c r="Q173" i="2"/>
  <c r="Q177" i="2"/>
  <c r="Q181" i="2"/>
  <c r="Q185" i="2"/>
  <c r="Q189" i="2"/>
  <c r="Q193" i="2"/>
  <c r="Q197" i="2"/>
  <c r="Q201" i="2"/>
  <c r="Q205" i="2"/>
  <c r="Q209" i="2"/>
  <c r="Q213" i="2"/>
  <c r="Q217" i="2"/>
  <c r="Q221" i="2"/>
  <c r="Q225" i="2"/>
  <c r="Q229" i="2"/>
  <c r="Q233" i="2"/>
  <c r="Q237" i="2"/>
  <c r="Q241" i="2"/>
  <c r="Q245" i="2"/>
  <c r="Q249" i="2"/>
  <c r="Q253" i="2"/>
  <c r="Q257" i="2"/>
  <c r="Q261" i="2"/>
  <c r="Q265" i="2"/>
  <c r="Q269" i="2"/>
  <c r="Q273" i="2"/>
  <c r="Q277" i="2"/>
  <c r="Q281" i="2"/>
  <c r="Q285" i="2"/>
  <c r="Q289" i="2"/>
  <c r="Q293" i="2"/>
  <c r="Q297" i="2"/>
  <c r="Q301" i="2"/>
  <c r="Q305" i="2"/>
  <c r="Q309" i="2"/>
  <c r="Q313" i="2"/>
  <c r="Q317" i="2"/>
  <c r="Q321" i="2"/>
  <c r="Q325" i="2"/>
  <c r="Q329" i="2"/>
  <c r="Q333" i="2"/>
  <c r="Q337" i="2"/>
  <c r="Q341" i="2"/>
  <c r="Q345" i="2"/>
  <c r="Q349" i="2"/>
  <c r="Q353" i="2"/>
  <c r="Q357" i="2"/>
  <c r="Q361" i="2"/>
  <c r="Q365" i="2"/>
  <c r="Q369" i="2"/>
  <c r="Q373" i="2"/>
  <c r="Q377" i="2"/>
  <c r="Q381" i="2"/>
  <c r="Q385" i="2"/>
  <c r="Q389" i="2"/>
  <c r="Q393" i="2"/>
  <c r="Q397" i="2"/>
  <c r="Q401" i="2"/>
  <c r="Q405" i="2"/>
  <c r="Q409" i="2"/>
  <c r="Q413" i="2"/>
  <c r="Q417" i="2"/>
  <c r="Q421" i="2"/>
  <c r="Q425" i="2"/>
  <c r="Q429" i="2"/>
  <c r="Q433" i="2"/>
  <c r="Q437" i="2"/>
  <c r="Q441" i="2"/>
  <c r="Q445" i="2"/>
  <c r="Q449" i="2"/>
  <c r="Q453" i="2"/>
  <c r="Q457" i="2"/>
  <c r="Q461" i="2"/>
  <c r="Q465" i="2"/>
  <c r="Q469" i="2"/>
  <c r="Q473" i="2"/>
  <c r="Q477" i="2"/>
  <c r="Q481" i="2"/>
  <c r="Q485" i="2"/>
  <c r="Q489" i="2"/>
  <c r="Q493" i="2"/>
  <c r="Q497" i="2"/>
  <c r="Q501" i="2"/>
  <c r="Q505" i="2"/>
  <c r="Q509" i="2"/>
  <c r="Q513" i="2"/>
  <c r="Q517" i="2"/>
  <c r="Q521" i="2"/>
  <c r="Q525" i="2"/>
  <c r="Q529" i="2"/>
  <c r="Q533" i="2"/>
  <c r="Q537" i="2"/>
  <c r="Q541" i="2"/>
  <c r="Q545" i="2"/>
  <c r="Q549" i="2"/>
  <c r="Q553" i="2"/>
  <c r="Q557" i="2"/>
  <c r="Q561" i="2"/>
  <c r="Q565" i="2"/>
  <c r="Q569" i="2"/>
  <c r="Q573" i="2"/>
  <c r="Q577" i="2"/>
  <c r="Q581" i="2"/>
  <c r="Q585" i="2"/>
  <c r="Q589" i="2"/>
  <c r="Q593" i="2"/>
  <c r="Q597" i="2"/>
  <c r="Q601" i="2"/>
  <c r="Q605" i="2"/>
  <c r="Q609" i="2"/>
  <c r="Q613" i="2"/>
  <c r="Q617" i="2"/>
  <c r="Q621" i="2"/>
  <c r="Q625" i="2"/>
  <c r="Q629" i="2"/>
  <c r="Q633" i="2"/>
  <c r="P2" i="2"/>
  <c r="P3" i="2"/>
  <c r="BE25" i="2"/>
  <c r="BE3" i="2"/>
  <c r="F7" i="3"/>
  <c r="F8" i="3" s="1"/>
  <c r="F7" i="5"/>
  <c r="F9" i="5" s="1"/>
  <c r="F8" i="4"/>
  <c r="F9" i="4"/>
  <c r="F7" i="4"/>
  <c r="U3" i="2" l="1"/>
  <c r="U2" i="2"/>
  <c r="P11" i="2"/>
  <c r="P15" i="2"/>
  <c r="P594" i="2"/>
  <c r="P530" i="2"/>
  <c r="P466" i="2"/>
  <c r="P375" i="2"/>
  <c r="P216" i="2"/>
  <c r="P45" i="2"/>
  <c r="P593" i="2"/>
  <c r="P529" i="2"/>
  <c r="P465" i="2"/>
  <c r="P374" i="2"/>
  <c r="P214" i="2"/>
  <c r="P44" i="2"/>
  <c r="P586" i="2"/>
  <c r="P522" i="2"/>
  <c r="P458" i="2"/>
  <c r="P359" i="2"/>
  <c r="P194" i="2"/>
  <c r="P24" i="2"/>
  <c r="P585" i="2"/>
  <c r="P521" i="2"/>
  <c r="P457" i="2"/>
  <c r="P358" i="2"/>
  <c r="P193" i="2"/>
  <c r="P22" i="2"/>
  <c r="P614" i="2"/>
  <c r="P582" i="2"/>
  <c r="P550" i="2"/>
  <c r="P518" i="2"/>
  <c r="P486" i="2"/>
  <c r="P454" i="2"/>
  <c r="P415" i="2"/>
  <c r="P351" i="2"/>
  <c r="P269" i="2"/>
  <c r="P184" i="2"/>
  <c r="P98" i="2"/>
  <c r="P13" i="2"/>
  <c r="P613" i="2"/>
  <c r="P581" i="2"/>
  <c r="P549" i="2"/>
  <c r="P517" i="2"/>
  <c r="P485" i="2"/>
  <c r="P453" i="2"/>
  <c r="P414" i="2"/>
  <c r="P350" i="2"/>
  <c r="P268" i="2"/>
  <c r="P182" i="2"/>
  <c r="P97" i="2"/>
  <c r="P12" i="2"/>
  <c r="P608" i="2"/>
  <c r="P592" i="2"/>
  <c r="P576" i="2"/>
  <c r="P560" i="2"/>
  <c r="P544" i="2"/>
  <c r="P528" i="2"/>
  <c r="P512" i="2"/>
  <c r="P496" i="2"/>
  <c r="P480" i="2"/>
  <c r="P464" i="2"/>
  <c r="P448" i="2"/>
  <c r="P432" i="2"/>
  <c r="P403" i="2"/>
  <c r="P371" i="2"/>
  <c r="P338" i="2"/>
  <c r="P296" i="2"/>
  <c r="P253" i="2"/>
  <c r="P210" i="2"/>
  <c r="P168" i="2"/>
  <c r="P125" i="2"/>
  <c r="P82" i="2"/>
  <c r="P40" i="2"/>
  <c r="P631" i="2"/>
  <c r="P615" i="2"/>
  <c r="P599" i="2"/>
  <c r="P583" i="2"/>
  <c r="P567" i="2"/>
  <c r="P551" i="2"/>
  <c r="P535" i="2"/>
  <c r="P519" i="2"/>
  <c r="P503" i="2"/>
  <c r="P487" i="2"/>
  <c r="P471" i="2"/>
  <c r="P455" i="2"/>
  <c r="P439" i="2"/>
  <c r="P418" i="2"/>
  <c r="P386" i="2"/>
  <c r="P354" i="2"/>
  <c r="P316" i="2"/>
  <c r="P273" i="2"/>
  <c r="P230" i="2"/>
  <c r="P188" i="2"/>
  <c r="P145" i="2"/>
  <c r="P102" i="2"/>
  <c r="P60" i="2"/>
  <c r="P17" i="2"/>
  <c r="P417" i="2"/>
  <c r="P401" i="2"/>
  <c r="P385" i="2"/>
  <c r="P369" i="2"/>
  <c r="P353" i="2"/>
  <c r="P336" i="2"/>
  <c r="P314" i="2"/>
  <c r="P293" i="2"/>
  <c r="P272" i="2"/>
  <c r="P250" i="2"/>
  <c r="P229" i="2"/>
  <c r="P208" i="2"/>
  <c r="P186" i="2"/>
  <c r="P165" i="2"/>
  <c r="P144" i="2"/>
  <c r="P122" i="2"/>
  <c r="P101" i="2"/>
  <c r="P80" i="2"/>
  <c r="P58" i="2"/>
  <c r="P37" i="2"/>
  <c r="P16" i="2"/>
  <c r="P424" i="2"/>
  <c r="P408" i="2"/>
  <c r="P392" i="2"/>
  <c r="P376" i="2"/>
  <c r="P360" i="2"/>
  <c r="P344" i="2"/>
  <c r="P324" i="2"/>
  <c r="P302" i="2"/>
  <c r="P281" i="2"/>
  <c r="P260" i="2"/>
  <c r="P238" i="2"/>
  <c r="P217" i="2"/>
  <c r="P196" i="2"/>
  <c r="P174" i="2"/>
  <c r="P153" i="2"/>
  <c r="P132" i="2"/>
  <c r="P110" i="2"/>
  <c r="P89" i="2"/>
  <c r="P68" i="2"/>
  <c r="P46" i="2"/>
  <c r="P25" i="2"/>
  <c r="P4" i="2"/>
  <c r="P327" i="2"/>
  <c r="P311" i="2"/>
  <c r="P295" i="2"/>
  <c r="P279" i="2"/>
  <c r="P263" i="2"/>
  <c r="P247" i="2"/>
  <c r="P231" i="2"/>
  <c r="P215" i="2"/>
  <c r="P199" i="2"/>
  <c r="P183" i="2"/>
  <c r="P167" i="2"/>
  <c r="P151" i="2"/>
  <c r="P135" i="2"/>
  <c r="P119" i="2"/>
  <c r="P103" i="2"/>
  <c r="P87" i="2"/>
  <c r="P71" i="2"/>
  <c r="P55" i="2"/>
  <c r="P39" i="2"/>
  <c r="P23" i="2"/>
  <c r="P7" i="2"/>
  <c r="P578" i="2"/>
  <c r="P514" i="2"/>
  <c r="P450" i="2"/>
  <c r="P343" i="2"/>
  <c r="P173" i="2"/>
  <c r="P577" i="2"/>
  <c r="P513" i="2"/>
  <c r="P449" i="2"/>
  <c r="P342" i="2"/>
  <c r="P172" i="2"/>
  <c r="P630" i="2"/>
  <c r="P570" i="2"/>
  <c r="P506" i="2"/>
  <c r="P442" i="2"/>
  <c r="P322" i="2"/>
  <c r="P152" i="2"/>
  <c r="P629" i="2"/>
  <c r="P569" i="2"/>
  <c r="P505" i="2"/>
  <c r="P441" i="2"/>
  <c r="P321" i="2"/>
  <c r="P150" i="2"/>
  <c r="P633" i="2"/>
  <c r="Z633" i="2" s="1"/>
  <c r="P606" i="2"/>
  <c r="P574" i="2"/>
  <c r="P542" i="2"/>
  <c r="P510" i="2"/>
  <c r="P478" i="2"/>
  <c r="P446" i="2"/>
  <c r="P399" i="2"/>
  <c r="P333" i="2"/>
  <c r="P248" i="2"/>
  <c r="P162" i="2"/>
  <c r="P77" i="2"/>
  <c r="P632" i="2"/>
  <c r="P605" i="2"/>
  <c r="P573" i="2"/>
  <c r="P541" i="2"/>
  <c r="P509" i="2"/>
  <c r="P477" i="2"/>
  <c r="P445" i="2"/>
  <c r="P398" i="2"/>
  <c r="P332" i="2"/>
  <c r="P246" i="2"/>
  <c r="P161" i="2"/>
  <c r="P76" i="2"/>
  <c r="P620" i="2"/>
  <c r="P604" i="2"/>
  <c r="P588" i="2"/>
  <c r="P572" i="2"/>
  <c r="P556" i="2"/>
  <c r="P540" i="2"/>
  <c r="P524" i="2"/>
  <c r="P508" i="2"/>
  <c r="P492" i="2"/>
  <c r="P476" i="2"/>
  <c r="P460" i="2"/>
  <c r="P444" i="2"/>
  <c r="P427" i="2"/>
  <c r="P395" i="2"/>
  <c r="P363" i="2"/>
  <c r="P328" i="2"/>
  <c r="P285" i="2"/>
  <c r="P242" i="2"/>
  <c r="P200" i="2"/>
  <c r="P157" i="2"/>
  <c r="P114" i="2"/>
  <c r="P72" i="2"/>
  <c r="P29" i="2"/>
  <c r="P627" i="2"/>
  <c r="P611" i="2"/>
  <c r="P595" i="2"/>
  <c r="P579" i="2"/>
  <c r="P563" i="2"/>
  <c r="P547" i="2"/>
  <c r="P531" i="2"/>
  <c r="P515" i="2"/>
  <c r="P499" i="2"/>
  <c r="P483" i="2"/>
  <c r="P467" i="2"/>
  <c r="P451" i="2"/>
  <c r="P435" i="2"/>
  <c r="P410" i="2"/>
  <c r="P378" i="2"/>
  <c r="P346" i="2"/>
  <c r="P305" i="2"/>
  <c r="P262" i="2"/>
  <c r="P220" i="2"/>
  <c r="P177" i="2"/>
  <c r="P134" i="2"/>
  <c r="P92" i="2"/>
  <c r="P49" i="2"/>
  <c r="P6" i="2"/>
  <c r="P413" i="2"/>
  <c r="P397" i="2"/>
  <c r="P381" i="2"/>
  <c r="P365" i="2"/>
  <c r="P349" i="2"/>
  <c r="P330" i="2"/>
  <c r="P309" i="2"/>
  <c r="P288" i="2"/>
  <c r="P266" i="2"/>
  <c r="P245" i="2"/>
  <c r="P224" i="2"/>
  <c r="P202" i="2"/>
  <c r="P181" i="2"/>
  <c r="P160" i="2"/>
  <c r="P138" i="2"/>
  <c r="P117" i="2"/>
  <c r="P96" i="2"/>
  <c r="P74" i="2"/>
  <c r="P53" i="2"/>
  <c r="P32" i="2"/>
  <c r="P10" i="2"/>
  <c r="P420" i="2"/>
  <c r="P404" i="2"/>
  <c r="P388" i="2"/>
  <c r="P372" i="2"/>
  <c r="P356" i="2"/>
  <c r="P340" i="2"/>
  <c r="P318" i="2"/>
  <c r="P297" i="2"/>
  <c r="P276" i="2"/>
  <c r="P254" i="2"/>
  <c r="P233" i="2"/>
  <c r="P212" i="2"/>
  <c r="P190" i="2"/>
  <c r="P169" i="2"/>
  <c r="P148" i="2"/>
  <c r="P126" i="2"/>
  <c r="P105" i="2"/>
  <c r="P84" i="2"/>
  <c r="P62" i="2"/>
  <c r="P41" i="2"/>
  <c r="P20" i="2"/>
  <c r="P339" i="2"/>
  <c r="P323" i="2"/>
  <c r="P307" i="2"/>
  <c r="P291" i="2"/>
  <c r="P275" i="2"/>
  <c r="P259" i="2"/>
  <c r="P243" i="2"/>
  <c r="P227" i="2"/>
  <c r="P211" i="2"/>
  <c r="P195" i="2"/>
  <c r="P179" i="2"/>
  <c r="P163" i="2"/>
  <c r="P147" i="2"/>
  <c r="P131" i="2"/>
  <c r="P115" i="2"/>
  <c r="P99" i="2"/>
  <c r="P83" i="2"/>
  <c r="P67" i="2"/>
  <c r="P51" i="2"/>
  <c r="P35" i="2"/>
  <c r="P19" i="2"/>
  <c r="N2" i="2"/>
  <c r="N6" i="2"/>
  <c r="N10" i="2"/>
  <c r="N14" i="2"/>
  <c r="N18" i="2"/>
  <c r="N22" i="2"/>
  <c r="N26" i="2"/>
  <c r="N30" i="2"/>
  <c r="N34" i="2"/>
  <c r="N38" i="2"/>
  <c r="N42" i="2"/>
  <c r="N46" i="2"/>
  <c r="N50" i="2"/>
  <c r="N54" i="2"/>
  <c r="N58" i="2"/>
  <c r="N62" i="2"/>
  <c r="N66" i="2"/>
  <c r="N70" i="2"/>
  <c r="N74" i="2"/>
  <c r="N78" i="2"/>
  <c r="N82" i="2"/>
  <c r="N86" i="2"/>
  <c r="N90" i="2"/>
  <c r="N94" i="2"/>
  <c r="N98" i="2"/>
  <c r="N102" i="2"/>
  <c r="N106" i="2"/>
  <c r="N110" i="2"/>
  <c r="N114" i="2"/>
  <c r="N118" i="2"/>
  <c r="N122" i="2"/>
  <c r="N126" i="2"/>
  <c r="N130" i="2"/>
  <c r="N134" i="2"/>
  <c r="N138" i="2"/>
  <c r="N142" i="2"/>
  <c r="N146" i="2"/>
  <c r="N150" i="2"/>
  <c r="N154" i="2"/>
  <c r="N158" i="2"/>
  <c r="N162" i="2"/>
  <c r="N166" i="2"/>
  <c r="N170" i="2"/>
  <c r="N174" i="2"/>
  <c r="N178" i="2"/>
  <c r="N182" i="2"/>
  <c r="N186" i="2"/>
  <c r="N190" i="2"/>
  <c r="N194" i="2"/>
  <c r="N198" i="2"/>
  <c r="N202" i="2"/>
  <c r="N206" i="2"/>
  <c r="N210" i="2"/>
  <c r="N214" i="2"/>
  <c r="N218" i="2"/>
  <c r="N222" i="2"/>
  <c r="N226" i="2"/>
  <c r="N230" i="2"/>
  <c r="N234" i="2"/>
  <c r="N238" i="2"/>
  <c r="N242" i="2"/>
  <c r="N246" i="2"/>
  <c r="N250" i="2"/>
  <c r="N254" i="2"/>
  <c r="N258" i="2"/>
  <c r="N262" i="2"/>
  <c r="N266" i="2"/>
  <c r="N270" i="2"/>
  <c r="N274" i="2"/>
  <c r="N278" i="2"/>
  <c r="N282" i="2"/>
  <c r="N286" i="2"/>
  <c r="N290" i="2"/>
  <c r="N294" i="2"/>
  <c r="N298" i="2"/>
  <c r="N302" i="2"/>
  <c r="N4" i="2"/>
  <c r="N9" i="2"/>
  <c r="N15" i="2"/>
  <c r="N20" i="2"/>
  <c r="N25" i="2"/>
  <c r="N31" i="2"/>
  <c r="N36" i="2"/>
  <c r="N41" i="2"/>
  <c r="N47" i="2"/>
  <c r="N52" i="2"/>
  <c r="N57" i="2"/>
  <c r="N63" i="2"/>
  <c r="N68" i="2"/>
  <c r="N73" i="2"/>
  <c r="N79" i="2"/>
  <c r="N84" i="2"/>
  <c r="N89" i="2"/>
  <c r="N95" i="2"/>
  <c r="N100" i="2"/>
  <c r="N105" i="2"/>
  <c r="N111" i="2"/>
  <c r="N116" i="2"/>
  <c r="N121" i="2"/>
  <c r="N127" i="2"/>
  <c r="N132" i="2"/>
  <c r="N137" i="2"/>
  <c r="N143" i="2"/>
  <c r="N148" i="2"/>
  <c r="N153" i="2"/>
  <c r="N159" i="2"/>
  <c r="N164" i="2"/>
  <c r="N169" i="2"/>
  <c r="N175" i="2"/>
  <c r="N180" i="2"/>
  <c r="N185" i="2"/>
  <c r="N191" i="2"/>
  <c r="N196" i="2"/>
  <c r="N201" i="2"/>
  <c r="N207" i="2"/>
  <c r="N212" i="2"/>
  <c r="N217" i="2"/>
  <c r="N223" i="2"/>
  <c r="N228" i="2"/>
  <c r="N233" i="2"/>
  <c r="N239" i="2"/>
  <c r="N244" i="2"/>
  <c r="N249" i="2"/>
  <c r="N255" i="2"/>
  <c r="N260" i="2"/>
  <c r="N265" i="2"/>
  <c r="N271" i="2"/>
  <c r="N276" i="2"/>
  <c r="N281" i="2"/>
  <c r="N287" i="2"/>
  <c r="N292" i="2"/>
  <c r="N297" i="2"/>
  <c r="N303" i="2"/>
  <c r="N307" i="2"/>
  <c r="N311" i="2"/>
  <c r="N315" i="2"/>
  <c r="N319" i="2"/>
  <c r="N323" i="2"/>
  <c r="N327" i="2"/>
  <c r="N331" i="2"/>
  <c r="N335" i="2"/>
  <c r="N339" i="2"/>
  <c r="N343" i="2"/>
  <c r="N347" i="2"/>
  <c r="N351" i="2"/>
  <c r="N355" i="2"/>
  <c r="N359" i="2"/>
  <c r="N363" i="2"/>
  <c r="N367" i="2"/>
  <c r="N371" i="2"/>
  <c r="N375" i="2"/>
  <c r="N379" i="2"/>
  <c r="N383" i="2"/>
  <c r="N387" i="2"/>
  <c r="N391" i="2"/>
  <c r="N395" i="2"/>
  <c r="N399" i="2"/>
  <c r="N403" i="2"/>
  <c r="N407" i="2"/>
  <c r="N411" i="2"/>
  <c r="N415" i="2"/>
  <c r="N419" i="2"/>
  <c r="N423" i="2"/>
  <c r="N427" i="2"/>
  <c r="N431" i="2"/>
  <c r="N435" i="2"/>
  <c r="N439" i="2"/>
  <c r="N443" i="2"/>
  <c r="N447" i="2"/>
  <c r="N451" i="2"/>
  <c r="N455" i="2"/>
  <c r="N459" i="2"/>
  <c r="N463" i="2"/>
  <c r="N467" i="2"/>
  <c r="N471" i="2"/>
  <c r="N475" i="2"/>
  <c r="N479" i="2"/>
  <c r="N483" i="2"/>
  <c r="N487" i="2"/>
  <c r="N491" i="2"/>
  <c r="N495" i="2"/>
  <c r="N499" i="2"/>
  <c r="N503" i="2"/>
  <c r="N507" i="2"/>
  <c r="N511" i="2"/>
  <c r="N515" i="2"/>
  <c r="N519" i="2"/>
  <c r="N523" i="2"/>
  <c r="N527" i="2"/>
  <c r="N531" i="2"/>
  <c r="N535" i="2"/>
  <c r="N539" i="2"/>
  <c r="N543" i="2"/>
  <c r="N547" i="2"/>
  <c r="N551" i="2"/>
  <c r="N555" i="2"/>
  <c r="N559" i="2"/>
  <c r="N563" i="2"/>
  <c r="N567" i="2"/>
  <c r="N571" i="2"/>
  <c r="N575" i="2"/>
  <c r="N579" i="2"/>
  <c r="N583" i="2"/>
  <c r="N587" i="2"/>
  <c r="N5" i="2"/>
  <c r="N11" i="2"/>
  <c r="N16" i="2"/>
  <c r="N21" i="2"/>
  <c r="N27" i="2"/>
  <c r="N32" i="2"/>
  <c r="N37" i="2"/>
  <c r="N43" i="2"/>
  <c r="N48" i="2"/>
  <c r="N53" i="2"/>
  <c r="N59" i="2"/>
  <c r="N64" i="2"/>
  <c r="N69" i="2"/>
  <c r="N75" i="2"/>
  <c r="N80" i="2"/>
  <c r="N85" i="2"/>
  <c r="N91" i="2"/>
  <c r="N96" i="2"/>
  <c r="N101" i="2"/>
  <c r="N107" i="2"/>
  <c r="N112" i="2"/>
  <c r="N117" i="2"/>
  <c r="N123" i="2"/>
  <c r="N128" i="2"/>
  <c r="N133" i="2"/>
  <c r="N139" i="2"/>
  <c r="N144" i="2"/>
  <c r="N149" i="2"/>
  <c r="N155" i="2"/>
  <c r="N160" i="2"/>
  <c r="N165" i="2"/>
  <c r="N171" i="2"/>
  <c r="N176" i="2"/>
  <c r="N181" i="2"/>
  <c r="N187" i="2"/>
  <c r="N192" i="2"/>
  <c r="N197" i="2"/>
  <c r="N203" i="2"/>
  <c r="N208" i="2"/>
  <c r="N213" i="2"/>
  <c r="N219" i="2"/>
  <c r="N224" i="2"/>
  <c r="N229" i="2"/>
  <c r="N235" i="2"/>
  <c r="N240" i="2"/>
  <c r="N245" i="2"/>
  <c r="N251" i="2"/>
  <c r="N256" i="2"/>
  <c r="N261" i="2"/>
  <c r="N267" i="2"/>
  <c r="N272" i="2"/>
  <c r="N277" i="2"/>
  <c r="N283" i="2"/>
  <c r="N288" i="2"/>
  <c r="N293" i="2"/>
  <c r="N299" i="2"/>
  <c r="N304" i="2"/>
  <c r="N308" i="2"/>
  <c r="N312" i="2"/>
  <c r="N316" i="2"/>
  <c r="N320" i="2"/>
  <c r="N324" i="2"/>
  <c r="N328" i="2"/>
  <c r="N332" i="2"/>
  <c r="N336" i="2"/>
  <c r="N340" i="2"/>
  <c r="N344" i="2"/>
  <c r="N348" i="2"/>
  <c r="N352" i="2"/>
  <c r="N356" i="2"/>
  <c r="N360" i="2"/>
  <c r="N364" i="2"/>
  <c r="N368" i="2"/>
  <c r="N372" i="2"/>
  <c r="N376" i="2"/>
  <c r="N380" i="2"/>
  <c r="N384" i="2"/>
  <c r="N388" i="2"/>
  <c r="N392" i="2"/>
  <c r="N396" i="2"/>
  <c r="N400" i="2"/>
  <c r="N404" i="2"/>
  <c r="N408" i="2"/>
  <c r="N412" i="2"/>
  <c r="N416" i="2"/>
  <c r="N420" i="2"/>
  <c r="N424" i="2"/>
  <c r="N428" i="2"/>
  <c r="N432" i="2"/>
  <c r="N436" i="2"/>
  <c r="N440" i="2"/>
  <c r="N444" i="2"/>
  <c r="N448" i="2"/>
  <c r="N452" i="2"/>
  <c r="N456" i="2"/>
  <c r="N460" i="2"/>
  <c r="N464" i="2"/>
  <c r="N468" i="2"/>
  <c r="N472" i="2"/>
  <c r="N476" i="2"/>
  <c r="N480" i="2"/>
  <c r="N484" i="2"/>
  <c r="N488" i="2"/>
  <c r="N492" i="2"/>
  <c r="N496" i="2"/>
  <c r="N500" i="2"/>
  <c r="N504" i="2"/>
  <c r="N508" i="2"/>
  <c r="N512" i="2"/>
  <c r="N516" i="2"/>
  <c r="N520" i="2"/>
  <c r="N524" i="2"/>
  <c r="N528" i="2"/>
  <c r="N532" i="2"/>
  <c r="N536" i="2"/>
  <c r="N540" i="2"/>
  <c r="N544" i="2"/>
  <c r="N548" i="2"/>
  <c r="N552" i="2"/>
  <c r="N556" i="2"/>
  <c r="N560" i="2"/>
  <c r="N564" i="2"/>
  <c r="N7" i="2"/>
  <c r="N17" i="2"/>
  <c r="N28" i="2"/>
  <c r="N39" i="2"/>
  <c r="N49" i="2"/>
  <c r="N60" i="2"/>
  <c r="N71" i="2"/>
  <c r="N81" i="2"/>
  <c r="N92" i="2"/>
  <c r="N103" i="2"/>
  <c r="N113" i="2"/>
  <c r="N124" i="2"/>
  <c r="N135" i="2"/>
  <c r="N145" i="2"/>
  <c r="N156" i="2"/>
  <c r="N167" i="2"/>
  <c r="N177" i="2"/>
  <c r="N188" i="2"/>
  <c r="N199" i="2"/>
  <c r="N209" i="2"/>
  <c r="N220" i="2"/>
  <c r="N231" i="2"/>
  <c r="N241" i="2"/>
  <c r="N252" i="2"/>
  <c r="N263" i="2"/>
  <c r="N273" i="2"/>
  <c r="N284" i="2"/>
  <c r="N295" i="2"/>
  <c r="N305" i="2"/>
  <c r="N313" i="2"/>
  <c r="N321" i="2"/>
  <c r="N329" i="2"/>
  <c r="N337" i="2"/>
  <c r="N345" i="2"/>
  <c r="N353" i="2"/>
  <c r="N361" i="2"/>
  <c r="N369" i="2"/>
  <c r="N377" i="2"/>
  <c r="N385" i="2"/>
  <c r="N393" i="2"/>
  <c r="N401" i="2"/>
  <c r="N409" i="2"/>
  <c r="N417" i="2"/>
  <c r="N425" i="2"/>
  <c r="N433" i="2"/>
  <c r="N441" i="2"/>
  <c r="N449" i="2"/>
  <c r="N457" i="2"/>
  <c r="N465" i="2"/>
  <c r="N473" i="2"/>
  <c r="N481" i="2"/>
  <c r="N489" i="2"/>
  <c r="N497" i="2"/>
  <c r="N505" i="2"/>
  <c r="N513" i="2"/>
  <c r="N521" i="2"/>
  <c r="N529" i="2"/>
  <c r="N537" i="2"/>
  <c r="N545" i="2"/>
  <c r="N553" i="2"/>
  <c r="N561" i="2"/>
  <c r="N568" i="2"/>
  <c r="N573" i="2"/>
  <c r="N578" i="2"/>
  <c r="N584" i="2"/>
  <c r="N589" i="2"/>
  <c r="N593" i="2"/>
  <c r="N597" i="2"/>
  <c r="N601" i="2"/>
  <c r="N605" i="2"/>
  <c r="N609" i="2"/>
  <c r="N613" i="2"/>
  <c r="N617" i="2"/>
  <c r="N621" i="2"/>
  <c r="N625" i="2"/>
  <c r="N629" i="2"/>
  <c r="N633" i="2"/>
  <c r="N8" i="2"/>
  <c r="N19" i="2"/>
  <c r="N29" i="2"/>
  <c r="N40" i="2"/>
  <c r="N51" i="2"/>
  <c r="N61" i="2"/>
  <c r="N72" i="2"/>
  <c r="N83" i="2"/>
  <c r="N93" i="2"/>
  <c r="N104" i="2"/>
  <c r="N115" i="2"/>
  <c r="N125" i="2"/>
  <c r="N136" i="2"/>
  <c r="N147" i="2"/>
  <c r="N157" i="2"/>
  <c r="N168" i="2"/>
  <c r="N179" i="2"/>
  <c r="N189" i="2"/>
  <c r="N200" i="2"/>
  <c r="N211" i="2"/>
  <c r="N221" i="2"/>
  <c r="N232" i="2"/>
  <c r="N243" i="2"/>
  <c r="N253" i="2"/>
  <c r="N264" i="2"/>
  <c r="N275" i="2"/>
  <c r="N285" i="2"/>
  <c r="N296" i="2"/>
  <c r="N306" i="2"/>
  <c r="N314" i="2"/>
  <c r="N322" i="2"/>
  <c r="N330" i="2"/>
  <c r="N338" i="2"/>
  <c r="N346" i="2"/>
  <c r="N354" i="2"/>
  <c r="N362" i="2"/>
  <c r="N370" i="2"/>
  <c r="N378" i="2"/>
  <c r="N386" i="2"/>
  <c r="N394" i="2"/>
  <c r="N402" i="2"/>
  <c r="N410" i="2"/>
  <c r="N418" i="2"/>
  <c r="N426" i="2"/>
  <c r="N434" i="2"/>
  <c r="N442" i="2"/>
  <c r="N450" i="2"/>
  <c r="N458" i="2"/>
  <c r="N466" i="2"/>
  <c r="N474" i="2"/>
  <c r="N482" i="2"/>
  <c r="N490" i="2"/>
  <c r="N498" i="2"/>
  <c r="N506" i="2"/>
  <c r="N514" i="2"/>
  <c r="N522" i="2"/>
  <c r="N530" i="2"/>
  <c r="N538" i="2"/>
  <c r="N546" i="2"/>
  <c r="N554" i="2"/>
  <c r="N562" i="2"/>
  <c r="N569" i="2"/>
  <c r="N574" i="2"/>
  <c r="N580" i="2"/>
  <c r="N585" i="2"/>
  <c r="N590" i="2"/>
  <c r="N594" i="2"/>
  <c r="N598" i="2"/>
  <c r="N602" i="2"/>
  <c r="N606" i="2"/>
  <c r="N610" i="2"/>
  <c r="N614" i="2"/>
  <c r="N618" i="2"/>
  <c r="N622" i="2"/>
  <c r="N626" i="2"/>
  <c r="N630" i="2"/>
  <c r="N12" i="2"/>
  <c r="N23" i="2"/>
  <c r="N33" i="2"/>
  <c r="N44" i="2"/>
  <c r="N55" i="2"/>
  <c r="N65" i="2"/>
  <c r="N76" i="2"/>
  <c r="N87" i="2"/>
  <c r="N97" i="2"/>
  <c r="N108" i="2"/>
  <c r="N119" i="2"/>
  <c r="N129" i="2"/>
  <c r="N140" i="2"/>
  <c r="N151" i="2"/>
  <c r="N161" i="2"/>
  <c r="N172" i="2"/>
  <c r="N183" i="2"/>
  <c r="N193" i="2"/>
  <c r="N204" i="2"/>
  <c r="N215" i="2"/>
  <c r="N225" i="2"/>
  <c r="N236" i="2"/>
  <c r="N247" i="2"/>
  <c r="N257" i="2"/>
  <c r="N268" i="2"/>
  <c r="N279" i="2"/>
  <c r="N289" i="2"/>
  <c r="N300" i="2"/>
  <c r="N309" i="2"/>
  <c r="N317" i="2"/>
  <c r="N325" i="2"/>
  <c r="N333" i="2"/>
  <c r="N341" i="2"/>
  <c r="N349" i="2"/>
  <c r="N357" i="2"/>
  <c r="N365" i="2"/>
  <c r="N373" i="2"/>
  <c r="N381" i="2"/>
  <c r="N389" i="2"/>
  <c r="N397" i="2"/>
  <c r="N405" i="2"/>
  <c r="N413" i="2"/>
  <c r="N421" i="2"/>
  <c r="N429" i="2"/>
  <c r="N437" i="2"/>
  <c r="N445" i="2"/>
  <c r="N453" i="2"/>
  <c r="N461" i="2"/>
  <c r="N469" i="2"/>
  <c r="N477" i="2"/>
  <c r="N485" i="2"/>
  <c r="N493" i="2"/>
  <c r="N501" i="2"/>
  <c r="N509" i="2"/>
  <c r="N517" i="2"/>
  <c r="N525" i="2"/>
  <c r="N533" i="2"/>
  <c r="N541" i="2"/>
  <c r="N549" i="2"/>
  <c r="N557" i="2"/>
  <c r="N565" i="2"/>
  <c r="N570" i="2"/>
  <c r="N576" i="2"/>
  <c r="N581" i="2"/>
  <c r="N586" i="2"/>
  <c r="N591" i="2"/>
  <c r="N595" i="2"/>
  <c r="N599" i="2"/>
  <c r="N603" i="2"/>
  <c r="N607" i="2"/>
  <c r="N611" i="2"/>
  <c r="N615" i="2"/>
  <c r="N619" i="2"/>
  <c r="N623" i="2"/>
  <c r="N627" i="2"/>
  <c r="N631" i="2"/>
  <c r="N3" i="2"/>
  <c r="N13" i="2"/>
  <c r="N24" i="2"/>
  <c r="N35" i="2"/>
  <c r="N45" i="2"/>
  <c r="N56" i="2"/>
  <c r="N67" i="2"/>
  <c r="N77" i="2"/>
  <c r="N88" i="2"/>
  <c r="N99" i="2"/>
  <c r="N109" i="2"/>
  <c r="N120" i="2"/>
  <c r="N131" i="2"/>
  <c r="N141" i="2"/>
  <c r="N152" i="2"/>
  <c r="N163" i="2"/>
  <c r="N173" i="2"/>
  <c r="N184" i="2"/>
  <c r="N227" i="2"/>
  <c r="N269" i="2"/>
  <c r="N310" i="2"/>
  <c r="N342" i="2"/>
  <c r="N374" i="2"/>
  <c r="N406" i="2"/>
  <c r="N438" i="2"/>
  <c r="N470" i="2"/>
  <c r="N502" i="2"/>
  <c r="N534" i="2"/>
  <c r="N566" i="2"/>
  <c r="N588" i="2"/>
  <c r="N604" i="2"/>
  <c r="N620" i="2"/>
  <c r="N195" i="2"/>
  <c r="N237" i="2"/>
  <c r="N280" i="2"/>
  <c r="N318" i="2"/>
  <c r="N350" i="2"/>
  <c r="N382" i="2"/>
  <c r="N414" i="2"/>
  <c r="N446" i="2"/>
  <c r="N478" i="2"/>
  <c r="N510" i="2"/>
  <c r="N542" i="2"/>
  <c r="N572" i="2"/>
  <c r="N592" i="2"/>
  <c r="N608" i="2"/>
  <c r="N624" i="2"/>
  <c r="N205" i="2"/>
  <c r="N248" i="2"/>
  <c r="N291" i="2"/>
  <c r="N326" i="2"/>
  <c r="N358" i="2"/>
  <c r="N390" i="2"/>
  <c r="N422" i="2"/>
  <c r="N454" i="2"/>
  <c r="N486" i="2"/>
  <c r="N518" i="2"/>
  <c r="N550" i="2"/>
  <c r="N577" i="2"/>
  <c r="N596" i="2"/>
  <c r="N612" i="2"/>
  <c r="N628" i="2"/>
  <c r="N216" i="2"/>
  <c r="N259" i="2"/>
  <c r="N301" i="2"/>
  <c r="N334" i="2"/>
  <c r="N366" i="2"/>
  <c r="N398" i="2"/>
  <c r="N430" i="2"/>
  <c r="N462" i="2"/>
  <c r="N494" i="2"/>
  <c r="N526" i="2"/>
  <c r="N558" i="2"/>
  <c r="N582" i="2"/>
  <c r="N600" i="2"/>
  <c r="N616" i="2"/>
  <c r="N632" i="2"/>
  <c r="P625" i="2"/>
  <c r="P562" i="2"/>
  <c r="P498" i="2"/>
  <c r="P434" i="2"/>
  <c r="P301" i="2"/>
  <c r="P130" i="2"/>
  <c r="P624" i="2"/>
  <c r="P561" i="2"/>
  <c r="P497" i="2"/>
  <c r="P433" i="2"/>
  <c r="P300" i="2"/>
  <c r="P129" i="2"/>
  <c r="P618" i="2"/>
  <c r="P554" i="2"/>
  <c r="P490" i="2"/>
  <c r="P423" i="2"/>
  <c r="P280" i="2"/>
  <c r="P109" i="2"/>
  <c r="P617" i="2"/>
  <c r="P553" i="2"/>
  <c r="P489" i="2"/>
  <c r="P422" i="2"/>
  <c r="P278" i="2"/>
  <c r="P108" i="2"/>
  <c r="P628" i="2"/>
  <c r="P598" i="2"/>
  <c r="P566" i="2"/>
  <c r="P534" i="2"/>
  <c r="P502" i="2"/>
  <c r="P470" i="2"/>
  <c r="P438" i="2"/>
  <c r="P383" i="2"/>
  <c r="P312" i="2"/>
  <c r="P226" i="2"/>
  <c r="P141" i="2"/>
  <c r="P56" i="2"/>
  <c r="P626" i="2"/>
  <c r="P597" i="2"/>
  <c r="P565" i="2"/>
  <c r="P533" i="2"/>
  <c r="P501" i="2"/>
  <c r="P469" i="2"/>
  <c r="P437" i="2"/>
  <c r="P382" i="2"/>
  <c r="P310" i="2"/>
  <c r="P225" i="2"/>
  <c r="P140" i="2"/>
  <c r="P54" i="2"/>
  <c r="P616" i="2"/>
  <c r="P600" i="2"/>
  <c r="P584" i="2"/>
  <c r="P568" i="2"/>
  <c r="P552" i="2"/>
  <c r="P536" i="2"/>
  <c r="P520" i="2"/>
  <c r="P504" i="2"/>
  <c r="P488" i="2"/>
  <c r="P472" i="2"/>
  <c r="P456" i="2"/>
  <c r="P440" i="2"/>
  <c r="P419" i="2"/>
  <c r="P387" i="2"/>
  <c r="P355" i="2"/>
  <c r="P317" i="2"/>
  <c r="P274" i="2"/>
  <c r="P232" i="2"/>
  <c r="P189" i="2"/>
  <c r="P146" i="2"/>
  <c r="P104" i="2"/>
  <c r="P61" i="2"/>
  <c r="P18" i="2"/>
  <c r="P623" i="2"/>
  <c r="P607" i="2"/>
  <c r="P591" i="2"/>
  <c r="P575" i="2"/>
  <c r="P559" i="2"/>
  <c r="P543" i="2"/>
  <c r="P527" i="2"/>
  <c r="P511" i="2"/>
  <c r="P495" i="2"/>
  <c r="P479" i="2"/>
  <c r="P463" i="2"/>
  <c r="P447" i="2"/>
  <c r="P431" i="2"/>
  <c r="P402" i="2"/>
  <c r="P370" i="2"/>
  <c r="P337" i="2"/>
  <c r="P294" i="2"/>
  <c r="P252" i="2"/>
  <c r="P209" i="2"/>
  <c r="P166" i="2"/>
  <c r="P124" i="2"/>
  <c r="P81" i="2"/>
  <c r="P38" i="2"/>
  <c r="P425" i="2"/>
  <c r="P409" i="2"/>
  <c r="P393" i="2"/>
  <c r="P377" i="2"/>
  <c r="P361" i="2"/>
  <c r="P345" i="2"/>
  <c r="P325" i="2"/>
  <c r="P304" i="2"/>
  <c r="P282" i="2"/>
  <c r="P261" i="2"/>
  <c r="P240" i="2"/>
  <c r="P218" i="2"/>
  <c r="P197" i="2"/>
  <c r="P176" i="2"/>
  <c r="P154" i="2"/>
  <c r="P133" i="2"/>
  <c r="P112" i="2"/>
  <c r="P90" i="2"/>
  <c r="P69" i="2"/>
  <c r="P48" i="2"/>
  <c r="P26" i="2"/>
  <c r="P5" i="2"/>
  <c r="P416" i="2"/>
  <c r="P400" i="2"/>
  <c r="P384" i="2"/>
  <c r="P368" i="2"/>
  <c r="P352" i="2"/>
  <c r="P334" i="2"/>
  <c r="P313" i="2"/>
  <c r="P292" i="2"/>
  <c r="P270" i="2"/>
  <c r="P249" i="2"/>
  <c r="P228" i="2"/>
  <c r="P206" i="2"/>
  <c r="P185" i="2"/>
  <c r="P164" i="2"/>
  <c r="P142" i="2"/>
  <c r="P121" i="2"/>
  <c r="P100" i="2"/>
  <c r="P78" i="2"/>
  <c r="P57" i="2"/>
  <c r="P36" i="2"/>
  <c r="P14" i="2"/>
  <c r="P335" i="2"/>
  <c r="P319" i="2"/>
  <c r="P303" i="2"/>
  <c r="P287" i="2"/>
  <c r="P271" i="2"/>
  <c r="P255" i="2"/>
  <c r="P239" i="2"/>
  <c r="P223" i="2"/>
  <c r="P207" i="2"/>
  <c r="P191" i="2"/>
  <c r="P175" i="2"/>
  <c r="P159" i="2"/>
  <c r="P143" i="2"/>
  <c r="P127" i="2"/>
  <c r="P111" i="2"/>
  <c r="P95" i="2"/>
  <c r="P79" i="2"/>
  <c r="P63" i="2"/>
  <c r="P47" i="2"/>
  <c r="P31" i="2"/>
  <c r="P610" i="2"/>
  <c r="P546" i="2"/>
  <c r="P482" i="2"/>
  <c r="P407" i="2"/>
  <c r="P258" i="2"/>
  <c r="P88" i="2"/>
  <c r="P609" i="2"/>
  <c r="P545" i="2"/>
  <c r="P481" i="2"/>
  <c r="P406" i="2"/>
  <c r="P257" i="2"/>
  <c r="P86" i="2"/>
  <c r="P602" i="2"/>
  <c r="P538" i="2"/>
  <c r="P474" i="2"/>
  <c r="P391" i="2"/>
  <c r="P237" i="2"/>
  <c r="P66" i="2"/>
  <c r="P601" i="2"/>
  <c r="P537" i="2"/>
  <c r="P473" i="2"/>
  <c r="P390" i="2"/>
  <c r="P236" i="2"/>
  <c r="P65" i="2"/>
  <c r="P622" i="2"/>
  <c r="P590" i="2"/>
  <c r="P558" i="2"/>
  <c r="P526" i="2"/>
  <c r="P494" i="2"/>
  <c r="P462" i="2"/>
  <c r="P430" i="2"/>
  <c r="P367" i="2"/>
  <c r="P290" i="2"/>
  <c r="P205" i="2"/>
  <c r="P120" i="2"/>
  <c r="P34" i="2"/>
  <c r="P621" i="2"/>
  <c r="P589" i="2"/>
  <c r="P557" i="2"/>
  <c r="P525" i="2"/>
  <c r="P493" i="2"/>
  <c r="P461" i="2"/>
  <c r="P429" i="2"/>
  <c r="P366" i="2"/>
  <c r="P289" i="2"/>
  <c r="P204" i="2"/>
  <c r="P118" i="2"/>
  <c r="P33" i="2"/>
  <c r="P612" i="2"/>
  <c r="P596" i="2"/>
  <c r="P580" i="2"/>
  <c r="P564" i="2"/>
  <c r="P548" i="2"/>
  <c r="P532" i="2"/>
  <c r="P516" i="2"/>
  <c r="P500" i="2"/>
  <c r="P484" i="2"/>
  <c r="P468" i="2"/>
  <c r="P452" i="2"/>
  <c r="P436" i="2"/>
  <c r="P411" i="2"/>
  <c r="P379" i="2"/>
  <c r="P347" i="2"/>
  <c r="P306" i="2"/>
  <c r="P264" i="2"/>
  <c r="P221" i="2"/>
  <c r="P178" i="2"/>
  <c r="P136" i="2"/>
  <c r="P93" i="2"/>
  <c r="P50" i="2"/>
  <c r="P8" i="2"/>
  <c r="P619" i="2"/>
  <c r="P603" i="2"/>
  <c r="P587" i="2"/>
  <c r="P571" i="2"/>
  <c r="P555" i="2"/>
  <c r="P539" i="2"/>
  <c r="P523" i="2"/>
  <c r="P507" i="2"/>
  <c r="P491" i="2"/>
  <c r="P475" i="2"/>
  <c r="P459" i="2"/>
  <c r="P443" i="2"/>
  <c r="P426" i="2"/>
  <c r="P394" i="2"/>
  <c r="P362" i="2"/>
  <c r="P326" i="2"/>
  <c r="P284" i="2"/>
  <c r="P241" i="2"/>
  <c r="P198" i="2"/>
  <c r="P156" i="2"/>
  <c r="P113" i="2"/>
  <c r="P70" i="2"/>
  <c r="P28" i="2"/>
  <c r="P421" i="2"/>
  <c r="P405" i="2"/>
  <c r="P389" i="2"/>
  <c r="P373" i="2"/>
  <c r="P357" i="2"/>
  <c r="P341" i="2"/>
  <c r="P320" i="2"/>
  <c r="P298" i="2"/>
  <c r="P277" i="2"/>
  <c r="P256" i="2"/>
  <c r="P234" i="2"/>
  <c r="P213" i="2"/>
  <c r="P192" i="2"/>
  <c r="P170" i="2"/>
  <c r="P149" i="2"/>
  <c r="P128" i="2"/>
  <c r="P106" i="2"/>
  <c r="P85" i="2"/>
  <c r="P64" i="2"/>
  <c r="P42" i="2"/>
  <c r="P21" i="2"/>
  <c r="P428" i="2"/>
  <c r="P412" i="2"/>
  <c r="P396" i="2"/>
  <c r="P380" i="2"/>
  <c r="P364" i="2"/>
  <c r="P348" i="2"/>
  <c r="P329" i="2"/>
  <c r="P308" i="2"/>
  <c r="P286" i="2"/>
  <c r="P265" i="2"/>
  <c r="P244" i="2"/>
  <c r="P222" i="2"/>
  <c r="P201" i="2"/>
  <c r="P180" i="2"/>
  <c r="P158" i="2"/>
  <c r="P137" i="2"/>
  <c r="P116" i="2"/>
  <c r="P94" i="2"/>
  <c r="P73" i="2"/>
  <c r="P52" i="2"/>
  <c r="P30" i="2"/>
  <c r="P9" i="2"/>
  <c r="P331" i="2"/>
  <c r="P315" i="2"/>
  <c r="P299" i="2"/>
  <c r="P283" i="2"/>
  <c r="P267" i="2"/>
  <c r="P251" i="2"/>
  <c r="P235" i="2"/>
  <c r="P219" i="2"/>
  <c r="P203" i="2"/>
  <c r="P187" i="2"/>
  <c r="P171" i="2"/>
  <c r="P155" i="2"/>
  <c r="P139" i="2"/>
  <c r="P123" i="2"/>
  <c r="P107" i="2"/>
  <c r="P91" i="2"/>
  <c r="P75" i="2"/>
  <c r="P59" i="2"/>
  <c r="P43" i="2"/>
  <c r="P27" i="2"/>
  <c r="F9" i="3"/>
  <c r="F8" i="5"/>
  <c r="AG3" i="2" l="1"/>
  <c r="AD633" i="2"/>
  <c r="AB633" i="2"/>
  <c r="AG108" i="2"/>
  <c r="AG104" i="2"/>
  <c r="AG100" i="2"/>
  <c r="AG96" i="2"/>
  <c r="AG105" i="2"/>
  <c r="AG102" i="2"/>
  <c r="AG99" i="2"/>
  <c r="AG91" i="2"/>
  <c r="AG87" i="2"/>
  <c r="AG83" i="2"/>
  <c r="AG79" i="2"/>
  <c r="AG75" i="2"/>
  <c r="AG71" i="2"/>
  <c r="AG67" i="2"/>
  <c r="AG63" i="2"/>
  <c r="AG59" i="2"/>
  <c r="AG55" i="2"/>
  <c r="AG51" i="2"/>
  <c r="AG47" i="2"/>
  <c r="AG43" i="2"/>
  <c r="AG39" i="2"/>
  <c r="AG35" i="2"/>
  <c r="AG31" i="2"/>
  <c r="AG27" i="2"/>
  <c r="AG23" i="2"/>
  <c r="AG19" i="2"/>
  <c r="AG101" i="2"/>
  <c r="AG98" i="2"/>
  <c r="AG95" i="2"/>
  <c r="AG92" i="2"/>
  <c r="AG88" i="2"/>
  <c r="AG84" i="2"/>
  <c r="AG80" i="2"/>
  <c r="AG76" i="2"/>
  <c r="AG72" i="2"/>
  <c r="AG68" i="2"/>
  <c r="AG64" i="2"/>
  <c r="AG60" i="2"/>
  <c r="AG56" i="2"/>
  <c r="AG52" i="2"/>
  <c r="AG48" i="2"/>
  <c r="AG44" i="2"/>
  <c r="AG40" i="2"/>
  <c r="AG36" i="2"/>
  <c r="AG32" i="2"/>
  <c r="AG28" i="2"/>
  <c r="AG24" i="2"/>
  <c r="AG20" i="2"/>
  <c r="AG107" i="2"/>
  <c r="AG97" i="2"/>
  <c r="AG94" i="2"/>
  <c r="AG89" i="2"/>
  <c r="AG85" i="2"/>
  <c r="AG81" i="2"/>
  <c r="AG77" i="2"/>
  <c r="AG73" i="2"/>
  <c r="AG69" i="2"/>
  <c r="AG65" i="2"/>
  <c r="AG61" i="2"/>
  <c r="AG57" i="2"/>
  <c r="AG53" i="2"/>
  <c r="AG49" i="2"/>
  <c r="AG45" i="2"/>
  <c r="AG41" i="2"/>
  <c r="AG37" i="2"/>
  <c r="AG33" i="2"/>
  <c r="AG29" i="2"/>
  <c r="AG25" i="2"/>
  <c r="AG21" i="2"/>
  <c r="AG109" i="2"/>
  <c r="AG106" i="2"/>
  <c r="AG90" i="2"/>
  <c r="AG74" i="2"/>
  <c r="AG58" i="2"/>
  <c r="AG42" i="2"/>
  <c r="AG26" i="2"/>
  <c r="AG17" i="2"/>
  <c r="AG13" i="2"/>
  <c r="AG9" i="2"/>
  <c r="AG5" i="2"/>
  <c r="AG78" i="2"/>
  <c r="AG62" i="2"/>
  <c r="AG46" i="2"/>
  <c r="AG30" i="2"/>
  <c r="AG14" i="2"/>
  <c r="AG10" i="2"/>
  <c r="AG6" i="2"/>
  <c r="AG103" i="2"/>
  <c r="AG82" i="2"/>
  <c r="AG66" i="2"/>
  <c r="AG50" i="2"/>
  <c r="AG34" i="2"/>
  <c r="AG18" i="2"/>
  <c r="AG15" i="2"/>
  <c r="AG11" i="2"/>
  <c r="AG7" i="2"/>
  <c r="AG4" i="2"/>
  <c r="AG93" i="2"/>
  <c r="AG86" i="2"/>
  <c r="AG70" i="2"/>
  <c r="AG54" i="2"/>
  <c r="AG38" i="2"/>
  <c r="AG22" i="2"/>
  <c r="AG16" i="2"/>
  <c r="AG12" i="2"/>
  <c r="AG8" i="2"/>
  <c r="U442" i="2"/>
  <c r="U328" i="2"/>
  <c r="U445" i="2"/>
  <c r="U509" i="2"/>
  <c r="U430" i="2"/>
  <c r="U381" i="2"/>
  <c r="U349" i="2"/>
  <c r="U216" i="2"/>
  <c r="U342" i="2"/>
  <c r="U152" i="2"/>
  <c r="U72" i="2"/>
  <c r="U366" i="2"/>
  <c r="U378" i="2"/>
  <c r="U493" i="2"/>
  <c r="U429" i="2"/>
  <c r="U365" i="2"/>
  <c r="U5" i="2"/>
  <c r="U518" i="2"/>
  <c r="U466" i="2"/>
  <c r="U184" i="2"/>
  <c r="U232" i="2"/>
  <c r="U477" i="2"/>
  <c r="U413" i="2"/>
  <c r="U17" i="2"/>
  <c r="U161" i="2"/>
  <c r="U225" i="2"/>
  <c r="U289" i="2"/>
  <c r="U337" i="2"/>
  <c r="U46" i="2"/>
  <c r="U94" i="2"/>
  <c r="U142" i="2"/>
  <c r="U190" i="2"/>
  <c r="U238" i="2"/>
  <c r="U302" i="2"/>
  <c r="U11" i="2"/>
  <c r="U59" i="2"/>
  <c r="U107" i="2"/>
  <c r="U155" i="2"/>
  <c r="U203" i="2"/>
  <c r="U251" i="2"/>
  <c r="U299" i="2"/>
  <c r="U28" i="2"/>
  <c r="U220" i="2"/>
  <c r="U359" i="2"/>
  <c r="U407" i="2"/>
  <c r="U455" i="2"/>
  <c r="U503" i="2"/>
  <c r="U112" i="2"/>
  <c r="U304" i="2"/>
  <c r="U380" i="2"/>
  <c r="U428" i="2"/>
  <c r="U476" i="2"/>
  <c r="U524" i="2"/>
  <c r="U308" i="2"/>
  <c r="U49" i="2"/>
  <c r="U193" i="2"/>
  <c r="U257" i="2"/>
  <c r="U305" i="2"/>
  <c r="U14" i="2"/>
  <c r="U62" i="2"/>
  <c r="U110" i="2"/>
  <c r="U158" i="2"/>
  <c r="U206" i="2"/>
  <c r="U254" i="2"/>
  <c r="U286" i="2"/>
  <c r="U334" i="2"/>
  <c r="U43" i="2"/>
  <c r="U91" i="2"/>
  <c r="U139" i="2"/>
  <c r="U187" i="2"/>
  <c r="U235" i="2"/>
  <c r="U283" i="2"/>
  <c r="U331" i="2"/>
  <c r="U156" i="2"/>
  <c r="U343" i="2"/>
  <c r="U391" i="2"/>
  <c r="U439" i="2"/>
  <c r="U487" i="2"/>
  <c r="U48" i="2"/>
  <c r="U240" i="2"/>
  <c r="U364" i="2"/>
  <c r="U396" i="2"/>
  <c r="U444" i="2"/>
  <c r="U492" i="2"/>
  <c r="U52" i="2"/>
  <c r="U244" i="2"/>
  <c r="U33" i="2"/>
  <c r="U65" i="2"/>
  <c r="U81" i="2"/>
  <c r="U97" i="2"/>
  <c r="U113" i="2"/>
  <c r="U129" i="2"/>
  <c r="U145" i="2"/>
  <c r="U177" i="2"/>
  <c r="U209" i="2"/>
  <c r="U241" i="2"/>
  <c r="U273" i="2"/>
  <c r="U321" i="2"/>
  <c r="U30" i="2"/>
  <c r="U78" i="2"/>
  <c r="U126" i="2"/>
  <c r="U174" i="2"/>
  <c r="U222" i="2"/>
  <c r="U270" i="2"/>
  <c r="U318" i="2"/>
  <c r="U27" i="2"/>
  <c r="U75" i="2"/>
  <c r="U123" i="2"/>
  <c r="U171" i="2"/>
  <c r="U219" i="2"/>
  <c r="U267" i="2"/>
  <c r="U315" i="2"/>
  <c r="U92" i="2"/>
  <c r="U284" i="2"/>
  <c r="U375" i="2"/>
  <c r="U423" i="2"/>
  <c r="U471" i="2"/>
  <c r="U519" i="2"/>
  <c r="U176" i="2"/>
  <c r="U348" i="2"/>
  <c r="U412" i="2"/>
  <c r="U460" i="2"/>
  <c r="U508" i="2"/>
  <c r="U116" i="2"/>
  <c r="U180" i="2"/>
  <c r="U24" i="2"/>
  <c r="U402" i="2"/>
  <c r="U494" i="2"/>
  <c r="U506" i="2"/>
  <c r="U525" i="2"/>
  <c r="U461" i="2"/>
  <c r="U397" i="2"/>
  <c r="U88" i="2"/>
  <c r="U454" i="2"/>
  <c r="U502" i="2"/>
  <c r="U486" i="2"/>
  <c r="U514" i="2"/>
  <c r="U450" i="2"/>
  <c r="U386" i="2"/>
  <c r="U264" i="2"/>
  <c r="U8" i="2"/>
  <c r="U478" i="2"/>
  <c r="U414" i="2"/>
  <c r="U350" i="2"/>
  <c r="U120" i="2"/>
  <c r="U490" i="2"/>
  <c r="U426" i="2"/>
  <c r="U362" i="2"/>
  <c r="U168" i="2"/>
  <c r="U521" i="2"/>
  <c r="U505" i="2"/>
  <c r="U489" i="2"/>
  <c r="U473" i="2"/>
  <c r="U457" i="2"/>
  <c r="U441" i="2"/>
  <c r="U425" i="2"/>
  <c r="U409" i="2"/>
  <c r="U393" i="2"/>
  <c r="U377" i="2"/>
  <c r="U361" i="2"/>
  <c r="U345" i="2"/>
  <c r="U292" i="2"/>
  <c r="U228" i="2"/>
  <c r="U164" i="2"/>
  <c r="U100" i="2"/>
  <c r="U36" i="2"/>
  <c r="U520" i="2"/>
  <c r="U504" i="2"/>
  <c r="U488" i="2"/>
  <c r="U472" i="2"/>
  <c r="U456" i="2"/>
  <c r="U440" i="2"/>
  <c r="U424" i="2"/>
  <c r="U408" i="2"/>
  <c r="U392" i="2"/>
  <c r="U376" i="2"/>
  <c r="U360" i="2"/>
  <c r="U344" i="2"/>
  <c r="U288" i="2"/>
  <c r="U224" i="2"/>
  <c r="U160" i="2"/>
  <c r="U96" i="2"/>
  <c r="U32" i="2"/>
  <c r="U515" i="2"/>
  <c r="U499" i="2"/>
  <c r="U483" i="2"/>
  <c r="U467" i="2"/>
  <c r="U451" i="2"/>
  <c r="U435" i="2"/>
  <c r="U419" i="2"/>
  <c r="U403" i="2"/>
  <c r="U387" i="2"/>
  <c r="U371" i="2"/>
  <c r="U355" i="2"/>
  <c r="U332" i="2"/>
  <c r="U268" i="2"/>
  <c r="U204" i="2"/>
  <c r="U140" i="2"/>
  <c r="U76" i="2"/>
  <c r="U12" i="2"/>
  <c r="U327" i="2"/>
  <c r="U311" i="2"/>
  <c r="U295" i="2"/>
  <c r="U279" i="2"/>
  <c r="U263" i="2"/>
  <c r="U247" i="2"/>
  <c r="U231" i="2"/>
  <c r="U215" i="2"/>
  <c r="U199" i="2"/>
  <c r="U183" i="2"/>
  <c r="U167" i="2"/>
  <c r="U151" i="2"/>
  <c r="U135" i="2"/>
  <c r="U119" i="2"/>
  <c r="U103" i="2"/>
  <c r="U87" i="2"/>
  <c r="U71" i="2"/>
  <c r="U55" i="2"/>
  <c r="U39" i="2"/>
  <c r="U23" i="2"/>
  <c r="U7" i="2"/>
  <c r="U330" i="2"/>
  <c r="U314" i="2"/>
  <c r="U298" i="2"/>
  <c r="U282" i="2"/>
  <c r="U266" i="2"/>
  <c r="U250" i="2"/>
  <c r="U234" i="2"/>
  <c r="U218" i="2"/>
  <c r="U202" i="2"/>
  <c r="U186" i="2"/>
  <c r="U170" i="2"/>
  <c r="U154" i="2"/>
  <c r="U138" i="2"/>
  <c r="U122" i="2"/>
  <c r="U106" i="2"/>
  <c r="U90" i="2"/>
  <c r="U74" i="2"/>
  <c r="U58" i="2"/>
  <c r="U42" i="2"/>
  <c r="U26" i="2"/>
  <c r="U10" i="2"/>
  <c r="U333" i="2"/>
  <c r="U317" i="2"/>
  <c r="U301" i="2"/>
  <c r="U285" i="2"/>
  <c r="U269" i="2"/>
  <c r="U253" i="2"/>
  <c r="U237" i="2"/>
  <c r="U221" i="2"/>
  <c r="U205" i="2"/>
  <c r="U189" i="2"/>
  <c r="U173" i="2"/>
  <c r="U157" i="2"/>
  <c r="U141" i="2"/>
  <c r="U125" i="2"/>
  <c r="U109" i="2"/>
  <c r="U93" i="2"/>
  <c r="U77" i="2"/>
  <c r="U61" i="2"/>
  <c r="U45" i="2"/>
  <c r="U29" i="2"/>
  <c r="U13" i="2"/>
  <c r="U470" i="2"/>
  <c r="U390" i="2"/>
  <c r="U438" i="2"/>
  <c r="U422" i="2"/>
  <c r="U498" i="2"/>
  <c r="U434" i="2"/>
  <c r="U370" i="2"/>
  <c r="U200" i="2"/>
  <c r="U462" i="2"/>
  <c r="U398" i="2"/>
  <c r="U312" i="2"/>
  <c r="U56" i="2"/>
  <c r="U474" i="2"/>
  <c r="U410" i="2"/>
  <c r="U346" i="2"/>
  <c r="U104" i="2"/>
  <c r="U517" i="2"/>
  <c r="U501" i="2"/>
  <c r="U485" i="2"/>
  <c r="U469" i="2"/>
  <c r="U453" i="2"/>
  <c r="U437" i="2"/>
  <c r="U421" i="2"/>
  <c r="U405" i="2"/>
  <c r="U389" i="2"/>
  <c r="U373" i="2"/>
  <c r="U357" i="2"/>
  <c r="U340" i="2"/>
  <c r="U276" i="2"/>
  <c r="U212" i="2"/>
  <c r="U148" i="2"/>
  <c r="U84" i="2"/>
  <c r="U20" i="2"/>
  <c r="U516" i="2"/>
  <c r="U500" i="2"/>
  <c r="U484" i="2"/>
  <c r="U468" i="2"/>
  <c r="U452" i="2"/>
  <c r="U436" i="2"/>
  <c r="U420" i="2"/>
  <c r="U404" i="2"/>
  <c r="U388" i="2"/>
  <c r="U372" i="2"/>
  <c r="U356" i="2"/>
  <c r="U336" i="2"/>
  <c r="U272" i="2"/>
  <c r="U208" i="2"/>
  <c r="U144" i="2"/>
  <c r="U80" i="2"/>
  <c r="U16" i="2"/>
  <c r="U511" i="2"/>
  <c r="U495" i="2"/>
  <c r="U479" i="2"/>
  <c r="U463" i="2"/>
  <c r="U447" i="2"/>
  <c r="U431" i="2"/>
  <c r="U415" i="2"/>
  <c r="U399" i="2"/>
  <c r="U383" i="2"/>
  <c r="U367" i="2"/>
  <c r="U351" i="2"/>
  <c r="U316" i="2"/>
  <c r="U252" i="2"/>
  <c r="U188" i="2"/>
  <c r="U124" i="2"/>
  <c r="U60" i="2"/>
  <c r="U339" i="2"/>
  <c r="U323" i="2"/>
  <c r="U307" i="2"/>
  <c r="U291" i="2"/>
  <c r="U275" i="2"/>
  <c r="U259" i="2"/>
  <c r="U243" i="2"/>
  <c r="U227" i="2"/>
  <c r="U211" i="2"/>
  <c r="U195" i="2"/>
  <c r="U179" i="2"/>
  <c r="U163" i="2"/>
  <c r="U147" i="2"/>
  <c r="U131" i="2"/>
  <c r="U115" i="2"/>
  <c r="U99" i="2"/>
  <c r="U83" i="2"/>
  <c r="U67" i="2"/>
  <c r="U51" i="2"/>
  <c r="U35" i="2"/>
  <c r="U19" i="2"/>
  <c r="U326" i="2"/>
  <c r="U310" i="2"/>
  <c r="U294" i="2"/>
  <c r="U278" i="2"/>
  <c r="U262" i="2"/>
  <c r="U246" i="2"/>
  <c r="U230" i="2"/>
  <c r="U214" i="2"/>
  <c r="U198" i="2"/>
  <c r="U182" i="2"/>
  <c r="U166" i="2"/>
  <c r="U150" i="2"/>
  <c r="U134" i="2"/>
  <c r="U118" i="2"/>
  <c r="U102" i="2"/>
  <c r="U86" i="2"/>
  <c r="U70" i="2"/>
  <c r="U54" i="2"/>
  <c r="U38" i="2"/>
  <c r="U22" i="2"/>
  <c r="U6" i="2"/>
  <c r="U329" i="2"/>
  <c r="U313" i="2"/>
  <c r="U297" i="2"/>
  <c r="U281" i="2"/>
  <c r="U265" i="2"/>
  <c r="U249" i="2"/>
  <c r="U233" i="2"/>
  <c r="U217" i="2"/>
  <c r="U201" i="2"/>
  <c r="U185" i="2"/>
  <c r="U169" i="2"/>
  <c r="U153" i="2"/>
  <c r="U137" i="2"/>
  <c r="U121" i="2"/>
  <c r="U105" i="2"/>
  <c r="U89" i="2"/>
  <c r="U73" i="2"/>
  <c r="U57" i="2"/>
  <c r="U41" i="2"/>
  <c r="U25" i="2"/>
  <c r="U9" i="2"/>
  <c r="T3" i="2"/>
  <c r="T7" i="2"/>
  <c r="T11" i="2"/>
  <c r="T15" i="2"/>
  <c r="T19" i="2"/>
  <c r="T23" i="2"/>
  <c r="T27" i="2"/>
  <c r="T31" i="2"/>
  <c r="T35" i="2"/>
  <c r="T39" i="2"/>
  <c r="T43" i="2"/>
  <c r="T47" i="2"/>
  <c r="T51" i="2"/>
  <c r="T55" i="2"/>
  <c r="T59" i="2"/>
  <c r="T63" i="2"/>
  <c r="T67" i="2"/>
  <c r="T71" i="2"/>
  <c r="T4" i="2"/>
  <c r="T8" i="2"/>
  <c r="T12" i="2"/>
  <c r="T16" i="2"/>
  <c r="T20" i="2"/>
  <c r="T24" i="2"/>
  <c r="T28" i="2"/>
  <c r="T32" i="2"/>
  <c r="T36" i="2"/>
  <c r="T40" i="2"/>
  <c r="T44" i="2"/>
  <c r="T48" i="2"/>
  <c r="T52" i="2"/>
  <c r="T56" i="2"/>
  <c r="T60" i="2"/>
  <c r="T64" i="2"/>
  <c r="T68" i="2"/>
  <c r="T72" i="2"/>
  <c r="T5" i="2"/>
  <c r="T9" i="2"/>
  <c r="T13" i="2"/>
  <c r="T17" i="2"/>
  <c r="T21" i="2"/>
  <c r="T14" i="2"/>
  <c r="T26" i="2"/>
  <c r="T34" i="2"/>
  <c r="T42" i="2"/>
  <c r="T50" i="2"/>
  <c r="T58" i="2"/>
  <c r="T66" i="2"/>
  <c r="T74" i="2"/>
  <c r="T78" i="2"/>
  <c r="T82" i="2"/>
  <c r="T86" i="2"/>
  <c r="T90" i="2"/>
  <c r="T94" i="2"/>
  <c r="T98" i="2"/>
  <c r="T102" i="2"/>
  <c r="T106" i="2"/>
  <c r="T2" i="2"/>
  <c r="T18" i="2"/>
  <c r="T29" i="2"/>
  <c r="T37" i="2"/>
  <c r="T45" i="2"/>
  <c r="T53" i="2"/>
  <c r="T61" i="2"/>
  <c r="T69" i="2"/>
  <c r="T75" i="2"/>
  <c r="T79" i="2"/>
  <c r="T83" i="2"/>
  <c r="T87" i="2"/>
  <c r="T91" i="2"/>
  <c r="T95" i="2"/>
  <c r="T99" i="2"/>
  <c r="T103" i="2"/>
  <c r="T107" i="2"/>
  <c r="T6" i="2"/>
  <c r="T22" i="2"/>
  <c r="T30" i="2"/>
  <c r="T38" i="2"/>
  <c r="T46" i="2"/>
  <c r="T54" i="2"/>
  <c r="T62" i="2"/>
  <c r="T70" i="2"/>
  <c r="T76" i="2"/>
  <c r="T25" i="2"/>
  <c r="T57" i="2"/>
  <c r="T80" i="2"/>
  <c r="T88" i="2"/>
  <c r="T96" i="2"/>
  <c r="T104" i="2"/>
  <c r="T33" i="2"/>
  <c r="T65" i="2"/>
  <c r="T81" i="2"/>
  <c r="T89" i="2"/>
  <c r="T97" i="2"/>
  <c r="T105" i="2"/>
  <c r="T41" i="2"/>
  <c r="T73" i="2"/>
  <c r="T84" i="2"/>
  <c r="T92" i="2"/>
  <c r="T100" i="2"/>
  <c r="T108" i="2"/>
  <c r="T77" i="2"/>
  <c r="T109" i="2"/>
  <c r="T85" i="2"/>
  <c r="T10" i="2"/>
  <c r="T93" i="2"/>
  <c r="T101" i="2"/>
  <c r="T49" i="2"/>
  <c r="U406" i="2"/>
  <c r="U280" i="2"/>
  <c r="U374" i="2"/>
  <c r="U358" i="2"/>
  <c r="U482" i="2"/>
  <c r="U418" i="2"/>
  <c r="U354" i="2"/>
  <c r="U136" i="2"/>
  <c r="U510" i="2"/>
  <c r="U446" i="2"/>
  <c r="U382" i="2"/>
  <c r="U248" i="2"/>
  <c r="U522" i="2"/>
  <c r="U458" i="2"/>
  <c r="U394" i="2"/>
  <c r="U296" i="2"/>
  <c r="U40" i="2"/>
  <c r="U513" i="2"/>
  <c r="U497" i="2"/>
  <c r="U481" i="2"/>
  <c r="U465" i="2"/>
  <c r="U449" i="2"/>
  <c r="U433" i="2"/>
  <c r="U417" i="2"/>
  <c r="U401" i="2"/>
  <c r="U385" i="2"/>
  <c r="U369" i="2"/>
  <c r="U353" i="2"/>
  <c r="U324" i="2"/>
  <c r="U260" i="2"/>
  <c r="U196" i="2"/>
  <c r="U132" i="2"/>
  <c r="U68" i="2"/>
  <c r="U4" i="2"/>
  <c r="U512" i="2"/>
  <c r="U496" i="2"/>
  <c r="U480" i="2"/>
  <c r="U464" i="2"/>
  <c r="U448" i="2"/>
  <c r="U432" i="2"/>
  <c r="U416" i="2"/>
  <c r="U400" i="2"/>
  <c r="U384" i="2"/>
  <c r="U368" i="2"/>
  <c r="U352" i="2"/>
  <c r="U320" i="2"/>
  <c r="U256" i="2"/>
  <c r="U192" i="2"/>
  <c r="U128" i="2"/>
  <c r="U64" i="2"/>
  <c r="U523" i="2"/>
  <c r="U507" i="2"/>
  <c r="U491" i="2"/>
  <c r="U475" i="2"/>
  <c r="U459" i="2"/>
  <c r="U443" i="2"/>
  <c r="U427" i="2"/>
  <c r="U411" i="2"/>
  <c r="U395" i="2"/>
  <c r="U379" i="2"/>
  <c r="U363" i="2"/>
  <c r="U347" i="2"/>
  <c r="U300" i="2"/>
  <c r="U236" i="2"/>
  <c r="U172" i="2"/>
  <c r="U108" i="2"/>
  <c r="U44" i="2"/>
  <c r="U335" i="2"/>
  <c r="U319" i="2"/>
  <c r="U303" i="2"/>
  <c r="U287" i="2"/>
  <c r="U271" i="2"/>
  <c r="U255" i="2"/>
  <c r="U239" i="2"/>
  <c r="U223" i="2"/>
  <c r="U207" i="2"/>
  <c r="U191" i="2"/>
  <c r="U175" i="2"/>
  <c r="U159" i="2"/>
  <c r="U143" i="2"/>
  <c r="U127" i="2"/>
  <c r="U111" i="2"/>
  <c r="U95" i="2"/>
  <c r="U79" i="2"/>
  <c r="U63" i="2"/>
  <c r="U47" i="2"/>
  <c r="U31" i="2"/>
  <c r="U15" i="2"/>
  <c r="U338" i="2"/>
  <c r="U322" i="2"/>
  <c r="U306" i="2"/>
  <c r="U290" i="2"/>
  <c r="U274" i="2"/>
  <c r="U258" i="2"/>
  <c r="U242" i="2"/>
  <c r="U226" i="2"/>
  <c r="U210" i="2"/>
  <c r="U194" i="2"/>
  <c r="U178" i="2"/>
  <c r="U162" i="2"/>
  <c r="U146" i="2"/>
  <c r="U130" i="2"/>
  <c r="U114" i="2"/>
  <c r="U98" i="2"/>
  <c r="U82" i="2"/>
  <c r="U66" i="2"/>
  <c r="U50" i="2"/>
  <c r="U34" i="2"/>
  <c r="U18" i="2"/>
  <c r="U341" i="2"/>
  <c r="U325" i="2"/>
  <c r="U309" i="2"/>
  <c r="U293" i="2"/>
  <c r="U277" i="2"/>
  <c r="U261" i="2"/>
  <c r="U245" i="2"/>
  <c r="U229" i="2"/>
  <c r="U213" i="2"/>
  <c r="U197" i="2"/>
  <c r="U181" i="2"/>
  <c r="U165" i="2"/>
  <c r="U149" i="2"/>
  <c r="U133" i="2"/>
  <c r="U117" i="2"/>
  <c r="U101" i="2"/>
  <c r="U85" i="2"/>
  <c r="U69" i="2"/>
  <c r="U53" i="2"/>
  <c r="U37" i="2"/>
  <c r="U21" i="2"/>
  <c r="AH2" i="2"/>
  <c r="AH465" i="2"/>
  <c r="AH398" i="2"/>
  <c r="AH401" i="2"/>
  <c r="AH462" i="2"/>
  <c r="AH278" i="2"/>
  <c r="AH290" i="2"/>
  <c r="AH506" i="2"/>
  <c r="AH34" i="2"/>
  <c r="AH302" i="2"/>
  <c r="AH407" i="2"/>
  <c r="AH281" i="2"/>
  <c r="AH89" i="2"/>
  <c r="AH236" i="2"/>
  <c r="AH44" i="2"/>
  <c r="AH474" i="2"/>
  <c r="AH70" i="2"/>
  <c r="AH337" i="2"/>
  <c r="AH416" i="2"/>
  <c r="AH483" i="2"/>
  <c r="AH293" i="2"/>
  <c r="AH312" i="2"/>
  <c r="AH390" i="2"/>
  <c r="AH399" i="2"/>
  <c r="AH459" i="2"/>
  <c r="AH355" i="2"/>
  <c r="AH475" i="2"/>
  <c r="AH446" i="2"/>
  <c r="AH382" i="2"/>
  <c r="AH214" i="2"/>
  <c r="AH513" i="2"/>
  <c r="AH449" i="2"/>
  <c r="AH385" i="2"/>
  <c r="AH226" i="2"/>
  <c r="AH516" i="2"/>
  <c r="AH452" i="2"/>
  <c r="AH388" i="2"/>
  <c r="AH238" i="2"/>
  <c r="AH519" i="2"/>
  <c r="AH455" i="2"/>
  <c r="AH391" i="2"/>
  <c r="AH250" i="2"/>
  <c r="AH329" i="2"/>
  <c r="AH265" i="2"/>
  <c r="AH201" i="2"/>
  <c r="AH137" i="2"/>
  <c r="AH73" i="2"/>
  <c r="AH348" i="2"/>
  <c r="AH284" i="2"/>
  <c r="AH220" i="2"/>
  <c r="AH156" i="2"/>
  <c r="AH92" i="2"/>
  <c r="AH28" i="2"/>
  <c r="AH303" i="2"/>
  <c r="AH239" i="2"/>
  <c r="AH458" i="2"/>
  <c r="AH394" i="2"/>
  <c r="AH262" i="2"/>
  <c r="AH461" i="2"/>
  <c r="AH397" i="2"/>
  <c r="AH274" i="2"/>
  <c r="AH510" i="2"/>
  <c r="AH464" i="2"/>
  <c r="AH400" i="2"/>
  <c r="AH286" i="2"/>
  <c r="AH30" i="2"/>
  <c r="AH467" i="2"/>
  <c r="AH371" i="2"/>
  <c r="AH106" i="2"/>
  <c r="AH277" i="2"/>
  <c r="AH181" i="2"/>
  <c r="AH85" i="2"/>
  <c r="AH296" i="2"/>
  <c r="AH168" i="2"/>
  <c r="AH331" i="2"/>
  <c r="AH246" i="2"/>
  <c r="AH258" i="2"/>
  <c r="AH270" i="2"/>
  <c r="AH282" i="2"/>
  <c r="AH145" i="2"/>
  <c r="AH402" i="2"/>
  <c r="AH269" i="2"/>
  <c r="AH295" i="2"/>
  <c r="AH23" i="2"/>
  <c r="AH107" i="2"/>
  <c r="AH427" i="2"/>
  <c r="AH68" i="2"/>
  <c r="AH71" i="2"/>
  <c r="AH75" i="2"/>
  <c r="AH285" i="2"/>
  <c r="AH307" i="2"/>
  <c r="AH507" i="2"/>
  <c r="AH468" i="2"/>
  <c r="AH46" i="2"/>
  <c r="AH314" i="2"/>
  <c r="AH217" i="2"/>
  <c r="AH25" i="2"/>
  <c r="AH172" i="2"/>
  <c r="AH319" i="2"/>
  <c r="AH410" i="2"/>
  <c r="AH413" i="2"/>
  <c r="AH480" i="2"/>
  <c r="AH94" i="2"/>
  <c r="AH170" i="2"/>
  <c r="AH101" i="2"/>
  <c r="AH56" i="2"/>
  <c r="AH396" i="2"/>
  <c r="AH466" i="2"/>
  <c r="AH79" i="2"/>
  <c r="AH196" i="2"/>
  <c r="AH291" i="2"/>
  <c r="AH83" i="2"/>
  <c r="AH494" i="2"/>
  <c r="AH430" i="2"/>
  <c r="AH366" i="2"/>
  <c r="AH150" i="2"/>
  <c r="AH497" i="2"/>
  <c r="AH433" i="2"/>
  <c r="AH369" i="2"/>
  <c r="AH162" i="2"/>
  <c r="AH500" i="2"/>
  <c r="AH436" i="2"/>
  <c r="AH372" i="2"/>
  <c r="AH174" i="2"/>
  <c r="AH503" i="2"/>
  <c r="AH439" i="2"/>
  <c r="AH375" i="2"/>
  <c r="AH186" i="2"/>
  <c r="AH313" i="2"/>
  <c r="AH249" i="2"/>
  <c r="AH185" i="2"/>
  <c r="AH121" i="2"/>
  <c r="AH57" i="2"/>
  <c r="AH332" i="2"/>
  <c r="AH268" i="2"/>
  <c r="AH204" i="2"/>
  <c r="AH140" i="2"/>
  <c r="AH76" i="2"/>
  <c r="AH351" i="2"/>
  <c r="AH287" i="2"/>
  <c r="AH518" i="2"/>
  <c r="AH442" i="2"/>
  <c r="AH378" i="2"/>
  <c r="AH198" i="2"/>
  <c r="AH509" i="2"/>
  <c r="AH445" i="2"/>
  <c r="AH381" i="2"/>
  <c r="AH210" i="2"/>
  <c r="AH512" i="2"/>
  <c r="AH448" i="2"/>
  <c r="AH384" i="2"/>
  <c r="AH222" i="2"/>
  <c r="AH515" i="2"/>
  <c r="AH435" i="2"/>
  <c r="AH349" i="2"/>
  <c r="AH42" i="2"/>
  <c r="AH245" i="2"/>
  <c r="AH165" i="2"/>
  <c r="AH37" i="2"/>
  <c r="AH248" i="2"/>
  <c r="AH120" i="2"/>
  <c r="AH267" i="2"/>
  <c r="AH521" i="2"/>
  <c r="AH524" i="2"/>
  <c r="AH514" i="2"/>
  <c r="AH26" i="2"/>
  <c r="AH81" i="2"/>
  <c r="AH453" i="2"/>
  <c r="AH352" i="2"/>
  <c r="AH207" i="2"/>
  <c r="AH440" i="2"/>
  <c r="AH501" i="2"/>
  <c r="AH237" i="2"/>
  <c r="AH279" i="2"/>
  <c r="AH376" i="2"/>
  <c r="AH469" i="2"/>
  <c r="AH29" i="2"/>
  <c r="AH211" i="2"/>
  <c r="AH176" i="2"/>
  <c r="AH404" i="2"/>
  <c r="AH471" i="2"/>
  <c r="AH58" i="2"/>
  <c r="AH153" i="2"/>
  <c r="AH300" i="2"/>
  <c r="AH108" i="2"/>
  <c r="AH255" i="2"/>
  <c r="AH326" i="2"/>
  <c r="AH477" i="2"/>
  <c r="AH82" i="2"/>
  <c r="AH342" i="2"/>
  <c r="AH403" i="2"/>
  <c r="AH213" i="2"/>
  <c r="AH184" i="2"/>
  <c r="AH393" i="2"/>
  <c r="AH209" i="2"/>
  <c r="AH84" i="2"/>
  <c r="AH424" i="2"/>
  <c r="AH135" i="2"/>
  <c r="AH96" i="2"/>
  <c r="AH522" i="2"/>
  <c r="AH478" i="2"/>
  <c r="AH414" i="2"/>
  <c r="AH338" i="2"/>
  <c r="AH86" i="2"/>
  <c r="AH481" i="2"/>
  <c r="AH417" i="2"/>
  <c r="AH345" i="2"/>
  <c r="AH98" i="2"/>
  <c r="AH484" i="2"/>
  <c r="AH420" i="2"/>
  <c r="AH350" i="2"/>
  <c r="AH110" i="2"/>
  <c r="AH487" i="2"/>
  <c r="AH423" i="2"/>
  <c r="AH357" i="2"/>
  <c r="AH122" i="2"/>
  <c r="AH297" i="2"/>
  <c r="AH233" i="2"/>
  <c r="AH169" i="2"/>
  <c r="AH105" i="2"/>
  <c r="AH41" i="2"/>
  <c r="AH316" i="2"/>
  <c r="AH252" i="2"/>
  <c r="AH188" i="2"/>
  <c r="AH124" i="2"/>
  <c r="AH60" i="2"/>
  <c r="AH335" i="2"/>
  <c r="AH271" i="2"/>
  <c r="AH490" i="2"/>
  <c r="AH426" i="2"/>
  <c r="AH362" i="2"/>
  <c r="AH134" i="2"/>
  <c r="AH493" i="2"/>
  <c r="AH429" i="2"/>
  <c r="AH365" i="2"/>
  <c r="AH146" i="2"/>
  <c r="AH496" i="2"/>
  <c r="AH432" i="2"/>
  <c r="AH368" i="2"/>
  <c r="AH158" i="2"/>
  <c r="AH499" i="2"/>
  <c r="AH419" i="2"/>
  <c r="AH298" i="2"/>
  <c r="AH309" i="2"/>
  <c r="AH229" i="2"/>
  <c r="AH149" i="2"/>
  <c r="AH360" i="2"/>
  <c r="AH232" i="2"/>
  <c r="AH104" i="2"/>
  <c r="AH454" i="2"/>
  <c r="AH457" i="2"/>
  <c r="AH460" i="2"/>
  <c r="AH463" i="2"/>
  <c r="AH273" i="2"/>
  <c r="AH356" i="2"/>
  <c r="AH456" i="2"/>
  <c r="AH212" i="2"/>
  <c r="AH143" i="2"/>
  <c r="AH61" i="2"/>
  <c r="AH421" i="2"/>
  <c r="AH324" i="2"/>
  <c r="AH199" i="2"/>
  <c r="AH336" i="2"/>
  <c r="AH472" i="2"/>
  <c r="AH224" i="2"/>
  <c r="AH147" i="2"/>
  <c r="AH187" i="2"/>
  <c r="AH40" i="2"/>
  <c r="AH315" i="2"/>
  <c r="AH502" i="2"/>
  <c r="AH438" i="2"/>
  <c r="AH374" i="2"/>
  <c r="AH182" i="2"/>
  <c r="AH505" i="2"/>
  <c r="AH441" i="2"/>
  <c r="AH377" i="2"/>
  <c r="AH194" i="2"/>
  <c r="AH508" i="2"/>
  <c r="AH444" i="2"/>
  <c r="AH380" i="2"/>
  <c r="AH206" i="2"/>
  <c r="AH511" i="2"/>
  <c r="AH447" i="2"/>
  <c r="AH383" i="2"/>
  <c r="AH218" i="2"/>
  <c r="AH321" i="2"/>
  <c r="AH257" i="2"/>
  <c r="AH193" i="2"/>
  <c r="AH129" i="2"/>
  <c r="AH65" i="2"/>
  <c r="AH340" i="2"/>
  <c r="AH450" i="2"/>
  <c r="AH386" i="2"/>
  <c r="AH389" i="2"/>
  <c r="AH392" i="2"/>
  <c r="AH395" i="2"/>
  <c r="AH205" i="2"/>
  <c r="AH308" i="2"/>
  <c r="AH180" i="2"/>
  <c r="AH52" i="2"/>
  <c r="AH263" i="2"/>
  <c r="AH191" i="2"/>
  <c r="AH127" i="2"/>
  <c r="AH63" i="2"/>
  <c r="AH437" i="2"/>
  <c r="AH190" i="2"/>
  <c r="AH272" i="2"/>
  <c r="AH259" i="2"/>
  <c r="AH59" i="2"/>
  <c r="AH346" i="2"/>
  <c r="AH353" i="2"/>
  <c r="AH358" i="2"/>
  <c r="AH363" i="2"/>
  <c r="AH173" i="2"/>
  <c r="AH292" i="2"/>
  <c r="AH164" i="2"/>
  <c r="AH36" i="2"/>
  <c r="AH251" i="2"/>
  <c r="AH183" i="2"/>
  <c r="AH119" i="2"/>
  <c r="AH55" i="2"/>
  <c r="AH443" i="2"/>
  <c r="AH240" i="2"/>
  <c r="AH219" i="2"/>
  <c r="AH27" i="2"/>
  <c r="AH405" i="2"/>
  <c r="AH408" i="2"/>
  <c r="AH411" i="2"/>
  <c r="AH221" i="2"/>
  <c r="AH320" i="2"/>
  <c r="AH192" i="2"/>
  <c r="AH64" i="2"/>
  <c r="AH275" i="2"/>
  <c r="AH195" i="2"/>
  <c r="AH131" i="2"/>
  <c r="AH67" i="2"/>
  <c r="AH317" i="2"/>
  <c r="AH80" i="2"/>
  <c r="AH139" i="2"/>
  <c r="AH451" i="2"/>
  <c r="AH387" i="2"/>
  <c r="AH234" i="2"/>
  <c r="AH325" i="2"/>
  <c r="AH261" i="2"/>
  <c r="AH197" i="2"/>
  <c r="AH133" i="2"/>
  <c r="AH69" i="2"/>
  <c r="AH344" i="2"/>
  <c r="AH280" i="2"/>
  <c r="AH216" i="2"/>
  <c r="AH152" i="2"/>
  <c r="AH88" i="2"/>
  <c r="AH24" i="2"/>
  <c r="AH299" i="2"/>
  <c r="AH486" i="2"/>
  <c r="AH422" i="2"/>
  <c r="AH354" i="2"/>
  <c r="AH118" i="2"/>
  <c r="AH489" i="2"/>
  <c r="AH425" i="2"/>
  <c r="AH361" i="2"/>
  <c r="AH130" i="2"/>
  <c r="AH492" i="2"/>
  <c r="AH428" i="2"/>
  <c r="AH364" i="2"/>
  <c r="AH142" i="2"/>
  <c r="AH495" i="2"/>
  <c r="AH431" i="2"/>
  <c r="AH367" i="2"/>
  <c r="AH154" i="2"/>
  <c r="AH305" i="2"/>
  <c r="AH241" i="2"/>
  <c r="AH177" i="2"/>
  <c r="AH113" i="2"/>
  <c r="AH49" i="2"/>
  <c r="AH498" i="2"/>
  <c r="AH434" i="2"/>
  <c r="AH230" i="2"/>
  <c r="AH242" i="2"/>
  <c r="AH254" i="2"/>
  <c r="AH266" i="2"/>
  <c r="AH141" i="2"/>
  <c r="AH276" i="2"/>
  <c r="AH148" i="2"/>
  <c r="AH359" i="2"/>
  <c r="AH243" i="2"/>
  <c r="AH175" i="2"/>
  <c r="AH111" i="2"/>
  <c r="AH47" i="2"/>
  <c r="AH373" i="2"/>
  <c r="AH379" i="2"/>
  <c r="AH208" i="2"/>
  <c r="AH203" i="2"/>
  <c r="AH370" i="2"/>
  <c r="AH102" i="2"/>
  <c r="AH114" i="2"/>
  <c r="AH126" i="2"/>
  <c r="AH138" i="2"/>
  <c r="AH109" i="2"/>
  <c r="AH260" i="2"/>
  <c r="AH132" i="2"/>
  <c r="AH343" i="2"/>
  <c r="AH231" i="2"/>
  <c r="AH167" i="2"/>
  <c r="AH103" i="2"/>
  <c r="AH39" i="2"/>
  <c r="AH202" i="2"/>
  <c r="AH144" i="2"/>
  <c r="AH171" i="2"/>
  <c r="AH294" i="2"/>
  <c r="AH306" i="2"/>
  <c r="AH318" i="2"/>
  <c r="AH330" i="2"/>
  <c r="AH157" i="2"/>
  <c r="AH288" i="2"/>
  <c r="AH160" i="2"/>
  <c r="AH32" i="2"/>
  <c r="AH247" i="2"/>
  <c r="AH179" i="2"/>
  <c r="AH115" i="2"/>
  <c r="AH51" i="2"/>
  <c r="AH125" i="2"/>
  <c r="AH323" i="2"/>
  <c r="AH91" i="2"/>
  <c r="AH117" i="2"/>
  <c r="AH53" i="2"/>
  <c r="AH328" i="2"/>
  <c r="AH264" i="2"/>
  <c r="AH200" i="2"/>
  <c r="AH136" i="2"/>
  <c r="AH72" i="2"/>
  <c r="AH347" i="2"/>
  <c r="AH283" i="2"/>
  <c r="AH470" i="2"/>
  <c r="AH406" i="2"/>
  <c r="AH310" i="2"/>
  <c r="AH54" i="2"/>
  <c r="AH473" i="2"/>
  <c r="AH409" i="2"/>
  <c r="AH322" i="2"/>
  <c r="AH66" i="2"/>
  <c r="AH476" i="2"/>
  <c r="AH412" i="2"/>
  <c r="AH334" i="2"/>
  <c r="AH78" i="2"/>
  <c r="AH479" i="2"/>
  <c r="AH415" i="2"/>
  <c r="AH341" i="2"/>
  <c r="AH90" i="2"/>
  <c r="AH289" i="2"/>
  <c r="AH225" i="2"/>
  <c r="AH161" i="2"/>
  <c r="AH97" i="2"/>
  <c r="AH33" i="2"/>
  <c r="AH482" i="2"/>
  <c r="AH418" i="2"/>
  <c r="AH517" i="2"/>
  <c r="AH520" i="2"/>
  <c r="AH523" i="2"/>
  <c r="AH333" i="2"/>
  <c r="AH77" i="2"/>
  <c r="AH244" i="2"/>
  <c r="AH116" i="2"/>
  <c r="AH327" i="2"/>
  <c r="AH223" i="2"/>
  <c r="AH159" i="2"/>
  <c r="AH95" i="2"/>
  <c r="AH31" i="2"/>
  <c r="AH178" i="2"/>
  <c r="AH253" i="2"/>
  <c r="AH112" i="2"/>
  <c r="AH155" i="2"/>
  <c r="AH166" i="2"/>
  <c r="AH485" i="2"/>
  <c r="AH488" i="2"/>
  <c r="AH491" i="2"/>
  <c r="AH301" i="2"/>
  <c r="AH45" i="2"/>
  <c r="AH228" i="2"/>
  <c r="AH100" i="2"/>
  <c r="AH311" i="2"/>
  <c r="AH215" i="2"/>
  <c r="AH151" i="2"/>
  <c r="AH87" i="2"/>
  <c r="AH504" i="2"/>
  <c r="AH189" i="2"/>
  <c r="AH48" i="2"/>
  <c r="AH123" i="2"/>
  <c r="AH38" i="2"/>
  <c r="AH50" i="2"/>
  <c r="AH62" i="2"/>
  <c r="AH74" i="2"/>
  <c r="AH93" i="2"/>
  <c r="AH256" i="2"/>
  <c r="AH128" i="2"/>
  <c r="AH339" i="2"/>
  <c r="AH227" i="2"/>
  <c r="AH163" i="2"/>
  <c r="AH99" i="2"/>
  <c r="AH35" i="2"/>
  <c r="AH304" i="2"/>
  <c r="AH235" i="2"/>
  <c r="AH43" i="2"/>
  <c r="AA633" i="2"/>
  <c r="AC633" i="2"/>
  <c r="AH525" i="2"/>
</calcChain>
</file>

<file path=xl/sharedStrings.xml><?xml version="1.0" encoding="utf-8"?>
<sst xmlns="http://schemas.openxmlformats.org/spreadsheetml/2006/main" count="799" uniqueCount="707">
  <si>
    <t>class</t>
  </si>
  <si>
    <t xml:space="preserve"> NOCom</t>
  </si>
  <si>
    <t xml:space="preserve"> NCLOC</t>
  </si>
  <si>
    <t xml:space="preserve"> DCP</t>
  </si>
  <si>
    <t>./src/main/java/org/jfree/chart/annotations/AbstractAnnotation.java</t>
  </si>
  <si>
    <t>./src/main/java/org/jfree/chart/annotations/AbstractXYAnnotation.java</t>
  </si>
  <si>
    <t>./src/main/java/org/jfree/chart/annotations/Annotation.java</t>
  </si>
  <si>
    <t>./src/main/java/org/jfree/chart/annotations/CategoryAnnotation.java</t>
  </si>
  <si>
    <t>./src/main/java/org/jfree/chart/annotations/CategoryLineAnnotation.java</t>
  </si>
  <si>
    <t>./src/main/java/org/jfree/chart/annotations/CategoryPointerAnnotation.java</t>
  </si>
  <si>
    <t>./src/main/java/org/jfree/chart/annotations/CategoryTextAnnotation.java</t>
  </si>
  <si>
    <t>./src/main/java/org/jfree/chart/annotations/TextAnnotation.java</t>
  </si>
  <si>
    <t>./src/main/java/org/jfree/chart/annotations/XYAnnotation.java</t>
  </si>
  <si>
    <t>./src/main/java/org/jfree/chart/annotations/XYAnnotationBoundsInfo.java</t>
  </si>
  <si>
    <t>./src/main/java/org/jfree/chart/annotations/XYBoxAnnotation.java</t>
  </si>
  <si>
    <t>./src/main/java/org/jfree/chart/annotations/XYDataImageAnnotation.java</t>
  </si>
  <si>
    <t>./src/main/java/org/jfree/chart/annotations/XYDrawableAnnotation.java</t>
  </si>
  <si>
    <t>./src/main/java/org/jfree/chart/annotations/XYImageAnnotation.java</t>
  </si>
  <si>
    <t>./src/main/java/org/jfree/chart/annotations/XYLineAnnotation.java</t>
  </si>
  <si>
    <t>./src/main/java/org/jfree/chart/annotations/XYPointerAnnotation.java</t>
  </si>
  <si>
    <t>./src/main/java/org/jfree/chart/annotations/XYPolygonAnnotation.java</t>
  </si>
  <si>
    <t>./src/main/java/org/jfree/chart/annotations/XYShapeAnnotation.java</t>
  </si>
  <si>
    <t>./src/main/java/org/jfree/chart/annotations/XYTextAnnotation.java</t>
  </si>
  <si>
    <t>./src/main/java/org/jfree/chart/annotations/XYTitleAnnotation.java</t>
  </si>
  <si>
    <t>./src/main/java/org/jfree/chart/api/HorizontalAlignment.java</t>
  </si>
  <si>
    <t>./src/main/java/org/jfree/chart/api/Layer.java</t>
  </si>
  <si>
    <t>./src/main/java/org/jfree/chart/api/LengthAdjustmentType.java</t>
  </si>
  <si>
    <t>./src/main/java/org/jfree/chart/api/PublicCloneable.java</t>
  </si>
  <si>
    <t>./src/main/java/org/jfree/chart/api/RectangleAlignment.java</t>
  </si>
  <si>
    <t>./src/main/java/org/jfree/chart/api/RectangleAnchor.java</t>
  </si>
  <si>
    <t>./src/main/java/org/jfree/chart/api/RectangleEdge.java</t>
  </si>
  <si>
    <t>./src/main/java/org/jfree/chart/api/RectangleInsets.java</t>
  </si>
  <si>
    <t>./src/main/java/org/jfree/chart/api/Rotation.java</t>
  </si>
  <si>
    <t>./src/main/java/org/jfree/chart/api/SortOrder.java</t>
  </si>
  <si>
    <t>./src/main/java/org/jfree/chart/api/TableOrder.java</t>
  </si>
  <si>
    <t>./src/main/java/org/jfree/chart/api/UnitType.java</t>
  </si>
  <si>
    <t>./src/main/java/org/jfree/chart/api/VerticalAlignment.java</t>
  </si>
  <si>
    <t>./src/main/java/org/jfree/chart/api/XYCoordinateType.java</t>
  </si>
  <si>
    <t>./src/main/java/org/jfree/chart/axis/Axis.java</t>
  </si>
  <si>
    <t>./src/main/java/org/jfree/chart/axis/AxisCollection.java</t>
  </si>
  <si>
    <t>./src/main/java/org/jfree/chart/axis/AxisLabelLocation.java</t>
  </si>
  <si>
    <t>./src/main/java/org/jfree/chart/axis/AxisLocation.java</t>
  </si>
  <si>
    <t>./src/main/java/org/jfree/chart/axis/AxisSpace.java</t>
  </si>
  <si>
    <t>./src/main/java/org/jfree/chart/axis/AxisState.java</t>
  </si>
  <si>
    <t>./src/main/java/org/jfree/chart/axis/CategoryAnchor.java</t>
  </si>
  <si>
    <t>./src/main/java/org/jfree/chart/axis/CategoryAxis.java</t>
  </si>
  <si>
    <t>./src/main/java/org/jfree/chart/axis/CategoryLabelPosition.java</t>
  </si>
  <si>
    <t>./src/main/java/org/jfree/chart/axis/CategoryLabelPositions.java</t>
  </si>
  <si>
    <t>./src/main/java/org/jfree/chart/axis/CategoryLabelWidthType.java</t>
  </si>
  <si>
    <t>./src/main/java/org/jfree/chart/axis/CategoryTick.java</t>
  </si>
  <si>
    <t>./src/main/java/org/jfree/chart/axis/CompassFormat.java</t>
  </si>
  <si>
    <t>./src/main/java/org/jfree/chart/axis/CyclicNumberAxis.java</t>
  </si>
  <si>
    <t>./src/main/java/org/jfree/chart/axis/DateAxis.java</t>
  </si>
  <si>
    <t>./src/main/java/org/jfree/chart/axis/DateTick.java</t>
  </si>
  <si>
    <t>./src/main/java/org/jfree/chart/axis/DateTickMarkPosition.java</t>
  </si>
  <si>
    <t>./src/main/java/org/jfree/chart/axis/DateTickUnit.java</t>
  </si>
  <si>
    <t>./src/main/java/org/jfree/chart/axis/DateTickUnitType.java</t>
  </si>
  <si>
    <t>./src/main/java/org/jfree/chart/axis/ExtendedCategoryAxis.java</t>
  </si>
  <si>
    <t>./src/main/java/org/jfree/chart/axis/LogarithmicAxis.java</t>
  </si>
  <si>
    <t>./src/main/java/org/jfree/chart/axis/LogAxis.java</t>
  </si>
  <si>
    <t>./src/main/java/org/jfree/chart/axis/LogTick.java</t>
  </si>
  <si>
    <t>./src/main/java/org/jfree/chart/axis/MarkerAxisBand.java</t>
  </si>
  <si>
    <t>./src/main/java/org/jfree/chart/axis/ModuloAxis.java</t>
  </si>
  <si>
    <t>./src/main/java/org/jfree/chart/axis/MonthDateFormat.java</t>
  </si>
  <si>
    <t>./src/main/java/org/jfree/chart/axis/NumberAxis.java</t>
  </si>
  <si>
    <t>./src/main/java/org/jfree/chart/axis/NumberTick.java</t>
  </si>
  <si>
    <t>./src/main/java/org/jfree/chart/axis/NumberTickUnit.java</t>
  </si>
  <si>
    <t>./src/main/java/org/jfree/chart/axis/NumberTickUnitSource.java</t>
  </si>
  <si>
    <t>./src/main/java/org/jfree/chart/axis/PeriodAxis.java</t>
  </si>
  <si>
    <t>./src/main/java/org/jfree/chart/axis/PeriodAxisLabelInfo.java</t>
  </si>
  <si>
    <t>./src/main/java/org/jfree/chart/axis/QuarterDateFormat.java</t>
  </si>
  <si>
    <t>./src/main/java/org/jfree/chart/axis/StandardTickUnitSource.java</t>
  </si>
  <si>
    <t>./src/main/java/org/jfree/chart/axis/SubCategoryAxis.java</t>
  </si>
  <si>
    <t>./src/main/java/org/jfree/chart/axis/SymbolAxis.java</t>
  </si>
  <si>
    <t>./src/main/java/org/jfree/chart/axis/Tick.java</t>
  </si>
  <si>
    <t>./src/main/java/org/jfree/chart/axis/TickType.java</t>
  </si>
  <si>
    <t>./src/main/java/org/jfree/chart/axis/TickUnit.java</t>
  </si>
  <si>
    <t>./src/main/java/org/jfree/chart/axis/TickUnits.java</t>
  </si>
  <si>
    <t>./src/main/java/org/jfree/chart/axis/TickUnitSource.java</t>
  </si>
  <si>
    <t>./src/main/java/org/jfree/chart/axis/Timeline.java</t>
  </si>
  <si>
    <t>./src/main/java/org/jfree/chart/axis/ValueAxis.java</t>
  </si>
  <si>
    <t>./src/main/java/org/jfree/chart/axis/ValueTick.java</t>
  </si>
  <si>
    <t>./src/main/java/org/jfree/chart/block/AbstractBlock.java</t>
  </si>
  <si>
    <t>./src/main/java/org/jfree/chart/block/Arrangement.java</t>
  </si>
  <si>
    <t>./src/main/java/org/jfree/chart/block/Block.java</t>
  </si>
  <si>
    <t>./src/main/java/org/jfree/chart/block/BlockBorder.java</t>
  </si>
  <si>
    <t>./src/main/java/org/jfree/chart/block/BlockContainer.java</t>
  </si>
  <si>
    <t>./src/main/java/org/jfree/chart/block/BlockFrame.java</t>
  </si>
  <si>
    <t>./src/main/java/org/jfree/chart/block/BlockParams.java</t>
  </si>
  <si>
    <t>./src/main/java/org/jfree/chart/block/BlockResult.java</t>
  </si>
  <si>
    <t>./src/main/java/org/jfree/chart/block/BorderArrangement.java</t>
  </si>
  <si>
    <t>./src/main/java/org/jfree/chart/block/CenterArrangement.java</t>
  </si>
  <si>
    <t>./src/main/java/org/jfree/chart/block/ColorBlock.java</t>
  </si>
  <si>
    <t>./src/main/java/org/jfree/chart/block/ColumnArrangement.java</t>
  </si>
  <si>
    <t>./src/main/java/org/jfree/chart/block/EmptyBlock.java</t>
  </si>
  <si>
    <t>./src/main/java/org/jfree/chart/block/EntityBlockParams.java</t>
  </si>
  <si>
    <t>./src/main/java/org/jfree/chart/block/EntityBlockResult.java</t>
  </si>
  <si>
    <t>./src/main/java/org/jfree/chart/block/FlowArrangement.java</t>
  </si>
  <si>
    <t>./src/main/java/org/jfree/chart/block/GridArrangement.java</t>
  </si>
  <si>
    <t>./src/main/java/org/jfree/chart/block/LabelBlock.java</t>
  </si>
  <si>
    <t>./src/main/java/org/jfree/chart/block/LengthConstraintType.java</t>
  </si>
  <si>
    <t>./src/main/java/org/jfree/chart/block/LineBorder.java</t>
  </si>
  <si>
    <t>./src/main/java/org/jfree/chart/block/RectangleConstraint.java</t>
  </si>
  <si>
    <t>./src/main/java/org/jfree/chart/block/Size2D.java</t>
  </si>
  <si>
    <t>./src/main/java/org/jfree/chart/ChartColor.java</t>
  </si>
  <si>
    <t>./src/main/java/org/jfree/chart/ChartElement.java</t>
  </si>
  <si>
    <t>./src/main/java/org/jfree/chart/ChartElementVisitor.java</t>
  </si>
  <si>
    <t>./src/main/java/org/jfree/chart/ChartFactory.java</t>
  </si>
  <si>
    <t>./src/main/java/org/jfree/chart/ChartHints.java</t>
  </si>
  <si>
    <t>./src/main/java/org/jfree/chart/ChartRenderingInfo.java</t>
  </si>
  <si>
    <t>./src/main/java/org/jfree/chart/ChartTheme.java</t>
  </si>
  <si>
    <t>./src/main/java/org/jfree/chart/ChartTransferable.java</t>
  </si>
  <si>
    <t>./src/main/java/org/jfree/chart/ChartUtils.java</t>
  </si>
  <si>
    <t>./src/main/java/org/jfree/chart/date/MonthConstants.java</t>
  </si>
  <si>
    <t>./src/main/java/org/jfree/chart/date/SerialDate.java</t>
  </si>
  <si>
    <t>./src/main/java/org/jfree/chart/date/SpreadsheetDate.java</t>
  </si>
  <si>
    <t>./src/main/java/org/jfree/chart/Drawable.java</t>
  </si>
  <si>
    <t>./src/main/java/org/jfree/chart/encoders/EncoderUtil.java</t>
  </si>
  <si>
    <t>./src/main/java/org/jfree/chart/encoders/ImageEncoder.java</t>
  </si>
  <si>
    <t>./src/main/java/org/jfree/chart/encoders/ImageEncoderFactory.java</t>
  </si>
  <si>
    <t>./src/main/java/org/jfree/chart/encoders/ImageFormat.java</t>
  </si>
  <si>
    <t>./src/main/java/org/jfree/chart/encoders/SunJPEGEncoderAdapter.java</t>
  </si>
  <si>
    <t>./src/main/java/org/jfree/chart/encoders/SunPNGEncoderAdapter.java</t>
  </si>
  <si>
    <t>./src/main/java/org/jfree/chart/entity/AxisEntity.java</t>
  </si>
  <si>
    <t>./src/main/java/org/jfree/chart/entity/CategoryItemEntity.java</t>
  </si>
  <si>
    <t>./src/main/java/org/jfree/chart/entity/CategoryLabelEntity.java</t>
  </si>
  <si>
    <t>./src/main/java/org/jfree/chart/entity/ChartEntity.java</t>
  </si>
  <si>
    <t>./src/main/java/org/jfree/chart/entity/EntityCollection.java</t>
  </si>
  <si>
    <t>./src/main/java/org/jfree/chart/entity/FlowEntity.java</t>
  </si>
  <si>
    <t>./src/main/java/org/jfree/chart/entity/JFreeChartEntity.java</t>
  </si>
  <si>
    <t>./src/main/java/org/jfree/chart/entity/LegendItemEntity.java</t>
  </si>
  <si>
    <t>./src/main/java/org/jfree/chart/entity/NodeEntity.java</t>
  </si>
  <si>
    <t>./src/main/java/org/jfree/chart/entity/PieSectionEntity.java</t>
  </si>
  <si>
    <t>./src/main/java/org/jfree/chart/entity/PlotEntity.java</t>
  </si>
  <si>
    <t>./src/main/java/org/jfree/chart/entity/StandardEntityCollection.java</t>
  </si>
  <si>
    <t>./src/main/java/org/jfree/chart/entity/TickLabelEntity.java</t>
  </si>
  <si>
    <t>./src/main/java/org/jfree/chart/entity/TitleEntity.java</t>
  </si>
  <si>
    <t>./src/main/java/org/jfree/chart/entity/XYAnnotationEntity.java</t>
  </si>
  <si>
    <t>./src/main/java/org/jfree/chart/entity/XYItemEntity.java</t>
  </si>
  <si>
    <t>./src/main/java/org/jfree/chart/event/AnnotationChangeEvent.java</t>
  </si>
  <si>
    <t>./src/main/java/org/jfree/chart/event/AnnotationChangeListener.java</t>
  </si>
  <si>
    <t>./src/main/java/org/jfree/chart/event/AxisChangeEvent.java</t>
  </si>
  <si>
    <t>./src/main/java/org/jfree/chart/event/AxisChangeListener.java</t>
  </si>
  <si>
    <t>./src/main/java/org/jfree/chart/event/ChartChangeEvent.java</t>
  </si>
  <si>
    <t>./src/main/java/org/jfree/chart/event/ChartChangeEventType.java</t>
  </si>
  <si>
    <t>./src/main/java/org/jfree/chart/event/ChartChangeListener.java</t>
  </si>
  <si>
    <t>./src/main/java/org/jfree/chart/event/ChartProgressEvent.java</t>
  </si>
  <si>
    <t>./src/main/java/org/jfree/chart/event/ChartProgressEventType.java</t>
  </si>
  <si>
    <t>./src/main/java/org/jfree/chart/event/ChartProgressListener.java</t>
  </si>
  <si>
    <t>./src/main/java/org/jfree/chart/event/MarkerChangeEvent.java</t>
  </si>
  <si>
    <t>./src/main/java/org/jfree/chart/event/MarkerChangeListener.java</t>
  </si>
  <si>
    <t>./src/main/java/org/jfree/chart/event/PlotChangeEvent.java</t>
  </si>
  <si>
    <t>./src/main/java/org/jfree/chart/event/PlotChangeListener.java</t>
  </si>
  <si>
    <t>./src/main/java/org/jfree/chart/event/RendererChangeEvent.java</t>
  </si>
  <si>
    <t>./src/main/java/org/jfree/chart/event/RendererChangeListener.java</t>
  </si>
  <si>
    <t>./src/main/java/org/jfree/chart/event/TitleChangeEvent.java</t>
  </si>
  <si>
    <t>./src/main/java/org/jfree/chart/event/TitleChangeListener.java</t>
  </si>
  <si>
    <t>./src/main/java/org/jfree/chart/imagemap/DynamicDriveToolTipTagFragmentGenerator.java</t>
  </si>
  <si>
    <t>./src/main/java/org/jfree/chart/imagemap/ImageMapUtils.java</t>
  </si>
  <si>
    <t>./src/main/java/org/jfree/chart/imagemap/OverLIBToolTipTagFragmentGenerator.java</t>
  </si>
  <si>
    <t>./src/main/java/org/jfree/chart/imagemap/StandardToolTipTagFragmentGenerator.java</t>
  </si>
  <si>
    <t>./src/main/java/org/jfree/chart/imagemap/StandardURLTagFragmentGenerator.java</t>
  </si>
  <si>
    <t>./src/main/java/org/jfree/chart/imagemap/ToolTipTagFragmentGenerator.java</t>
  </si>
  <si>
    <t>./src/main/java/org/jfree/chart/imagemap/URLTagFragmentGenerator.java</t>
  </si>
  <si>
    <t>./src/main/java/org/jfree/chart/internal/Args.java</t>
  </si>
  <si>
    <t>./src/main/java/org/jfree/chart/internal/ArrayUtils.java</t>
  </si>
  <si>
    <t>./src/main/java/org/jfree/chart/internal/CloneUtils.java</t>
  </si>
  <si>
    <t>./src/main/java/org/jfree/chart/internal/HashUtils.java</t>
  </si>
  <si>
    <t>./src/main/java/org/jfree/chart/internal/LineUtils.java</t>
  </si>
  <si>
    <t>./src/main/java/org/jfree/chart/internal/PaintUtils.java</t>
  </si>
  <si>
    <t>./src/main/java/org/jfree/chart/internal/SerialUtils.java</t>
  </si>
  <si>
    <t>./src/main/java/org/jfree/chart/internal/ShapeUtils.java</t>
  </si>
  <si>
    <t>./src/main/java/org/jfree/chart/JFreeChart.java</t>
  </si>
  <si>
    <t>./src/main/java/org/jfree/chart/labels/AbstractCategoryItemLabelGenerator.java</t>
  </si>
  <si>
    <t>./src/main/java/org/jfree/chart/labels/AbstractPieItemLabelGenerator.java</t>
  </si>
  <si>
    <t>./src/main/java/org/jfree/chart/labels/AbstractXYItemLabelGenerator.java</t>
  </si>
  <si>
    <t>./src/main/java/org/jfree/chart/labels/BoxAndWhiskerToolTipGenerator.java</t>
  </si>
  <si>
    <t>./src/main/java/org/jfree/chart/labels/BoxAndWhiskerXYToolTipGenerator.java</t>
  </si>
  <si>
    <t>./src/main/java/org/jfree/chart/labels/BubbleXYItemLabelGenerator.java</t>
  </si>
  <si>
    <t>./src/main/java/org/jfree/chart/labels/CategoryItemLabelGenerator.java</t>
  </si>
  <si>
    <t>./src/main/java/org/jfree/chart/labels/CategorySeriesLabelGenerator.java</t>
  </si>
  <si>
    <t>./src/main/java/org/jfree/chart/labels/CategoryToolTipGenerator.java</t>
  </si>
  <si>
    <t>./src/main/java/org/jfree/chart/labels/CrosshairLabelGenerator.java</t>
  </si>
  <si>
    <t>./src/main/java/org/jfree/chart/labels/CustomXYToolTipGenerator.java</t>
  </si>
  <si>
    <t>./src/main/java/org/jfree/chart/labels/FlowLabelGenerator.java</t>
  </si>
  <si>
    <t>./src/main/java/org/jfree/chart/labels/HighLowItemLabelGenerator.java</t>
  </si>
  <si>
    <t>./src/main/java/org/jfree/chart/labels/IntervalCategoryItemLabelGenerator.java</t>
  </si>
  <si>
    <t>./src/main/java/org/jfree/chart/labels/IntervalCategoryToolTipGenerator.java</t>
  </si>
  <si>
    <t>./src/main/java/org/jfree/chart/labels/IntervalXYItemLabelGenerator.java</t>
  </si>
  <si>
    <t>./src/main/java/org/jfree/chart/labels/IntervalXYToolTipGenerator.java</t>
  </si>
  <si>
    <t>./src/main/java/org/jfree/chart/labels/ItemLabelAnchor.java</t>
  </si>
  <si>
    <t>./src/main/java/org/jfree/chart/labels/ItemLabelPosition.java</t>
  </si>
  <si>
    <t>./src/main/java/org/jfree/chart/labels/MultipleXYSeriesLabelGenerator.java</t>
  </si>
  <si>
    <t>./src/main/java/org/jfree/chart/labels/PieSectionLabelGenerator.java</t>
  </si>
  <si>
    <t>./src/main/java/org/jfree/chart/labels/PieToolTipGenerator.java</t>
  </si>
  <si>
    <t>./src/main/java/org/jfree/chart/labels/StandardCategoryItemLabelGenerator.java</t>
  </si>
  <si>
    <t>./src/main/java/org/jfree/chart/labels/StandardCategorySeriesLabelGenerator.java</t>
  </si>
  <si>
    <t>./src/main/java/org/jfree/chart/labels/StandardCategoryToolTipGenerator.java</t>
  </si>
  <si>
    <t>./src/main/java/org/jfree/chart/labels/StandardCrosshairLabelGenerator.java</t>
  </si>
  <si>
    <t>./src/main/java/org/jfree/chart/labels/StandardFlowLabelGenerator.java</t>
  </si>
  <si>
    <t>./src/main/java/org/jfree/chart/labels/StandardPieSectionLabelGenerator.java</t>
  </si>
  <si>
    <t>./src/main/java/org/jfree/chart/labels/StandardPieToolTipGenerator.java</t>
  </si>
  <si>
    <t>./src/main/java/org/jfree/chart/labels/StandardXYItemLabelGenerator.java</t>
  </si>
  <si>
    <t>./src/main/java/org/jfree/chart/labels/StandardXYSeriesLabelGenerator.java</t>
  </si>
  <si>
    <t>./src/main/java/org/jfree/chart/labels/StandardXYToolTipGenerator.java</t>
  </si>
  <si>
    <t>./src/main/java/org/jfree/chart/labels/StandardXYZToolTipGenerator.java</t>
  </si>
  <si>
    <t>./src/main/java/org/jfree/chart/labels/SymbolicXYItemLabelGenerator.java</t>
  </si>
  <si>
    <t>./src/main/java/org/jfree/chart/labels/XYItemLabelGenerator.java</t>
  </si>
  <si>
    <t>./src/main/java/org/jfree/chart/labels/XYSeriesLabelGenerator.java</t>
  </si>
  <si>
    <t>./src/main/java/org/jfree/chart/labels/XYToolTipGenerator.java</t>
  </si>
  <si>
    <t>./src/main/java/org/jfree/chart/labels/XYZToolTipGenerator.java</t>
  </si>
  <si>
    <t>./src/main/java/org/jfree/chart/legend/LegendGraphic.java</t>
  </si>
  <si>
    <t>./src/main/java/org/jfree/chart/legend/LegendItem.java</t>
  </si>
  <si>
    <t>./src/main/java/org/jfree/chart/legend/LegendItemBlockContainer.java</t>
  </si>
  <si>
    <t>./src/main/java/org/jfree/chart/legend/LegendItemCollection.java</t>
  </si>
  <si>
    <t>./src/main/java/org/jfree/chart/legend/LegendItemSource.java</t>
  </si>
  <si>
    <t>./src/main/java/org/jfree/chart/legend/LegendRenderingOrder.java</t>
  </si>
  <si>
    <t>./src/main/java/org/jfree/chart/legend/LegendTitle.java</t>
  </si>
  <si>
    <t>./src/main/java/org/jfree/chart/legend/PaintScaleLegend.java</t>
  </si>
  <si>
    <t>./src/main/java/org/jfree/chart/plot/CategoryCrosshairState.java</t>
  </si>
  <si>
    <t>./src/main/java/org/jfree/chart/plot/CategoryMarker.java</t>
  </si>
  <si>
    <t>./src/main/java/org/jfree/chart/plot/CategoryPlot.java</t>
  </si>
  <si>
    <t>./src/main/java/org/jfree/chart/plot/CenterTextMode.java</t>
  </si>
  <si>
    <t>./src/main/java/org/jfree/chart/plot/CombinedDomainCategoryPlot.java</t>
  </si>
  <si>
    <t>./src/main/java/org/jfree/chart/plot/CombinedDomainXYPlot.java</t>
  </si>
  <si>
    <t>./src/main/java/org/jfree/chart/plot/CombinedRangeCategoryPlot.java</t>
  </si>
  <si>
    <t>./src/main/java/org/jfree/chart/plot/CombinedRangeXYPlot.java</t>
  </si>
  <si>
    <t>./src/main/java/org/jfree/chart/plot/compass/ArrowNeedle.java</t>
  </si>
  <si>
    <t>./src/main/java/org/jfree/chart/plot/compass/CompassPlot.java</t>
  </si>
  <si>
    <t>./src/main/java/org/jfree/chart/plot/compass/LineNeedle.java</t>
  </si>
  <si>
    <t>./src/main/java/org/jfree/chart/plot/compass/LongNeedle.java</t>
  </si>
  <si>
    <t>./src/main/java/org/jfree/chart/plot/compass/MeterNeedle.java</t>
  </si>
  <si>
    <t>./src/main/java/org/jfree/chart/plot/compass/MiddlePinNeedle.java</t>
  </si>
  <si>
    <t>./src/main/java/org/jfree/chart/plot/compass/PinNeedle.java</t>
  </si>
  <si>
    <t>./src/main/java/org/jfree/chart/plot/compass/PlumNeedle.java</t>
  </si>
  <si>
    <t>./src/main/java/org/jfree/chart/plot/compass/PointerNeedle.java</t>
  </si>
  <si>
    <t>./src/main/java/org/jfree/chart/plot/compass/ShipNeedle.java</t>
  </si>
  <si>
    <t>./src/main/java/org/jfree/chart/plot/compass/WindNeedle.java</t>
  </si>
  <si>
    <t>./src/main/java/org/jfree/chart/plot/Crosshair.java</t>
  </si>
  <si>
    <t>./src/main/java/org/jfree/chart/plot/CrosshairState.java</t>
  </si>
  <si>
    <t>./src/main/java/org/jfree/chart/plot/DatasetRenderingOrder.java</t>
  </si>
  <si>
    <t>./src/main/java/org/jfree/chart/plot/DefaultDrawingSupplier.java</t>
  </si>
  <si>
    <t>./src/main/java/org/jfree/chart/plot/dial/AbstractDialLayer.java</t>
  </si>
  <si>
    <t>./src/main/java/org/jfree/chart/plot/dial/ArcDialFrame.java</t>
  </si>
  <si>
    <t>./src/main/java/org/jfree/chart/plot/dial/DialBackground.java</t>
  </si>
  <si>
    <t>./src/main/java/org/jfree/chart/plot/dial/DialCap.java</t>
  </si>
  <si>
    <t>./src/main/java/org/jfree/chart/plot/dial/DialFrame.java</t>
  </si>
  <si>
    <t>./src/main/java/org/jfree/chart/plot/dial/DialLayer.java</t>
  </si>
  <si>
    <t>./src/main/java/org/jfree/chart/plot/dial/DialLayerChangeEvent.java</t>
  </si>
  <si>
    <t>./src/main/java/org/jfree/chart/plot/dial/DialLayerChangeListener.java</t>
  </si>
  <si>
    <t>./src/main/java/org/jfree/chart/plot/dial/DialPlot.java</t>
  </si>
  <si>
    <t>./src/main/java/org/jfree/chart/plot/dial/DialPointer.java</t>
  </si>
  <si>
    <t>./src/main/java/org/jfree/chart/plot/dial/DialScale.java</t>
  </si>
  <si>
    <t>./src/main/java/org/jfree/chart/plot/dial/DialTextAnnotation.java</t>
  </si>
  <si>
    <t>./src/main/java/org/jfree/chart/plot/dial/DialValueIndicator.java</t>
  </si>
  <si>
    <t>./src/main/java/org/jfree/chart/plot/dial/StandardDialFrame.java</t>
  </si>
  <si>
    <t>./src/main/java/org/jfree/chart/plot/dial/StandardDialRange.java</t>
  </si>
  <si>
    <t>./src/main/java/org/jfree/chart/plot/dial/StandardDialScale.java</t>
  </si>
  <si>
    <t>./src/main/java/org/jfree/chart/plot/DialShape.java</t>
  </si>
  <si>
    <t>./src/main/java/org/jfree/chart/plot/DrawingSupplier.java</t>
  </si>
  <si>
    <t>./src/main/java/org/jfree/chart/plot/FastScatterPlot.java</t>
  </si>
  <si>
    <t>./src/main/java/org/jfree/chart/plot/flow/FlowPlot.java</t>
  </si>
  <si>
    <t>./src/main/java/org/jfree/chart/plot/IntervalMarker.java</t>
  </si>
  <si>
    <t>./src/main/java/org/jfree/chart/plot/Marker.java</t>
  </si>
  <si>
    <t>./src/main/java/org/jfree/chart/plot/MeterInterval.java</t>
  </si>
  <si>
    <t>./src/main/java/org/jfree/chart/plot/MeterPlot.java</t>
  </si>
  <si>
    <t>./src/main/java/org/jfree/chart/plot/Pannable.java</t>
  </si>
  <si>
    <t>./src/main/java/org/jfree/chart/plot/pie/AbstractPieLabelDistributor.java</t>
  </si>
  <si>
    <t>./src/main/java/org/jfree/chart/plot/pie/MultiplePiePlot.java</t>
  </si>
  <si>
    <t>./src/main/java/org/jfree/chart/plot/pie/PieLabelDistributor.java</t>
  </si>
  <si>
    <t>./src/main/java/org/jfree/chart/plot/pie/PieLabelLinkStyle.java</t>
  </si>
  <si>
    <t>./src/main/java/org/jfree/chart/plot/pie/PieLabelRecord.java</t>
  </si>
  <si>
    <t>./src/main/java/org/jfree/chart/plot/pie/PiePlot.java</t>
  </si>
  <si>
    <t>./src/main/java/org/jfree/chart/plot/pie/PiePlotState.java</t>
  </si>
  <si>
    <t>./src/main/java/org/jfree/chart/plot/Plot.java</t>
  </si>
  <si>
    <t>./src/main/java/org/jfree/chart/plot/PlotOrientation.java</t>
  </si>
  <si>
    <t>./src/main/java/org/jfree/chart/plot/PlotRenderingInfo.java</t>
  </si>
  <si>
    <t>./src/main/java/org/jfree/chart/plot/PlotState.java</t>
  </si>
  <si>
    <t>./src/main/java/org/jfree/chart/plot/PolarAxisLocation.java</t>
  </si>
  <si>
    <t>./src/main/java/org/jfree/chart/plot/PolarPlot.java</t>
  </si>
  <si>
    <t>./src/main/java/org/jfree/chart/plot/RingPlot.java</t>
  </si>
  <si>
    <t>./src/main/java/org/jfree/chart/plot/SeriesRenderingOrder.java</t>
  </si>
  <si>
    <t>./src/main/java/org/jfree/chart/plot/SpiderWebPlot.java</t>
  </si>
  <si>
    <t>./src/main/java/org/jfree/chart/plot/ThermometerPlot.java</t>
  </si>
  <si>
    <t>./src/main/java/org/jfree/chart/plot/ValueAxisPlot.java</t>
  </si>
  <si>
    <t>./src/main/java/org/jfree/chart/plot/ValueMarker.java</t>
  </si>
  <si>
    <t>./src/main/java/org/jfree/chart/plot/WaferMapPlot.java</t>
  </si>
  <si>
    <t>./src/main/java/org/jfree/chart/plot/XYCrosshairState.java</t>
  </si>
  <si>
    <t>./src/main/java/org/jfree/chart/plot/XYPlot.java</t>
  </si>
  <si>
    <t>./src/main/java/org/jfree/chart/plot/Zoomable.java</t>
  </si>
  <si>
    <t>./src/main/java/org/jfree/chart/renderer/AbstractRenderer.java</t>
  </si>
  <si>
    <t>./src/main/java/org/jfree/chart/renderer/AreaRendererEndType.java</t>
  </si>
  <si>
    <t>./src/main/java/org/jfree/chart/renderer/category/AbstractCategoryItemRenderer.java</t>
  </si>
  <si>
    <t>./src/main/java/org/jfree/chart/renderer/category/AreaRenderer.java</t>
  </si>
  <si>
    <t>./src/main/java/org/jfree/chart/renderer/category/BarPainter.java</t>
  </si>
  <si>
    <t>./src/main/java/org/jfree/chart/renderer/category/BarRenderer.java</t>
  </si>
  <si>
    <t>./src/main/java/org/jfree/chart/renderer/category/BoxAndWhiskerRenderer.java</t>
  </si>
  <si>
    <t>./src/main/java/org/jfree/chart/renderer/category/CategoryItemRenderer.java</t>
  </si>
  <si>
    <t>./src/main/java/org/jfree/chart/renderer/category/CategoryItemRendererState.java</t>
  </si>
  <si>
    <t>./src/main/java/org/jfree/chart/renderer/category/CategoryStepRenderer.java</t>
  </si>
  <si>
    <t>./src/main/java/org/jfree/chart/renderer/category/DefaultCategoryItemRenderer.java</t>
  </si>
  <si>
    <t>./src/main/java/org/jfree/chart/renderer/category/GanttRenderer.java</t>
  </si>
  <si>
    <t>./src/main/java/org/jfree/chart/renderer/category/GradientBarPainter.java</t>
  </si>
  <si>
    <t>./src/main/java/org/jfree/chart/renderer/category/GroupedStackedBarRenderer.java</t>
  </si>
  <si>
    <t>./src/main/java/org/jfree/chart/renderer/category/IntervalBarRenderer.java</t>
  </si>
  <si>
    <t>./src/main/java/org/jfree/chart/renderer/category/LayeredBarRenderer.java</t>
  </si>
  <si>
    <t>./src/main/java/org/jfree/chart/renderer/category/LevelRenderer.java</t>
  </si>
  <si>
    <t>./src/main/java/org/jfree/chart/renderer/category/LineAndShapeRenderer.java</t>
  </si>
  <si>
    <t>./src/main/java/org/jfree/chart/renderer/category/MinMaxCategoryRenderer.java</t>
  </si>
  <si>
    <t>./src/main/java/org/jfree/chart/renderer/category/ScatterRenderer.java</t>
  </si>
  <si>
    <t>./src/main/java/org/jfree/chart/renderer/category/StackedAreaRenderer.java</t>
  </si>
  <si>
    <t>./src/main/java/org/jfree/chart/renderer/category/StackedBarRenderer.java</t>
  </si>
  <si>
    <t>./src/main/java/org/jfree/chart/renderer/category/StandardBarPainter.java</t>
  </si>
  <si>
    <t>./src/main/java/org/jfree/chart/renderer/category/StatisticalBarRenderer.java</t>
  </si>
  <si>
    <t>./src/main/java/org/jfree/chart/renderer/category/StatisticalLineAndShapeRenderer.java</t>
  </si>
  <si>
    <t>./src/main/java/org/jfree/chart/renderer/category/WaterfallBarRenderer.java</t>
  </si>
  <si>
    <t>./src/main/java/org/jfree/chart/renderer/DefaultPolarItemRenderer.java</t>
  </si>
  <si>
    <t>./src/main/java/org/jfree/chart/renderer/GrayPaintScale.java</t>
  </si>
  <si>
    <t>./src/main/java/org/jfree/chart/renderer/LookupPaintScale.java</t>
  </si>
  <si>
    <t>./src/main/java/org/jfree/chart/renderer/NotOutlierException.java</t>
  </si>
  <si>
    <t>./src/main/java/org/jfree/chart/renderer/Outlier.java</t>
  </si>
  <si>
    <t>./src/main/java/org/jfree/chart/renderer/OutlierList.java</t>
  </si>
  <si>
    <t>./src/main/java/org/jfree/chart/renderer/OutlierListCollection.java</t>
  </si>
  <si>
    <t>./src/main/java/org/jfree/chart/renderer/PaintScale.java</t>
  </si>
  <si>
    <t>./src/main/java/org/jfree/chart/renderer/PolarItemRenderer.java</t>
  </si>
  <si>
    <t>./src/main/java/org/jfree/chart/renderer/RendererState.java</t>
  </si>
  <si>
    <t>./src/main/java/org/jfree/chart/renderer/RendererUtils.java</t>
  </si>
  <si>
    <t>./src/main/java/org/jfree/chart/renderer/WaferMapRenderer.java</t>
  </si>
  <si>
    <t>./src/main/java/org/jfree/chart/renderer/xy/AbstractXYItemRenderer.java</t>
  </si>
  <si>
    <t>./src/main/java/org/jfree/chart/renderer/xy/CandlestickRenderer.java</t>
  </si>
  <si>
    <t>./src/main/java/org/jfree/chart/renderer/xy/ClusteredXYBarRenderer.java</t>
  </si>
  <si>
    <t>./src/main/java/org/jfree/chart/renderer/xy/CyclicXYItemRenderer.java</t>
  </si>
  <si>
    <t>./src/main/java/org/jfree/chart/renderer/xy/DefaultXYItemRenderer.java</t>
  </si>
  <si>
    <t>./src/main/java/org/jfree/chart/renderer/xy/DeviationRenderer.java</t>
  </si>
  <si>
    <t>./src/main/java/org/jfree/chart/renderer/xy/DeviationStepRenderer.java</t>
  </si>
  <si>
    <t>./src/main/java/org/jfree/chart/renderer/xy/GradientXYBarPainter.java</t>
  </si>
  <si>
    <t>./src/main/java/org/jfree/chart/renderer/xy/HighLowRenderer.java</t>
  </si>
  <si>
    <t>./src/main/java/org/jfree/chart/renderer/xy/SamplingXYLineRenderer.java</t>
  </si>
  <si>
    <t>./src/main/java/org/jfree/chart/renderer/xy/StackedXYAreaRenderer.java</t>
  </si>
  <si>
    <t>./src/main/java/org/jfree/chart/renderer/xy/StackedXYAreaRenderer2.java</t>
  </si>
  <si>
    <t>./src/main/java/org/jfree/chart/renderer/xy/StackedXYBarRenderer.java</t>
  </si>
  <si>
    <t>./src/main/java/org/jfree/chart/renderer/xy/StandardXYBarPainter.java</t>
  </si>
  <si>
    <t>./src/main/java/org/jfree/chart/renderer/xy/StandardXYItemRenderer.java</t>
  </si>
  <si>
    <t>./src/main/java/org/jfree/chart/renderer/xy/VectorRenderer.java</t>
  </si>
  <si>
    <t>./src/main/java/org/jfree/chart/renderer/xy/WindItemRenderer.java</t>
  </si>
  <si>
    <t>./src/main/java/org/jfree/chart/renderer/xy/XYAreaRenderer.java</t>
  </si>
  <si>
    <t>./src/main/java/org/jfree/chart/renderer/xy/XYAreaRenderer2.java</t>
  </si>
  <si>
    <t>./src/main/java/org/jfree/chart/renderer/xy/XYBarPainter.java</t>
  </si>
  <si>
    <t>./src/main/java/org/jfree/chart/renderer/xy/XYBarRenderer.java</t>
  </si>
  <si>
    <t>./src/main/java/org/jfree/chart/renderer/xy/XYBlockRenderer.java</t>
  </si>
  <si>
    <t>./src/main/java/org/jfree/chart/renderer/xy/XYBoxAndWhiskerRenderer.java</t>
  </si>
  <si>
    <t>./src/main/java/org/jfree/chart/renderer/xy/XYBubbleRenderer.java</t>
  </si>
  <si>
    <t>./src/main/java/org/jfree/chart/renderer/xy/XYDifferenceRenderer.java</t>
  </si>
  <si>
    <t>./src/main/java/org/jfree/chart/renderer/xy/XYDotRenderer.java</t>
  </si>
  <si>
    <t>./src/main/java/org/jfree/chart/renderer/xy/XYErrorRenderer.java</t>
  </si>
  <si>
    <t>./src/main/java/org/jfree/chart/renderer/xy/XYItemRenderer.java</t>
  </si>
  <si>
    <t>./src/main/java/org/jfree/chart/renderer/xy/XYItemRendererState.java</t>
  </si>
  <si>
    <t>./src/main/java/org/jfree/chart/renderer/xy/XYLineAndShapeRenderer.java</t>
  </si>
  <si>
    <t>./src/main/java/org/jfree/chart/renderer/xy/XYShapeRenderer.java</t>
  </si>
  <si>
    <t>./src/main/java/org/jfree/chart/renderer/xy/XYSplineRenderer.java</t>
  </si>
  <si>
    <t>./src/main/java/org/jfree/chart/renderer/xy/XYStepAreaRenderer.java</t>
  </si>
  <si>
    <t>./src/main/java/org/jfree/chart/renderer/xy/XYStepRenderer.java</t>
  </si>
  <si>
    <t>./src/main/java/org/jfree/chart/renderer/xy/YIntervalRenderer.java</t>
  </si>
  <si>
    <t>./src/main/java/org/jfree/chart/StandardChartTheme.java</t>
  </si>
  <si>
    <t>./src/main/java/org/jfree/chart/swing/AbstractOverlay.java</t>
  </si>
  <si>
    <t>./src/main/java/org/jfree/chart/swing/ApplicationFrame.java</t>
  </si>
  <si>
    <t>./src/main/java/org/jfree/chart/swing/ChartFrame.java</t>
  </si>
  <si>
    <t>./src/main/java/org/jfree/chart/swing/ChartMouseEvent.java</t>
  </si>
  <si>
    <t>./src/main/java/org/jfree/chart/swing/ChartMouseListener.java</t>
  </si>
  <si>
    <t>./src/main/java/org/jfree/chart/swing/ChartPanel.java</t>
  </si>
  <si>
    <t>./src/main/java/org/jfree/chart/swing/CrosshairOverlay.java</t>
  </si>
  <si>
    <t>./src/main/java/org/jfree/chart/swing/DefaultSelectionZoomStrategy.java</t>
  </si>
  <si>
    <t>./src/main/java/org/jfree/chart/swing/editor/ChartEditor.java</t>
  </si>
  <si>
    <t>./src/main/java/org/jfree/chart/swing/editor/ChartEditorFactory.java</t>
  </si>
  <si>
    <t>./src/main/java/org/jfree/chart/swing/editor/ChartEditorManager.java</t>
  </si>
  <si>
    <t>./src/main/java/org/jfree/chart/swing/editor/DefaultAxisEditor.java</t>
  </si>
  <si>
    <t>./src/main/java/org/jfree/chart/swing/editor/DefaultChartEditor.java</t>
  </si>
  <si>
    <t>./src/main/java/org/jfree/chart/swing/editor/DefaultChartEditorFactory.java</t>
  </si>
  <si>
    <t>./src/main/java/org/jfree/chart/swing/editor/DefaultLogAxisEditor.java</t>
  </si>
  <si>
    <t>./src/main/java/org/jfree/chart/swing/editor/DefaultNumberAxisEditor.java</t>
  </si>
  <si>
    <t>./src/main/java/org/jfree/chart/swing/editor/DefaultPlotEditor.java</t>
  </si>
  <si>
    <t>./src/main/java/org/jfree/chart/swing/editor/DefaultPolarPlotEditor.java</t>
  </si>
  <si>
    <t>./src/main/java/org/jfree/chart/swing/editor/DefaultTitleEditor.java</t>
  </si>
  <si>
    <t>./src/main/java/org/jfree/chart/swing/editor/DefaultValueAxisEditor.java</t>
  </si>
  <si>
    <t>./src/main/java/org/jfree/chart/swing/editor/FontChooserPanel.java</t>
  </si>
  <si>
    <t>./src/main/java/org/jfree/chart/swing/editor/FontDisplayField.java</t>
  </si>
  <si>
    <t>./src/main/java/org/jfree/chart/swing/editor/LCBLayout.java</t>
  </si>
  <si>
    <t>./src/main/java/org/jfree/chart/swing/editor/PaintSample.java</t>
  </si>
  <si>
    <t>./src/main/java/org/jfree/chart/swing/editor/StrokeChooserPanel.java</t>
  </si>
  <si>
    <t>./src/main/java/org/jfree/chart/swing/editor/StrokeSample.java</t>
  </si>
  <si>
    <t>./src/main/java/org/jfree/chart/swing/MouseWheelHandler.java</t>
  </si>
  <si>
    <t>./src/main/java/org/jfree/chart/swing/NumberCellRenderer.java</t>
  </si>
  <si>
    <t>./src/main/java/org/jfree/chart/swing/Overlay.java</t>
  </si>
  <si>
    <t>./src/main/java/org/jfree/chart/swing/OverlayChangeEvent.java</t>
  </si>
  <si>
    <t>./src/main/java/org/jfree/chart/swing/OverlayChangeListener.java</t>
  </si>
  <si>
    <t>./src/main/java/org/jfree/chart/swing/PolarChartPanel.java</t>
  </si>
  <si>
    <t>./src/main/java/org/jfree/chart/swing/SelectionZoomStrategy.java</t>
  </si>
  <si>
    <t>./src/main/java/org/jfree/chart/swing/UIUtils.java</t>
  </si>
  <si>
    <t>./src/main/java/org/jfree/chart/text/AttributedStringUtils.java</t>
  </si>
  <si>
    <t>./src/main/java/org/jfree/chart/text/format/HexNumberFormat.java</t>
  </si>
  <si>
    <t>./src/main/java/org/jfree/chart/text/format/HMSNumberFormat.java</t>
  </si>
  <si>
    <t>./src/main/java/org/jfree/chart/text/format/LogFormat.java</t>
  </si>
  <si>
    <t>./src/main/java/org/jfree/chart/text/format/RelativeDateFormat.java</t>
  </si>
  <si>
    <t>./src/main/java/org/jfree/chart/text/G2TextMeasurer.java</t>
  </si>
  <si>
    <t>./src/main/java/org/jfree/chart/text/TextAnchor.java</t>
  </si>
  <si>
    <t>./src/main/java/org/jfree/chart/text/TextBlock.java</t>
  </si>
  <si>
    <t>./src/main/java/org/jfree/chart/text/TextBlockAnchor.java</t>
  </si>
  <si>
    <t>./src/main/java/org/jfree/chart/text/TextBox.java</t>
  </si>
  <si>
    <t>./src/main/java/org/jfree/chart/text/TextFragment.java</t>
  </si>
  <si>
    <t>./src/main/java/org/jfree/chart/text/TextLine.java</t>
  </si>
  <si>
    <t>./src/main/java/org/jfree/chart/text/TextMeasurer.java</t>
  </si>
  <si>
    <t>./src/main/java/org/jfree/chart/text/TextUtils.java</t>
  </si>
  <si>
    <t>./src/main/java/org/jfree/chart/title/CompositeTitle.java</t>
  </si>
  <si>
    <t>./src/main/java/org/jfree/chart/title/DateTitle.java</t>
  </si>
  <si>
    <t>./src/main/java/org/jfree/chart/title/ImageTitle.java</t>
  </si>
  <si>
    <t>./src/main/java/org/jfree/chart/title/ShortTextTitle.java</t>
  </si>
  <si>
    <t>./src/main/java/org/jfree/chart/title/TextTitle.java</t>
  </si>
  <si>
    <t>./src/main/java/org/jfree/chart/title/Title.java</t>
  </si>
  <si>
    <t>./src/main/java/org/jfree/chart/urls/CategoryURLGenerator.java</t>
  </si>
  <si>
    <t>./src/main/java/org/jfree/chart/urls/CustomCategoryURLGenerator.java</t>
  </si>
  <si>
    <t>./src/main/java/org/jfree/chart/urls/CustomPieURLGenerator.java</t>
  </si>
  <si>
    <t>./src/main/java/org/jfree/chart/urls/CustomXYURLGenerator.java</t>
  </si>
  <si>
    <t>./src/main/java/org/jfree/chart/urls/PieURLGenerator.java</t>
  </si>
  <si>
    <t>./src/main/java/org/jfree/chart/urls/StandardCategoryURLGenerator.java</t>
  </si>
  <si>
    <t>./src/main/java/org/jfree/chart/urls/StandardPieURLGenerator.java</t>
  </si>
  <si>
    <t>./src/main/java/org/jfree/chart/urls/StandardXYURLGenerator.java</t>
  </si>
  <si>
    <t>./src/main/java/org/jfree/chart/urls/StandardXYZURLGenerator.java</t>
  </si>
  <si>
    <t>./src/main/java/org/jfree/chart/urls/TimeSeriesURLGenerator.java</t>
  </si>
  <si>
    <t>./src/main/java/org/jfree/chart/urls/XYURLGenerator.java</t>
  </si>
  <si>
    <t>./src/main/java/org/jfree/chart/urls/XYZURLGenerator.java</t>
  </si>
  <si>
    <t>./src/main/java/org/jfree/chart/util/AttrStringUtils.java</t>
  </si>
  <si>
    <t>./src/main/java/org/jfree/chart/util/DefaultShadowGenerator.java</t>
  </si>
  <si>
    <t>./src/main/java/org/jfree/chart/util/DirectionalGradientPaintTransformer.java</t>
  </si>
  <si>
    <t>./src/main/java/org/jfree/chart/util/ExportUtils.java</t>
  </si>
  <si>
    <t>./src/main/java/org/jfree/chart/util/GradientPaintTransformer.java</t>
  </si>
  <si>
    <t>./src/main/java/org/jfree/chart/util/GradientPaintTransformType.java</t>
  </si>
  <si>
    <t>./src/main/java/org/jfree/chart/util/PaintAlpha.java</t>
  </si>
  <si>
    <t>./src/main/java/org/jfree/chart/util/ShadowGenerator.java</t>
  </si>
  <si>
    <t>./src/main/java/org/jfree/chart/util/StandardGradientPaintTransformer.java</t>
  </si>
  <si>
    <t>./src/main/java/org/jfree/chart/util/StringUtils.java</t>
  </si>
  <si>
    <t>./src/main/java/org/jfree/data/category/CategoryDataset.java</t>
  </si>
  <si>
    <t>./src/main/java/org/jfree/data/category/CategoryRangeInfo.java</t>
  </si>
  <si>
    <t>./src/main/java/org/jfree/data/category/CategoryToPieDataset.java</t>
  </si>
  <si>
    <t>./src/main/java/org/jfree/data/category/DefaultCategoryDataset.java</t>
  </si>
  <si>
    <t>./src/main/java/org/jfree/data/category/DefaultIntervalCategoryDataset.java</t>
  </si>
  <si>
    <t>./src/main/java/org/jfree/data/category/IntervalCategoryDataset.java</t>
  </si>
  <si>
    <t>./src/main/java/org/jfree/data/category/SlidingCategoryDataset.java</t>
  </si>
  <si>
    <t>./src/main/java/org/jfree/data/ComparableObjectItem.java</t>
  </si>
  <si>
    <t>./src/main/java/org/jfree/data/ComparableObjectSeries.java</t>
  </si>
  <si>
    <t>./src/main/java/org/jfree/data/DataUtils.java</t>
  </si>
  <si>
    <t>./src/main/java/org/jfree/data/DefaultKeyedValue.java</t>
  </si>
  <si>
    <t>./src/main/java/org/jfree/data/DefaultKeyedValues.java</t>
  </si>
  <si>
    <t>./src/main/java/org/jfree/data/DefaultKeyedValues2D.java</t>
  </si>
  <si>
    <t>./src/main/java/org/jfree/data/DomainInfo.java</t>
  </si>
  <si>
    <t>./src/main/java/org/jfree/data/DomainOrder.java</t>
  </si>
  <si>
    <t>./src/main/java/org/jfree/data/flow/DefaultFlowDataset.java</t>
  </si>
  <si>
    <t>./src/main/java/org/jfree/data/flow/FlowDataset.java</t>
  </si>
  <si>
    <t>./src/main/java/org/jfree/data/flow/FlowDatasetUtils.java</t>
  </si>
  <si>
    <t>./src/main/java/org/jfree/data/flow/FlowKey.java</t>
  </si>
  <si>
    <t>./src/main/java/org/jfree/data/flow/NodeKey.java</t>
  </si>
  <si>
    <t>./src/main/java/org/jfree/data/function/Function2D.java</t>
  </si>
  <si>
    <t>./src/main/java/org/jfree/data/function/LineFunction2D.java</t>
  </si>
  <si>
    <t>./src/main/java/org/jfree/data/function/NormalDistributionFunction2D.java</t>
  </si>
  <si>
    <t>./src/main/java/org/jfree/data/function/PolynomialFunction2D.java</t>
  </si>
  <si>
    <t>./src/main/java/org/jfree/data/function/PowerFunction2D.java</t>
  </si>
  <si>
    <t>./src/main/java/org/jfree/data/gantt/GanttCategoryDataset.java</t>
  </si>
  <si>
    <t>./src/main/java/org/jfree/data/gantt/SlidingGanttCategoryDataset.java</t>
  </si>
  <si>
    <t>./src/main/java/org/jfree/data/gantt/Task.java</t>
  </si>
  <si>
    <t>./src/main/java/org/jfree/data/gantt/TaskSeries.java</t>
  </si>
  <si>
    <t>./src/main/java/org/jfree/data/gantt/TaskSeriesCollection.java</t>
  </si>
  <si>
    <t>./src/main/java/org/jfree/data/gantt/XYTaskDataset.java</t>
  </si>
  <si>
    <t>./src/main/java/org/jfree/data/general/AbstractDataset.java</t>
  </si>
  <si>
    <t>./src/main/java/org/jfree/data/general/AbstractSeriesDataset.java</t>
  </si>
  <si>
    <t>./src/main/java/org/jfree/data/general/Dataset.java</t>
  </si>
  <si>
    <t>./src/main/java/org/jfree/data/general/DatasetChangeEvent.java</t>
  </si>
  <si>
    <t>./src/main/java/org/jfree/data/general/DatasetChangeListener.java</t>
  </si>
  <si>
    <t>./src/main/java/org/jfree/data/general/DatasetUtils.java</t>
  </si>
  <si>
    <t>./src/main/java/org/jfree/data/general/DefaultHeatMapDataset.java</t>
  </si>
  <si>
    <t>./src/main/java/org/jfree/data/general/DefaultKeyedValueDataset.java</t>
  </si>
  <si>
    <t>./src/main/java/org/jfree/data/general/DefaultKeyedValues2DDataset.java</t>
  </si>
  <si>
    <t>./src/main/java/org/jfree/data/general/DefaultKeyedValuesDataset.java</t>
  </si>
  <si>
    <t>./src/main/java/org/jfree/data/general/DefaultPieDataset.java</t>
  </si>
  <si>
    <t>./src/main/java/org/jfree/data/general/DefaultValueDataset.java</t>
  </si>
  <si>
    <t>./src/main/java/org/jfree/data/general/HeatMapDataset.java</t>
  </si>
  <si>
    <t>./src/main/java/org/jfree/data/general/HeatMapUtils.java</t>
  </si>
  <si>
    <t>./src/main/java/org/jfree/data/general/KeyedValueDataset.java</t>
  </si>
  <si>
    <t>./src/main/java/org/jfree/data/general/KeyedValues2DDataset.java</t>
  </si>
  <si>
    <t>./src/main/java/org/jfree/data/general/KeyedValuesDataset.java</t>
  </si>
  <si>
    <t>./src/main/java/org/jfree/data/general/PieDataset.java</t>
  </si>
  <si>
    <t>./src/main/java/org/jfree/data/general/Series.java</t>
  </si>
  <si>
    <t>./src/main/java/org/jfree/data/general/SeriesChangeEvent.java</t>
  </si>
  <si>
    <t>./src/main/java/org/jfree/data/general/SeriesChangeListener.java</t>
  </si>
  <si>
    <t>./src/main/java/org/jfree/data/general/SeriesDataset.java</t>
  </si>
  <si>
    <t>./src/main/java/org/jfree/data/general/SeriesException.java</t>
  </si>
  <si>
    <t>./src/main/java/org/jfree/data/general/ValueDataset.java</t>
  </si>
  <si>
    <t>./src/main/java/org/jfree/data/general/WaferMapDataset.java</t>
  </si>
  <si>
    <t>./src/main/java/org/jfree/data/io/CSV.java</t>
  </si>
  <si>
    <t>./src/main/java/org/jfree/data/ItemKey.java</t>
  </si>
  <si>
    <t>./src/main/java/org/jfree/data/json/impl/JSONArray.java</t>
  </si>
  <si>
    <t>./src/main/java/org/jfree/data/json/impl/JSONAware.java</t>
  </si>
  <si>
    <t>./src/main/java/org/jfree/data/json/impl/JSONObject.java</t>
  </si>
  <si>
    <t>./src/main/java/org/jfree/data/json/impl/JSONStreamAware.java</t>
  </si>
  <si>
    <t>./src/main/java/org/jfree/data/json/impl/JSONValue.java</t>
  </si>
  <si>
    <t>./src/main/java/org/jfree/data/json/JSONUtils.java</t>
  </si>
  <si>
    <t>./src/main/java/org/jfree/data/KeyedObject.java</t>
  </si>
  <si>
    <t>./src/main/java/org/jfree/data/KeyedObjects.java</t>
  </si>
  <si>
    <t>./src/main/java/org/jfree/data/KeyedObjects2D.java</t>
  </si>
  <si>
    <t>./src/main/java/org/jfree/data/KeyedValue.java</t>
  </si>
  <si>
    <t>./src/main/java/org/jfree/data/KeyedValueComparator.java</t>
  </si>
  <si>
    <t>./src/main/java/org/jfree/data/KeyedValueComparatorType.java</t>
  </si>
  <si>
    <t>./src/main/java/org/jfree/data/KeyedValues.java</t>
  </si>
  <si>
    <t>./src/main/java/org/jfree/data/KeyedValues2D.java</t>
  </si>
  <si>
    <t>./src/main/java/org/jfree/data/KeyedValues2DItemKey.java</t>
  </si>
  <si>
    <t>./src/main/java/org/jfree/data/KeyedValuesItemKey.java</t>
  </si>
  <si>
    <t>./src/main/java/org/jfree/data/KeyToGroupMap.java</t>
  </si>
  <si>
    <t>./src/main/java/org/jfree/data/Range.java</t>
  </si>
  <si>
    <t>./src/main/java/org/jfree/data/RangeInfo.java</t>
  </si>
  <si>
    <t>./src/main/java/org/jfree/data/RangeType.java</t>
  </si>
  <si>
    <t>./src/main/java/org/jfree/data/resources/DataPackageResources.java</t>
  </si>
  <si>
    <t>./src/main/java/org/jfree/data/resources/DataPackageResources_de.java</t>
  </si>
  <si>
    <t>./src/main/java/org/jfree/data/resources/DataPackageResources_es.java</t>
  </si>
  <si>
    <t>./src/main/java/org/jfree/data/resources/DataPackageResources_fr.java</t>
  </si>
  <si>
    <t>./src/main/java/org/jfree/data/resources/DataPackageResources_pl.java</t>
  </si>
  <si>
    <t>./src/main/java/org/jfree/data/resources/DataPackageResources_ru.java</t>
  </si>
  <si>
    <t>./src/main/java/org/jfree/data/statistics/BoxAndWhiskerCalculator.java</t>
  </si>
  <si>
    <t>./src/main/java/org/jfree/data/statistics/BoxAndWhiskerCategoryDataset.java</t>
  </si>
  <si>
    <t>./src/main/java/org/jfree/data/statistics/BoxAndWhiskerItem.java</t>
  </si>
  <si>
    <t>./src/main/java/org/jfree/data/statistics/BoxAndWhiskerXYDataset.java</t>
  </si>
  <si>
    <t>./src/main/java/org/jfree/data/statistics/DefaultBoxAndWhiskerCategoryDataset.java</t>
  </si>
  <si>
    <t>./src/main/java/org/jfree/data/statistics/DefaultBoxAndWhiskerXYDataset.java</t>
  </si>
  <si>
    <t>./src/main/java/org/jfree/data/statistics/DefaultMultiValueCategoryDataset.java</t>
  </si>
  <si>
    <t>./src/main/java/org/jfree/data/statistics/DefaultStatisticalCategoryDataset.java</t>
  </si>
  <si>
    <t>./src/main/java/org/jfree/data/statistics/HistogramBin.java</t>
  </si>
  <si>
    <t>./src/main/java/org/jfree/data/statistics/HistogramDataset.java</t>
  </si>
  <si>
    <t>./src/main/java/org/jfree/data/statistics/HistogramType.java</t>
  </si>
  <si>
    <t>./src/main/java/org/jfree/data/statistics/MeanAndStandardDeviation.java</t>
  </si>
  <si>
    <t>./src/main/java/org/jfree/data/statistics/MultiValueCategoryDataset.java</t>
  </si>
  <si>
    <t>./src/main/java/org/jfree/data/statistics/Regression.java</t>
  </si>
  <si>
    <t>./src/main/java/org/jfree/data/statistics/SimpleHistogramBin.java</t>
  </si>
  <si>
    <t>./src/main/java/org/jfree/data/statistics/SimpleHistogramDataset.java</t>
  </si>
  <si>
    <t>./src/main/java/org/jfree/data/statistics/StatisticalCategoryDataset.java</t>
  </si>
  <si>
    <t>./src/main/java/org/jfree/data/statistics/Statistics.java</t>
  </si>
  <si>
    <t>./src/main/java/org/jfree/data/time/DateRange.java</t>
  </si>
  <si>
    <t>./src/main/java/org/jfree/data/time/Day.java</t>
  </si>
  <si>
    <t>./src/main/java/org/jfree/data/time/DynamicTimeSeriesCollection.java</t>
  </si>
  <si>
    <t>./src/main/java/org/jfree/data/time/FixedMillisecond.java</t>
  </si>
  <si>
    <t>./src/main/java/org/jfree/data/time/Hour.java</t>
  </si>
  <si>
    <t>./src/main/java/org/jfree/data/time/Millisecond.java</t>
  </si>
  <si>
    <t>./src/main/java/org/jfree/data/time/Minute.java</t>
  </si>
  <si>
    <t>./src/main/java/org/jfree/data/time/Month.java</t>
  </si>
  <si>
    <t>./src/main/java/org/jfree/data/time/MovingAverage.java</t>
  </si>
  <si>
    <t>./src/main/java/org/jfree/data/time/ohlc/OHLC.java</t>
  </si>
  <si>
    <t>./src/main/java/org/jfree/data/time/ohlc/OHLCItem.java</t>
  </si>
  <si>
    <t>./src/main/java/org/jfree/data/time/ohlc/OHLCSeries.java</t>
  </si>
  <si>
    <t>./src/main/java/org/jfree/data/time/ohlc/OHLCSeriesCollection.java</t>
  </si>
  <si>
    <t>./src/main/java/org/jfree/data/time/Quarter.java</t>
  </si>
  <si>
    <t>./src/main/java/org/jfree/data/time/RegularTimePeriod.java</t>
  </si>
  <si>
    <t>./src/main/java/org/jfree/data/time/Second.java</t>
  </si>
  <si>
    <t>./src/main/java/org/jfree/data/time/SimpleTimePeriod.java</t>
  </si>
  <si>
    <t>./src/main/java/org/jfree/data/time/TimePeriod.java</t>
  </si>
  <si>
    <t>./src/main/java/org/jfree/data/time/TimePeriodAnchor.java</t>
  </si>
  <si>
    <t>./src/main/java/org/jfree/data/time/TimePeriodFormatException.java</t>
  </si>
  <si>
    <t>./src/main/java/org/jfree/data/time/TimePeriodValue.java</t>
  </si>
  <si>
    <t>./src/main/java/org/jfree/data/time/TimePeriodValues.java</t>
  </si>
  <si>
    <t>./src/main/java/org/jfree/data/time/TimePeriodValuesCollection.java</t>
  </si>
  <si>
    <t>./src/main/java/org/jfree/data/time/TimeSeries.java</t>
  </si>
  <si>
    <t>./src/main/java/org/jfree/data/time/TimeSeriesCollection.java</t>
  </si>
  <si>
    <t>./src/main/java/org/jfree/data/time/TimeSeriesDataItem.java</t>
  </si>
  <si>
    <t>./src/main/java/org/jfree/data/time/TimeSeriesTableModel.java</t>
  </si>
  <si>
    <t>./src/main/java/org/jfree/data/time/TimeTableXYDataset.java</t>
  </si>
  <si>
    <t>./src/main/java/org/jfree/data/time/Week.java</t>
  </si>
  <si>
    <t>./src/main/java/org/jfree/data/time/Year.java</t>
  </si>
  <si>
    <t>./src/main/java/org/jfree/data/UnknownKeyException.java</t>
  </si>
  <si>
    <t>./src/main/java/org/jfree/data/Value.java</t>
  </si>
  <si>
    <t>./src/main/java/org/jfree/data/Values.java</t>
  </si>
  <si>
    <t>./src/main/java/org/jfree/data/Values2D.java</t>
  </si>
  <si>
    <t>./src/main/java/org/jfree/data/xml/CategoryDatasetHandler.java</t>
  </si>
  <si>
    <t>./src/main/java/org/jfree/data/xml/CategorySeriesHandler.java</t>
  </si>
  <si>
    <t>./src/main/java/org/jfree/data/xml/DatasetReader.java</t>
  </si>
  <si>
    <t>./src/main/java/org/jfree/data/xml/DatasetTags.java</t>
  </si>
  <si>
    <t>./src/main/java/org/jfree/data/xml/ItemHandler.java</t>
  </si>
  <si>
    <t>./src/main/java/org/jfree/data/xml/KeyHandler.java</t>
  </si>
  <si>
    <t>./src/main/java/org/jfree/data/xml/PieDatasetHandler.java</t>
  </si>
  <si>
    <t>./src/main/java/org/jfree/data/xml/RootHandler.java</t>
  </si>
  <si>
    <t>./src/main/java/org/jfree/data/xml/ValueHandler.java</t>
  </si>
  <si>
    <t>./src/main/java/org/jfree/data/xy/AbstractIntervalXYDataset.java</t>
  </si>
  <si>
    <t>./src/main/java/org/jfree/data/xy/AbstractXYDataset.java</t>
  </si>
  <si>
    <t>./src/main/java/org/jfree/data/xy/AbstractXYZDataset.java</t>
  </si>
  <si>
    <t>./src/main/java/org/jfree/data/xy/CategoryTableXYDataset.java</t>
  </si>
  <si>
    <t>./src/main/java/org/jfree/data/xy/DefaultHighLowDataset.java</t>
  </si>
  <si>
    <t>./src/main/java/org/jfree/data/xy/DefaultIntervalXYDataset.java</t>
  </si>
  <si>
    <t>./src/main/java/org/jfree/data/xy/DefaultOHLCDataset.java</t>
  </si>
  <si>
    <t>./src/main/java/org/jfree/data/xy/DefaultTableXYDataset.java</t>
  </si>
  <si>
    <t>./src/main/java/org/jfree/data/xy/DefaultWindDataset.java</t>
  </si>
  <si>
    <t>./src/main/java/org/jfree/data/xy/DefaultXYDataset.java</t>
  </si>
  <si>
    <t>./src/main/java/org/jfree/data/xy/DefaultXYZDataset.java</t>
  </si>
  <si>
    <t>./src/main/java/org/jfree/data/xy/IntervalXYDataset.java</t>
  </si>
  <si>
    <t>./src/main/java/org/jfree/data/xy/IntervalXYDelegate.java</t>
  </si>
  <si>
    <t>./src/main/java/org/jfree/data/xy/IntervalXYZDataset.java</t>
  </si>
  <si>
    <t>./src/main/java/org/jfree/data/xy/MatrixSeries.java</t>
  </si>
  <si>
    <t>./src/main/java/org/jfree/data/xy/MatrixSeriesCollection.java</t>
  </si>
  <si>
    <t>./src/main/java/org/jfree/data/xy/NormalizedMatrixSeries.java</t>
  </si>
  <si>
    <t>./src/main/java/org/jfree/data/xy/OHLCDataItem.java</t>
  </si>
  <si>
    <t>./src/main/java/org/jfree/data/xy/OHLCDataset.java</t>
  </si>
  <si>
    <t>./src/main/java/org/jfree/data/xy/TableXYDataset.java</t>
  </si>
  <si>
    <t>./src/main/java/org/jfree/data/xy/Vector.java</t>
  </si>
  <si>
    <t>./src/main/java/org/jfree/data/xy/VectorDataItem.java</t>
  </si>
  <si>
    <t>./src/main/java/org/jfree/data/xy/VectorSeries.java</t>
  </si>
  <si>
    <t>./src/main/java/org/jfree/data/xy/VectorSeriesCollection.java</t>
  </si>
  <si>
    <t>./src/main/java/org/jfree/data/xy/VectorXYDataset.java</t>
  </si>
  <si>
    <t>./src/main/java/org/jfree/data/xy/WindDataset.java</t>
  </si>
  <si>
    <t>./src/main/java/org/jfree/data/xy/XIntervalDataItem.java</t>
  </si>
  <si>
    <t>./src/main/java/org/jfree/data/xy/XIntervalSeries.java</t>
  </si>
  <si>
    <t>./src/main/java/org/jfree/data/xy/XIntervalSeriesCollection.java</t>
  </si>
  <si>
    <t>./src/main/java/org/jfree/data/xy/XisSymbolic.java</t>
  </si>
  <si>
    <t>./src/main/java/org/jfree/data/xy/XYBarDataset.java</t>
  </si>
  <si>
    <t>./src/main/java/org/jfree/data/xy/XYCoordinate.java</t>
  </si>
  <si>
    <t>./src/main/java/org/jfree/data/xy/XYDataItem.java</t>
  </si>
  <si>
    <t>./src/main/java/org/jfree/data/xy/XYDataset.java</t>
  </si>
  <si>
    <t>./src/main/java/org/jfree/data/xy/XYDatasetTableModel.java</t>
  </si>
  <si>
    <t>./src/main/java/org/jfree/data/xy/XYDomainInfo.java</t>
  </si>
  <si>
    <t>./src/main/java/org/jfree/data/xy/XYInterval.java</t>
  </si>
  <si>
    <t>./src/main/java/org/jfree/data/xy/XYIntervalDataItem.java</t>
  </si>
  <si>
    <t>./src/main/java/org/jfree/data/xy/XYIntervalSeries.java</t>
  </si>
  <si>
    <t>./src/main/java/org/jfree/data/xy/XYIntervalSeriesCollection.java</t>
  </si>
  <si>
    <t>./src/main/java/org/jfree/data/xy/XYItemKey.java</t>
  </si>
  <si>
    <t>./src/main/java/org/jfree/data/xy/XYRangeInfo.java</t>
  </si>
  <si>
    <t>./src/main/java/org/jfree/data/xy/XYSeries.java</t>
  </si>
  <si>
    <t>./src/main/java/org/jfree/data/xy/XYSeriesCollection.java</t>
  </si>
  <si>
    <t>./src/main/java/org/jfree/data/xy/XYZDataset.java</t>
  </si>
  <si>
    <t>./src/main/java/org/jfree/data/xy/YInterval.java</t>
  </si>
  <si>
    <t>./src/main/java/org/jfree/data/xy/YIntervalDataItem.java</t>
  </si>
  <si>
    <t>./src/main/java/org/jfree/data/xy/YIntervalSeries.java</t>
  </si>
  <si>
    <t>./src/main/java/org/jfree/data/xy/YIntervalSeriesCollection.java</t>
  </si>
  <si>
    <t>./src/main/java/org/jfree/data/xy/YisSymbolic.java</t>
  </si>
  <si>
    <t>./src/main/java/org/jfree/data/xy/YWithXInterval.java</t>
  </si>
  <si>
    <t>median</t>
  </si>
  <si>
    <t>Min</t>
  </si>
  <si>
    <t>Max</t>
  </si>
  <si>
    <t>Quartil</t>
  </si>
  <si>
    <t>m</t>
  </si>
  <si>
    <t>u</t>
  </si>
  <si>
    <t>l</t>
  </si>
  <si>
    <t>d</t>
  </si>
  <si>
    <t>longueur</t>
  </si>
  <si>
    <t>s</t>
  </si>
  <si>
    <t>i</t>
  </si>
  <si>
    <t>limite suppérieur</t>
  </si>
  <si>
    <t>limite inférieur</t>
  </si>
  <si>
    <t>Pearson</t>
  </si>
  <si>
    <t>Spearman</t>
  </si>
  <si>
    <t>&gt;10</t>
  </si>
  <si>
    <t>&lt;10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</si>
  <si>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</si>
  <si>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</si>
  <si>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</si>
  <si>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</si>
  <si>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</si>
  <si>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</si>
  <si>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</si>
  <si>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</si>
  <si>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</si>
  <si>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</si>
  <si>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</si>
  <si>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</si>
  <si>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</si>
  <si>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Pooled Variance</t>
  </si>
  <si>
    <t>t-Test: Two-Sample Assuming Unequal Variances</t>
  </si>
  <si>
    <t>Column 1</t>
  </si>
  <si>
    <t>Column1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</si>
  <si>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</si>
  <si>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</si>
  <si>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</si>
  <si>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</si>
  <si>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</si>
  <si>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</si>
  <si>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</si>
  <si>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</si>
  <si>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</si>
  <si>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</si>
  <si>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</si>
  <si>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</si>
  <si>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Jarque–Bera test</t>
  </si>
  <si>
    <t>Anova: Single Factor</t>
  </si>
  <si>
    <t>SUMMARY</t>
  </si>
  <si>
    <t>Groups</t>
  </si>
  <si>
    <t>Average</t>
  </si>
  <si>
    <t>Column 2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</si>
  <si>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</si>
  <si>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</si>
  <si>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</si>
  <si>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</si>
  <si>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</si>
  <si>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</si>
  <si>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</si>
  <si>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</si>
  <si>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</si>
  <si>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</si>
  <si>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n</t>
  </si>
  <si>
    <t>R</t>
  </si>
  <si>
    <t>R^2/n</t>
  </si>
  <si>
    <t>r m</t>
  </si>
  <si>
    <t>(R-rm)^2</t>
  </si>
  <si>
    <t>(R-Rm)^2</t>
  </si>
  <si>
    <t>H=</t>
  </si>
  <si>
    <t>sum</t>
  </si>
  <si>
    <t>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</si>
</sst>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0.00000000000000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Helvetic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/>
    <xf numFmtId="18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E14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NCLOC</a:t>
            </a:r>
            <a:r>
              <a:rPr lang="en-CA" baseline="0"/>
              <a:t> selon NoCom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479002624671917E-3"/>
                  <c:y val="-0.133752187226596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data!$B$2:$B$633</c:f>
              <c:numCache>
                <c:formatCode>General</c:formatCode>
                <c:ptCount val="632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12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4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12</c:v>
                </c:pt>
                <c:pt idx="16">
                  <c:v>13</c:v>
                </c:pt>
                <c:pt idx="17">
                  <c:v>11</c:v>
                </c:pt>
                <c:pt idx="18">
                  <c:v>14</c:v>
                </c:pt>
                <c:pt idx="19">
                  <c:v>15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15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16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11</c:v>
                </c:pt>
                <c:pt idx="48">
                  <c:v>17</c:v>
                </c:pt>
                <c:pt idx="49">
                  <c:v>8</c:v>
                </c:pt>
                <c:pt idx="50">
                  <c:v>5</c:v>
                </c:pt>
                <c:pt idx="51">
                  <c:v>9</c:v>
                </c:pt>
                <c:pt idx="52">
                  <c:v>4</c:v>
                </c:pt>
                <c:pt idx="53">
                  <c:v>8</c:v>
                </c:pt>
                <c:pt idx="54">
                  <c:v>7</c:v>
                </c:pt>
                <c:pt idx="55">
                  <c:v>12</c:v>
                </c:pt>
                <c:pt idx="56">
                  <c:v>4</c:v>
                </c:pt>
                <c:pt idx="57">
                  <c:v>9</c:v>
                </c:pt>
                <c:pt idx="58">
                  <c:v>6</c:v>
                </c:pt>
                <c:pt idx="59">
                  <c:v>5</c:v>
                </c:pt>
                <c:pt idx="60">
                  <c:v>10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14</c:v>
                </c:pt>
                <c:pt idx="65">
                  <c:v>9</c:v>
                </c:pt>
                <c:pt idx="66">
                  <c:v>5</c:v>
                </c:pt>
                <c:pt idx="67">
                  <c:v>3</c:v>
                </c:pt>
                <c:pt idx="68">
                  <c:v>11</c:v>
                </c:pt>
                <c:pt idx="69">
                  <c:v>11</c:v>
                </c:pt>
                <c:pt idx="70">
                  <c:v>7</c:v>
                </c:pt>
                <c:pt idx="71">
                  <c:v>4</c:v>
                </c:pt>
                <c:pt idx="72">
                  <c:v>4</c:v>
                </c:pt>
                <c:pt idx="73">
                  <c:v>2</c:v>
                </c:pt>
                <c:pt idx="74">
                  <c:v>4</c:v>
                </c:pt>
                <c:pt idx="75">
                  <c:v>4</c:v>
                </c:pt>
                <c:pt idx="76">
                  <c:v>14</c:v>
                </c:pt>
                <c:pt idx="77">
                  <c:v>6</c:v>
                </c:pt>
                <c:pt idx="78">
                  <c:v>13</c:v>
                </c:pt>
                <c:pt idx="79">
                  <c:v>5</c:v>
                </c:pt>
                <c:pt idx="80">
                  <c:v>6</c:v>
                </c:pt>
                <c:pt idx="81">
                  <c:v>9</c:v>
                </c:pt>
                <c:pt idx="82">
                  <c:v>10</c:v>
                </c:pt>
                <c:pt idx="83">
                  <c:v>7</c:v>
                </c:pt>
                <c:pt idx="84">
                  <c:v>2</c:v>
                </c:pt>
                <c:pt idx="85">
                  <c:v>2</c:v>
                </c:pt>
                <c:pt idx="86">
                  <c:v>6</c:v>
                </c:pt>
                <c:pt idx="87">
                  <c:v>5</c:v>
                </c:pt>
                <c:pt idx="88">
                  <c:v>7</c:v>
                </c:pt>
                <c:pt idx="89">
                  <c:v>6</c:v>
                </c:pt>
                <c:pt idx="90">
                  <c:v>5</c:v>
                </c:pt>
                <c:pt idx="91">
                  <c:v>3</c:v>
                </c:pt>
                <c:pt idx="92">
                  <c:v>3</c:v>
                </c:pt>
                <c:pt idx="93">
                  <c:v>7</c:v>
                </c:pt>
                <c:pt idx="94">
                  <c:v>7</c:v>
                </c:pt>
                <c:pt idx="95">
                  <c:v>14</c:v>
                </c:pt>
                <c:pt idx="96">
                  <c:v>5</c:v>
                </c:pt>
                <c:pt idx="97">
                  <c:v>11</c:v>
                </c:pt>
                <c:pt idx="98">
                  <c:v>7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22</c:v>
                </c:pt>
                <c:pt idx="104">
                  <c:v>4</c:v>
                </c:pt>
                <c:pt idx="105">
                  <c:v>7</c:v>
                </c:pt>
                <c:pt idx="106">
                  <c:v>5</c:v>
                </c:pt>
                <c:pt idx="107">
                  <c:v>7</c:v>
                </c:pt>
                <c:pt idx="108">
                  <c:v>10</c:v>
                </c:pt>
                <c:pt idx="109">
                  <c:v>5</c:v>
                </c:pt>
                <c:pt idx="110">
                  <c:v>8</c:v>
                </c:pt>
                <c:pt idx="111">
                  <c:v>6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5</c:v>
                </c:pt>
                <c:pt idx="118">
                  <c:v>4</c:v>
                </c:pt>
                <c:pt idx="119">
                  <c:v>10</c:v>
                </c:pt>
                <c:pt idx="120">
                  <c:v>11</c:v>
                </c:pt>
                <c:pt idx="121">
                  <c:v>8</c:v>
                </c:pt>
                <c:pt idx="122">
                  <c:v>9</c:v>
                </c:pt>
                <c:pt idx="123">
                  <c:v>5</c:v>
                </c:pt>
                <c:pt idx="124">
                  <c:v>2</c:v>
                </c:pt>
                <c:pt idx="125">
                  <c:v>10</c:v>
                </c:pt>
                <c:pt idx="126">
                  <c:v>7</c:v>
                </c:pt>
                <c:pt idx="127">
                  <c:v>2</c:v>
                </c:pt>
                <c:pt idx="128">
                  <c:v>7</c:v>
                </c:pt>
                <c:pt idx="129">
                  <c:v>10</c:v>
                </c:pt>
                <c:pt idx="130">
                  <c:v>8</c:v>
                </c:pt>
                <c:pt idx="131">
                  <c:v>3</c:v>
                </c:pt>
                <c:pt idx="132">
                  <c:v>10</c:v>
                </c:pt>
                <c:pt idx="133">
                  <c:v>3</c:v>
                </c:pt>
                <c:pt idx="134">
                  <c:v>3</c:v>
                </c:pt>
                <c:pt idx="135">
                  <c:v>7</c:v>
                </c:pt>
                <c:pt idx="136">
                  <c:v>5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6</c:v>
                </c:pt>
                <c:pt idx="141">
                  <c:v>5</c:v>
                </c:pt>
                <c:pt idx="142">
                  <c:v>4</c:v>
                </c:pt>
                <c:pt idx="143">
                  <c:v>3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3</c:v>
                </c:pt>
                <c:pt idx="154">
                  <c:v>6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2</c:v>
                </c:pt>
                <c:pt idx="162">
                  <c:v>6</c:v>
                </c:pt>
                <c:pt idx="163">
                  <c:v>7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5</c:v>
                </c:pt>
                <c:pt idx="168">
                  <c:v>24</c:v>
                </c:pt>
                <c:pt idx="169">
                  <c:v>12</c:v>
                </c:pt>
                <c:pt idx="170">
                  <c:v>7</c:v>
                </c:pt>
                <c:pt idx="171">
                  <c:v>10</c:v>
                </c:pt>
                <c:pt idx="172">
                  <c:v>5</c:v>
                </c:pt>
                <c:pt idx="173">
                  <c:v>3</c:v>
                </c:pt>
                <c:pt idx="174">
                  <c:v>9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2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6</c:v>
                </c:pt>
                <c:pt idx="185">
                  <c:v>6</c:v>
                </c:pt>
                <c:pt idx="186">
                  <c:v>7</c:v>
                </c:pt>
                <c:pt idx="187">
                  <c:v>9</c:v>
                </c:pt>
                <c:pt idx="188">
                  <c:v>10</c:v>
                </c:pt>
                <c:pt idx="189">
                  <c:v>6</c:v>
                </c:pt>
                <c:pt idx="190">
                  <c:v>4</c:v>
                </c:pt>
                <c:pt idx="191">
                  <c:v>6</c:v>
                </c:pt>
                <c:pt idx="192">
                  <c:v>8</c:v>
                </c:pt>
                <c:pt idx="193">
                  <c:v>3</c:v>
                </c:pt>
                <c:pt idx="194">
                  <c:v>5</c:v>
                </c:pt>
                <c:pt idx="195">
                  <c:v>2</c:v>
                </c:pt>
                <c:pt idx="196">
                  <c:v>7</c:v>
                </c:pt>
                <c:pt idx="197">
                  <c:v>8</c:v>
                </c:pt>
                <c:pt idx="198">
                  <c:v>6</c:v>
                </c:pt>
                <c:pt idx="199">
                  <c:v>9</c:v>
                </c:pt>
                <c:pt idx="200">
                  <c:v>6</c:v>
                </c:pt>
                <c:pt idx="201">
                  <c:v>7</c:v>
                </c:pt>
                <c:pt idx="202">
                  <c:v>5</c:v>
                </c:pt>
                <c:pt idx="203">
                  <c:v>4</c:v>
                </c:pt>
                <c:pt idx="204">
                  <c:v>5</c:v>
                </c:pt>
                <c:pt idx="205">
                  <c:v>4</c:v>
                </c:pt>
                <c:pt idx="206">
                  <c:v>4</c:v>
                </c:pt>
                <c:pt idx="207">
                  <c:v>8</c:v>
                </c:pt>
                <c:pt idx="208">
                  <c:v>6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7</c:v>
                </c:pt>
                <c:pt idx="214">
                  <c:v>5</c:v>
                </c:pt>
                <c:pt idx="215">
                  <c:v>4</c:v>
                </c:pt>
                <c:pt idx="216">
                  <c:v>7</c:v>
                </c:pt>
                <c:pt idx="217">
                  <c:v>32</c:v>
                </c:pt>
                <c:pt idx="218">
                  <c:v>3</c:v>
                </c:pt>
                <c:pt idx="219">
                  <c:v>14</c:v>
                </c:pt>
                <c:pt idx="220">
                  <c:v>15</c:v>
                </c:pt>
                <c:pt idx="221">
                  <c:v>12</c:v>
                </c:pt>
                <c:pt idx="222">
                  <c:v>16</c:v>
                </c:pt>
                <c:pt idx="223">
                  <c:v>2</c:v>
                </c:pt>
                <c:pt idx="224">
                  <c:v>5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16</c:v>
                </c:pt>
                <c:pt idx="235">
                  <c:v>7</c:v>
                </c:pt>
                <c:pt idx="236">
                  <c:v>5</c:v>
                </c:pt>
                <c:pt idx="237">
                  <c:v>8</c:v>
                </c:pt>
                <c:pt idx="238">
                  <c:v>6</c:v>
                </c:pt>
                <c:pt idx="239">
                  <c:v>10</c:v>
                </c:pt>
                <c:pt idx="240">
                  <c:v>11</c:v>
                </c:pt>
                <c:pt idx="241">
                  <c:v>10</c:v>
                </c:pt>
                <c:pt idx="242">
                  <c:v>4</c:v>
                </c:pt>
                <c:pt idx="243">
                  <c:v>4</c:v>
                </c:pt>
                <c:pt idx="244">
                  <c:v>3</c:v>
                </c:pt>
                <c:pt idx="245">
                  <c:v>4</c:v>
                </c:pt>
                <c:pt idx="246">
                  <c:v>16</c:v>
                </c:pt>
                <c:pt idx="247">
                  <c:v>10</c:v>
                </c:pt>
                <c:pt idx="248">
                  <c:v>4</c:v>
                </c:pt>
                <c:pt idx="249">
                  <c:v>12</c:v>
                </c:pt>
                <c:pt idx="250">
                  <c:v>16</c:v>
                </c:pt>
                <c:pt idx="251">
                  <c:v>10</c:v>
                </c:pt>
                <c:pt idx="252">
                  <c:v>10</c:v>
                </c:pt>
                <c:pt idx="253">
                  <c:v>11</c:v>
                </c:pt>
                <c:pt idx="254">
                  <c:v>6</c:v>
                </c:pt>
                <c:pt idx="255">
                  <c:v>5</c:v>
                </c:pt>
                <c:pt idx="256">
                  <c:v>15</c:v>
                </c:pt>
                <c:pt idx="257">
                  <c:v>3</c:v>
                </c:pt>
                <c:pt idx="258">
                  <c:v>8</c:v>
                </c:pt>
                <c:pt idx="259">
                  <c:v>13</c:v>
                </c:pt>
                <c:pt idx="260">
                  <c:v>9</c:v>
                </c:pt>
                <c:pt idx="261">
                  <c:v>19</c:v>
                </c:pt>
                <c:pt idx="262">
                  <c:v>4</c:v>
                </c:pt>
                <c:pt idx="263">
                  <c:v>2</c:v>
                </c:pt>
                <c:pt idx="264">
                  <c:v>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6</c:v>
                </c:pt>
                <c:pt idx="269">
                  <c:v>2</c:v>
                </c:pt>
                <c:pt idx="270">
                  <c:v>22</c:v>
                </c:pt>
                <c:pt idx="271">
                  <c:v>4</c:v>
                </c:pt>
                <c:pt idx="272">
                  <c:v>11</c:v>
                </c:pt>
                <c:pt idx="273">
                  <c:v>4</c:v>
                </c:pt>
                <c:pt idx="274">
                  <c:v>6</c:v>
                </c:pt>
                <c:pt idx="275">
                  <c:v>27</c:v>
                </c:pt>
                <c:pt idx="276">
                  <c:v>22</c:v>
                </c:pt>
                <c:pt idx="277">
                  <c:v>5</c:v>
                </c:pt>
                <c:pt idx="278">
                  <c:v>24</c:v>
                </c:pt>
                <c:pt idx="279">
                  <c:v>20</c:v>
                </c:pt>
                <c:pt idx="280">
                  <c:v>4</c:v>
                </c:pt>
                <c:pt idx="281">
                  <c:v>4</c:v>
                </c:pt>
                <c:pt idx="282">
                  <c:v>10</c:v>
                </c:pt>
                <c:pt idx="283">
                  <c:v>2</c:v>
                </c:pt>
                <c:pt idx="284">
                  <c:v>31</c:v>
                </c:pt>
                <c:pt idx="285">
                  <c:v>6</c:v>
                </c:pt>
                <c:pt idx="286">
                  <c:v>30</c:v>
                </c:pt>
                <c:pt idx="287">
                  <c:v>4</c:v>
                </c:pt>
                <c:pt idx="288">
                  <c:v>28</c:v>
                </c:pt>
                <c:pt idx="289">
                  <c:v>10</c:v>
                </c:pt>
                <c:pt idx="290">
                  <c:v>7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3</c:v>
                </c:pt>
                <c:pt idx="295">
                  <c:v>8</c:v>
                </c:pt>
                <c:pt idx="296">
                  <c:v>2</c:v>
                </c:pt>
                <c:pt idx="297">
                  <c:v>12</c:v>
                </c:pt>
                <c:pt idx="298">
                  <c:v>7</c:v>
                </c:pt>
                <c:pt idx="299">
                  <c:v>9</c:v>
                </c:pt>
                <c:pt idx="300">
                  <c:v>6</c:v>
                </c:pt>
                <c:pt idx="301">
                  <c:v>12</c:v>
                </c:pt>
                <c:pt idx="302">
                  <c:v>12</c:v>
                </c:pt>
                <c:pt idx="303">
                  <c:v>14</c:v>
                </c:pt>
                <c:pt idx="304">
                  <c:v>11</c:v>
                </c:pt>
                <c:pt idx="305">
                  <c:v>13</c:v>
                </c:pt>
                <c:pt idx="306">
                  <c:v>12</c:v>
                </c:pt>
                <c:pt idx="307">
                  <c:v>11</c:v>
                </c:pt>
                <c:pt idx="308">
                  <c:v>6</c:v>
                </c:pt>
                <c:pt idx="309">
                  <c:v>12</c:v>
                </c:pt>
                <c:pt idx="310">
                  <c:v>11</c:v>
                </c:pt>
                <c:pt idx="311">
                  <c:v>10</c:v>
                </c:pt>
                <c:pt idx="312">
                  <c:v>22</c:v>
                </c:pt>
                <c:pt idx="313">
                  <c:v>7</c:v>
                </c:pt>
                <c:pt idx="314">
                  <c:v>9</c:v>
                </c:pt>
                <c:pt idx="315">
                  <c:v>2</c:v>
                </c:pt>
                <c:pt idx="316">
                  <c:v>2</c:v>
                </c:pt>
                <c:pt idx="317">
                  <c:v>3</c:v>
                </c:pt>
                <c:pt idx="318">
                  <c:v>6</c:v>
                </c:pt>
                <c:pt idx="319">
                  <c:v>5</c:v>
                </c:pt>
                <c:pt idx="320">
                  <c:v>8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30</c:v>
                </c:pt>
                <c:pt idx="325">
                  <c:v>15</c:v>
                </c:pt>
                <c:pt idx="326">
                  <c:v>12</c:v>
                </c:pt>
                <c:pt idx="327">
                  <c:v>4</c:v>
                </c:pt>
                <c:pt idx="328">
                  <c:v>2</c:v>
                </c:pt>
                <c:pt idx="329">
                  <c:v>8</c:v>
                </c:pt>
                <c:pt idx="330">
                  <c:v>3</c:v>
                </c:pt>
                <c:pt idx="331">
                  <c:v>8</c:v>
                </c:pt>
                <c:pt idx="332">
                  <c:v>10</c:v>
                </c:pt>
                <c:pt idx="333">
                  <c:v>13</c:v>
                </c:pt>
                <c:pt idx="334">
                  <c:v>10</c:v>
                </c:pt>
                <c:pt idx="335">
                  <c:v>9</c:v>
                </c:pt>
                <c:pt idx="336">
                  <c:v>11</c:v>
                </c:pt>
                <c:pt idx="337">
                  <c:v>7</c:v>
                </c:pt>
                <c:pt idx="338">
                  <c:v>20</c:v>
                </c:pt>
                <c:pt idx="339">
                  <c:v>8</c:v>
                </c:pt>
                <c:pt idx="340">
                  <c:v>8</c:v>
                </c:pt>
                <c:pt idx="341">
                  <c:v>17</c:v>
                </c:pt>
                <c:pt idx="342">
                  <c:v>13</c:v>
                </c:pt>
                <c:pt idx="343">
                  <c:v>7</c:v>
                </c:pt>
                <c:pt idx="344">
                  <c:v>18</c:v>
                </c:pt>
                <c:pt idx="345">
                  <c:v>17</c:v>
                </c:pt>
                <c:pt idx="346">
                  <c:v>12</c:v>
                </c:pt>
                <c:pt idx="347">
                  <c:v>10</c:v>
                </c:pt>
                <c:pt idx="348">
                  <c:v>15</c:v>
                </c:pt>
                <c:pt idx="349">
                  <c:v>12</c:v>
                </c:pt>
                <c:pt idx="350">
                  <c:v>10</c:v>
                </c:pt>
                <c:pt idx="351">
                  <c:v>19</c:v>
                </c:pt>
                <c:pt idx="352">
                  <c:v>2</c:v>
                </c:pt>
                <c:pt idx="353">
                  <c:v>21</c:v>
                </c:pt>
                <c:pt idx="354">
                  <c:v>14</c:v>
                </c:pt>
                <c:pt idx="355">
                  <c:v>13</c:v>
                </c:pt>
                <c:pt idx="356">
                  <c:v>11</c:v>
                </c:pt>
                <c:pt idx="357">
                  <c:v>15</c:v>
                </c:pt>
                <c:pt idx="358">
                  <c:v>10</c:v>
                </c:pt>
                <c:pt idx="359">
                  <c:v>20</c:v>
                </c:pt>
                <c:pt idx="360">
                  <c:v>3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9</c:v>
                </c:pt>
                <c:pt idx="366">
                  <c:v>8</c:v>
                </c:pt>
                <c:pt idx="367">
                  <c:v>4</c:v>
                </c:pt>
                <c:pt idx="368">
                  <c:v>2</c:v>
                </c:pt>
                <c:pt idx="369">
                  <c:v>2</c:v>
                </c:pt>
                <c:pt idx="370">
                  <c:v>3</c:v>
                </c:pt>
                <c:pt idx="371">
                  <c:v>5</c:v>
                </c:pt>
                <c:pt idx="372">
                  <c:v>4</c:v>
                </c:pt>
                <c:pt idx="373">
                  <c:v>2</c:v>
                </c:pt>
                <c:pt idx="374">
                  <c:v>2</c:v>
                </c:pt>
                <c:pt idx="375">
                  <c:v>3</c:v>
                </c:pt>
                <c:pt idx="376">
                  <c:v>5</c:v>
                </c:pt>
                <c:pt idx="377">
                  <c:v>3</c:v>
                </c:pt>
                <c:pt idx="378">
                  <c:v>4</c:v>
                </c:pt>
                <c:pt idx="379">
                  <c:v>4</c:v>
                </c:pt>
                <c:pt idx="380">
                  <c:v>3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4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4</c:v>
                </c:pt>
                <c:pt idx="393">
                  <c:v>2</c:v>
                </c:pt>
                <c:pt idx="394">
                  <c:v>3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3</c:v>
                </c:pt>
                <c:pt idx="400">
                  <c:v>3</c:v>
                </c:pt>
                <c:pt idx="401">
                  <c:v>11</c:v>
                </c:pt>
                <c:pt idx="402">
                  <c:v>5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6">
                  <c:v>4</c:v>
                </c:pt>
                <c:pt idx="407">
                  <c:v>6</c:v>
                </c:pt>
                <c:pt idx="408">
                  <c:v>8</c:v>
                </c:pt>
                <c:pt idx="409">
                  <c:v>7</c:v>
                </c:pt>
                <c:pt idx="410">
                  <c:v>7</c:v>
                </c:pt>
                <c:pt idx="411">
                  <c:v>6</c:v>
                </c:pt>
                <c:pt idx="412">
                  <c:v>13</c:v>
                </c:pt>
                <c:pt idx="413">
                  <c:v>9</c:v>
                </c:pt>
                <c:pt idx="414">
                  <c:v>4</c:v>
                </c:pt>
                <c:pt idx="415">
                  <c:v>5</c:v>
                </c:pt>
                <c:pt idx="416">
                  <c:v>8</c:v>
                </c:pt>
                <c:pt idx="417">
                  <c:v>4</c:v>
                </c:pt>
                <c:pt idx="418">
                  <c:v>5</c:v>
                </c:pt>
                <c:pt idx="419">
                  <c:v>6</c:v>
                </c:pt>
                <c:pt idx="420">
                  <c:v>6</c:v>
                </c:pt>
                <c:pt idx="421">
                  <c:v>8</c:v>
                </c:pt>
                <c:pt idx="422">
                  <c:v>2</c:v>
                </c:pt>
                <c:pt idx="423">
                  <c:v>5</c:v>
                </c:pt>
                <c:pt idx="424">
                  <c:v>3</c:v>
                </c:pt>
                <c:pt idx="425">
                  <c:v>3</c:v>
                </c:pt>
                <c:pt idx="426">
                  <c:v>8</c:v>
                </c:pt>
                <c:pt idx="427">
                  <c:v>8</c:v>
                </c:pt>
                <c:pt idx="428">
                  <c:v>6</c:v>
                </c:pt>
                <c:pt idx="429">
                  <c:v>12</c:v>
                </c:pt>
                <c:pt idx="430">
                  <c:v>2</c:v>
                </c:pt>
                <c:pt idx="431">
                  <c:v>2</c:v>
                </c:pt>
                <c:pt idx="432">
                  <c:v>5</c:v>
                </c:pt>
                <c:pt idx="433">
                  <c:v>4</c:v>
                </c:pt>
                <c:pt idx="434">
                  <c:v>2</c:v>
                </c:pt>
                <c:pt idx="435">
                  <c:v>5</c:v>
                </c:pt>
                <c:pt idx="436">
                  <c:v>4</c:v>
                </c:pt>
                <c:pt idx="437">
                  <c:v>3</c:v>
                </c:pt>
                <c:pt idx="438">
                  <c:v>8</c:v>
                </c:pt>
                <c:pt idx="439">
                  <c:v>7</c:v>
                </c:pt>
                <c:pt idx="440">
                  <c:v>8</c:v>
                </c:pt>
                <c:pt idx="441">
                  <c:v>5</c:v>
                </c:pt>
                <c:pt idx="442">
                  <c:v>8</c:v>
                </c:pt>
                <c:pt idx="443">
                  <c:v>8</c:v>
                </c:pt>
                <c:pt idx="444">
                  <c:v>12</c:v>
                </c:pt>
                <c:pt idx="445">
                  <c:v>7</c:v>
                </c:pt>
                <c:pt idx="446">
                  <c:v>7</c:v>
                </c:pt>
                <c:pt idx="447">
                  <c:v>9</c:v>
                </c:pt>
                <c:pt idx="448">
                  <c:v>13</c:v>
                </c:pt>
                <c:pt idx="449">
                  <c:v>5</c:v>
                </c:pt>
                <c:pt idx="450">
                  <c:v>6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6</c:v>
                </c:pt>
                <c:pt idx="460">
                  <c:v>4</c:v>
                </c:pt>
                <c:pt idx="461">
                  <c:v>4</c:v>
                </c:pt>
                <c:pt idx="462">
                  <c:v>6</c:v>
                </c:pt>
                <c:pt idx="463">
                  <c:v>8</c:v>
                </c:pt>
                <c:pt idx="464">
                  <c:v>8</c:v>
                </c:pt>
                <c:pt idx="465">
                  <c:v>11</c:v>
                </c:pt>
                <c:pt idx="466">
                  <c:v>6</c:v>
                </c:pt>
                <c:pt idx="467">
                  <c:v>7</c:v>
                </c:pt>
                <c:pt idx="468">
                  <c:v>3</c:v>
                </c:pt>
                <c:pt idx="469">
                  <c:v>4</c:v>
                </c:pt>
                <c:pt idx="470">
                  <c:v>3</c:v>
                </c:pt>
                <c:pt idx="471">
                  <c:v>3</c:v>
                </c:pt>
                <c:pt idx="472">
                  <c:v>13</c:v>
                </c:pt>
                <c:pt idx="473">
                  <c:v>7</c:v>
                </c:pt>
                <c:pt idx="474">
                  <c:v>4</c:v>
                </c:pt>
                <c:pt idx="475">
                  <c:v>3</c:v>
                </c:pt>
                <c:pt idx="476">
                  <c:v>3</c:v>
                </c:pt>
                <c:pt idx="477">
                  <c:v>14</c:v>
                </c:pt>
                <c:pt idx="478">
                  <c:v>6</c:v>
                </c:pt>
                <c:pt idx="479">
                  <c:v>3</c:v>
                </c:pt>
                <c:pt idx="480">
                  <c:v>4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5</c:v>
                </c:pt>
                <c:pt idx="485">
                  <c:v>12</c:v>
                </c:pt>
                <c:pt idx="486">
                  <c:v>2</c:v>
                </c:pt>
                <c:pt idx="487">
                  <c:v>3</c:v>
                </c:pt>
                <c:pt idx="488">
                  <c:v>6</c:v>
                </c:pt>
                <c:pt idx="489">
                  <c:v>2</c:v>
                </c:pt>
                <c:pt idx="490">
                  <c:v>2</c:v>
                </c:pt>
                <c:pt idx="491">
                  <c:v>5</c:v>
                </c:pt>
                <c:pt idx="492">
                  <c:v>2</c:v>
                </c:pt>
                <c:pt idx="493">
                  <c:v>4</c:v>
                </c:pt>
                <c:pt idx="494">
                  <c:v>4</c:v>
                </c:pt>
                <c:pt idx="495">
                  <c:v>2</c:v>
                </c:pt>
                <c:pt idx="496">
                  <c:v>4</c:v>
                </c:pt>
                <c:pt idx="497">
                  <c:v>3</c:v>
                </c:pt>
                <c:pt idx="498">
                  <c:v>4</c:v>
                </c:pt>
                <c:pt idx="499">
                  <c:v>7</c:v>
                </c:pt>
                <c:pt idx="500">
                  <c:v>8</c:v>
                </c:pt>
                <c:pt idx="501">
                  <c:v>8</c:v>
                </c:pt>
                <c:pt idx="502">
                  <c:v>7</c:v>
                </c:pt>
                <c:pt idx="503">
                  <c:v>4</c:v>
                </c:pt>
                <c:pt idx="504">
                  <c:v>9</c:v>
                </c:pt>
                <c:pt idx="505">
                  <c:v>5</c:v>
                </c:pt>
                <c:pt idx="506">
                  <c:v>5</c:v>
                </c:pt>
                <c:pt idx="507">
                  <c:v>6</c:v>
                </c:pt>
                <c:pt idx="508">
                  <c:v>9</c:v>
                </c:pt>
                <c:pt idx="509">
                  <c:v>7</c:v>
                </c:pt>
                <c:pt idx="510">
                  <c:v>16</c:v>
                </c:pt>
                <c:pt idx="511">
                  <c:v>8</c:v>
                </c:pt>
                <c:pt idx="512">
                  <c:v>4</c:v>
                </c:pt>
                <c:pt idx="513">
                  <c:v>5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7</c:v>
                </c:pt>
                <c:pt idx="521">
                  <c:v>4</c:v>
                </c:pt>
                <c:pt idx="522">
                  <c:v>7</c:v>
                </c:pt>
                <c:pt idx="523">
                  <c:v>5</c:v>
                </c:pt>
                <c:pt idx="524">
                  <c:v>8</c:v>
                </c:pt>
                <c:pt idx="525">
                  <c:v>7</c:v>
                </c:pt>
                <c:pt idx="526">
                  <c:v>7</c:v>
                </c:pt>
                <c:pt idx="527">
                  <c:v>8</c:v>
                </c:pt>
                <c:pt idx="528">
                  <c:v>3</c:v>
                </c:pt>
                <c:pt idx="529">
                  <c:v>8</c:v>
                </c:pt>
                <c:pt idx="530">
                  <c:v>5</c:v>
                </c:pt>
                <c:pt idx="531">
                  <c:v>6</c:v>
                </c:pt>
                <c:pt idx="532">
                  <c:v>4</c:v>
                </c:pt>
                <c:pt idx="533">
                  <c:v>4</c:v>
                </c:pt>
                <c:pt idx="534">
                  <c:v>7</c:v>
                </c:pt>
                <c:pt idx="535">
                  <c:v>10</c:v>
                </c:pt>
                <c:pt idx="536">
                  <c:v>4</c:v>
                </c:pt>
                <c:pt idx="537">
                  <c:v>5</c:v>
                </c:pt>
                <c:pt idx="538">
                  <c:v>5</c:v>
                </c:pt>
                <c:pt idx="539">
                  <c:v>11</c:v>
                </c:pt>
                <c:pt idx="540">
                  <c:v>4</c:v>
                </c:pt>
                <c:pt idx="541">
                  <c:v>4</c:v>
                </c:pt>
                <c:pt idx="542">
                  <c:v>9</c:v>
                </c:pt>
                <c:pt idx="543">
                  <c:v>8</c:v>
                </c:pt>
                <c:pt idx="544">
                  <c:v>9</c:v>
                </c:pt>
                <c:pt idx="545">
                  <c:v>8</c:v>
                </c:pt>
                <c:pt idx="546">
                  <c:v>8</c:v>
                </c:pt>
                <c:pt idx="547">
                  <c:v>5</c:v>
                </c:pt>
                <c:pt idx="548">
                  <c:v>6</c:v>
                </c:pt>
                <c:pt idx="549">
                  <c:v>6</c:v>
                </c:pt>
                <c:pt idx="550">
                  <c:v>12</c:v>
                </c:pt>
                <c:pt idx="551">
                  <c:v>11</c:v>
                </c:pt>
                <c:pt idx="552">
                  <c:v>12</c:v>
                </c:pt>
                <c:pt idx="553">
                  <c:v>9</c:v>
                </c:pt>
                <c:pt idx="554">
                  <c:v>6</c:v>
                </c:pt>
                <c:pt idx="555">
                  <c:v>5</c:v>
                </c:pt>
                <c:pt idx="556">
                  <c:v>7</c:v>
                </c:pt>
                <c:pt idx="557">
                  <c:v>3</c:v>
                </c:pt>
                <c:pt idx="558">
                  <c:v>7</c:v>
                </c:pt>
                <c:pt idx="559">
                  <c:v>12</c:v>
                </c:pt>
                <c:pt idx="560">
                  <c:v>12</c:v>
                </c:pt>
                <c:pt idx="561">
                  <c:v>19</c:v>
                </c:pt>
                <c:pt idx="562">
                  <c:v>18</c:v>
                </c:pt>
                <c:pt idx="563">
                  <c:v>10</c:v>
                </c:pt>
                <c:pt idx="564">
                  <c:v>4</c:v>
                </c:pt>
                <c:pt idx="565">
                  <c:v>11</c:v>
                </c:pt>
                <c:pt idx="566">
                  <c:v>9</c:v>
                </c:pt>
                <c:pt idx="567">
                  <c:v>10</c:v>
                </c:pt>
                <c:pt idx="568">
                  <c:v>2</c:v>
                </c:pt>
                <c:pt idx="569">
                  <c:v>3</c:v>
                </c:pt>
                <c:pt idx="570">
                  <c:v>5</c:v>
                </c:pt>
                <c:pt idx="571">
                  <c:v>4</c:v>
                </c:pt>
                <c:pt idx="572">
                  <c:v>3</c:v>
                </c:pt>
                <c:pt idx="573">
                  <c:v>5</c:v>
                </c:pt>
                <c:pt idx="574">
                  <c:v>5</c:v>
                </c:pt>
                <c:pt idx="575">
                  <c:v>3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3</c:v>
                </c:pt>
                <c:pt idx="582">
                  <c:v>4</c:v>
                </c:pt>
                <c:pt idx="583">
                  <c:v>3</c:v>
                </c:pt>
                <c:pt idx="584">
                  <c:v>7</c:v>
                </c:pt>
                <c:pt idx="585">
                  <c:v>9</c:v>
                </c:pt>
                <c:pt idx="586">
                  <c:v>8</c:v>
                </c:pt>
                <c:pt idx="587">
                  <c:v>6</c:v>
                </c:pt>
                <c:pt idx="588">
                  <c:v>12</c:v>
                </c:pt>
                <c:pt idx="589">
                  <c:v>7</c:v>
                </c:pt>
                <c:pt idx="590">
                  <c:v>8</c:v>
                </c:pt>
                <c:pt idx="591">
                  <c:v>7</c:v>
                </c:pt>
                <c:pt idx="592">
                  <c:v>4</c:v>
                </c:pt>
                <c:pt idx="593">
                  <c:v>9</c:v>
                </c:pt>
                <c:pt idx="594">
                  <c:v>4</c:v>
                </c:pt>
                <c:pt idx="595">
                  <c:v>4</c:v>
                </c:pt>
                <c:pt idx="596">
                  <c:v>8</c:v>
                </c:pt>
                <c:pt idx="597">
                  <c:v>4</c:v>
                </c:pt>
                <c:pt idx="598">
                  <c:v>5</c:v>
                </c:pt>
                <c:pt idx="599">
                  <c:v>3</c:v>
                </c:pt>
                <c:pt idx="600">
                  <c:v>4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10</c:v>
                </c:pt>
                <c:pt idx="605">
                  <c:v>5</c:v>
                </c:pt>
                <c:pt idx="606">
                  <c:v>5</c:v>
                </c:pt>
                <c:pt idx="607">
                  <c:v>6</c:v>
                </c:pt>
                <c:pt idx="608">
                  <c:v>3</c:v>
                </c:pt>
                <c:pt idx="609">
                  <c:v>11</c:v>
                </c:pt>
                <c:pt idx="610">
                  <c:v>4</c:v>
                </c:pt>
                <c:pt idx="611">
                  <c:v>6</c:v>
                </c:pt>
                <c:pt idx="612">
                  <c:v>3</c:v>
                </c:pt>
                <c:pt idx="613">
                  <c:v>9</c:v>
                </c:pt>
                <c:pt idx="614">
                  <c:v>5</c:v>
                </c:pt>
                <c:pt idx="615">
                  <c:v>2</c:v>
                </c:pt>
                <c:pt idx="616">
                  <c:v>5</c:v>
                </c:pt>
                <c:pt idx="617">
                  <c:v>4</c:v>
                </c:pt>
                <c:pt idx="618">
                  <c:v>5</c:v>
                </c:pt>
                <c:pt idx="619">
                  <c:v>3</c:v>
                </c:pt>
                <c:pt idx="620">
                  <c:v>10</c:v>
                </c:pt>
                <c:pt idx="621">
                  <c:v>8</c:v>
                </c:pt>
                <c:pt idx="622">
                  <c:v>4</c:v>
                </c:pt>
                <c:pt idx="623">
                  <c:v>15</c:v>
                </c:pt>
                <c:pt idx="624">
                  <c:v>14</c:v>
                </c:pt>
                <c:pt idx="625">
                  <c:v>4</c:v>
                </c:pt>
                <c:pt idx="626">
                  <c:v>4</c:v>
                </c:pt>
                <c:pt idx="627">
                  <c:v>5</c:v>
                </c:pt>
                <c:pt idx="628">
                  <c:v>3</c:v>
                </c:pt>
                <c:pt idx="629">
                  <c:v>12</c:v>
                </c:pt>
                <c:pt idx="630">
                  <c:v>4</c:v>
                </c:pt>
                <c:pt idx="631">
                  <c:v>4</c:v>
                </c:pt>
              </c:numCache>
            </c:numRef>
          </c:xVal>
          <c:yVal>
            <c:numRef>
              <c:f>data!$C$2:$C$633</c:f>
              <c:numCache>
                <c:formatCode>General</c:formatCode>
                <c:ptCount val="632"/>
                <c:pt idx="0">
                  <c:v>68</c:v>
                </c:pt>
                <c:pt idx="1">
                  <c:v>77</c:v>
                </c:pt>
                <c:pt idx="2">
                  <c:v>7</c:v>
                </c:pt>
                <c:pt idx="3">
                  <c:v>10</c:v>
                </c:pt>
                <c:pt idx="4">
                  <c:v>198</c:v>
                </c:pt>
                <c:pt idx="5">
                  <c:v>238</c:v>
                </c:pt>
                <c:pt idx="6">
                  <c:v>123</c:v>
                </c:pt>
                <c:pt idx="7">
                  <c:v>137</c:v>
                </c:pt>
                <c:pt idx="8">
                  <c:v>11</c:v>
                </c:pt>
                <c:pt idx="9">
                  <c:v>7</c:v>
                </c:pt>
                <c:pt idx="10">
                  <c:v>176</c:v>
                </c:pt>
                <c:pt idx="11">
                  <c:v>159</c:v>
                </c:pt>
                <c:pt idx="12">
                  <c:v>143</c:v>
                </c:pt>
                <c:pt idx="13">
                  <c:v>134</c:v>
                </c:pt>
                <c:pt idx="14">
                  <c:v>180</c:v>
                </c:pt>
                <c:pt idx="15">
                  <c:v>252</c:v>
                </c:pt>
                <c:pt idx="16">
                  <c:v>171</c:v>
                </c:pt>
                <c:pt idx="17">
                  <c:v>152</c:v>
                </c:pt>
                <c:pt idx="18">
                  <c:v>282</c:v>
                </c:pt>
                <c:pt idx="19">
                  <c:v>212</c:v>
                </c:pt>
                <c:pt idx="20">
                  <c:v>6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80</c:v>
                </c:pt>
                <c:pt idx="25">
                  <c:v>95</c:v>
                </c:pt>
                <c:pt idx="26">
                  <c:v>42</c:v>
                </c:pt>
                <c:pt idx="27">
                  <c:v>245</c:v>
                </c:pt>
                <c:pt idx="28">
                  <c:v>12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789</c:v>
                </c:pt>
                <c:pt idx="35">
                  <c:v>49</c:v>
                </c:pt>
                <c:pt idx="36">
                  <c:v>6</c:v>
                </c:pt>
                <c:pt idx="37">
                  <c:v>26</c:v>
                </c:pt>
                <c:pt idx="38">
                  <c:v>189</c:v>
                </c:pt>
                <c:pt idx="39">
                  <c:v>66</c:v>
                </c:pt>
                <c:pt idx="40">
                  <c:v>6</c:v>
                </c:pt>
                <c:pt idx="41">
                  <c:v>726</c:v>
                </c:pt>
                <c:pt idx="42">
                  <c:v>99</c:v>
                </c:pt>
                <c:pt idx="43">
                  <c:v>217</c:v>
                </c:pt>
                <c:pt idx="44">
                  <c:v>5</c:v>
                </c:pt>
                <c:pt idx="45">
                  <c:v>55</c:v>
                </c:pt>
                <c:pt idx="46">
                  <c:v>48</c:v>
                </c:pt>
                <c:pt idx="47">
                  <c:v>653</c:v>
                </c:pt>
                <c:pt idx="48">
                  <c:v>1063</c:v>
                </c:pt>
                <c:pt idx="49">
                  <c:v>42</c:v>
                </c:pt>
                <c:pt idx="50">
                  <c:v>6</c:v>
                </c:pt>
                <c:pt idx="51">
                  <c:v>140</c:v>
                </c:pt>
                <c:pt idx="52">
                  <c:v>18</c:v>
                </c:pt>
                <c:pt idx="53">
                  <c:v>106</c:v>
                </c:pt>
                <c:pt idx="54">
                  <c:v>561</c:v>
                </c:pt>
                <c:pt idx="55">
                  <c:v>565</c:v>
                </c:pt>
                <c:pt idx="56">
                  <c:v>14</c:v>
                </c:pt>
                <c:pt idx="57">
                  <c:v>133</c:v>
                </c:pt>
                <c:pt idx="58">
                  <c:v>215</c:v>
                </c:pt>
                <c:pt idx="59">
                  <c:v>98</c:v>
                </c:pt>
                <c:pt idx="60">
                  <c:v>597</c:v>
                </c:pt>
                <c:pt idx="61">
                  <c:v>19</c:v>
                </c:pt>
                <c:pt idx="62">
                  <c:v>55</c:v>
                </c:pt>
                <c:pt idx="63">
                  <c:v>157</c:v>
                </c:pt>
                <c:pt idx="64">
                  <c:v>670</c:v>
                </c:pt>
                <c:pt idx="65">
                  <c:v>158</c:v>
                </c:pt>
                <c:pt idx="66">
                  <c:v>81</c:v>
                </c:pt>
                <c:pt idx="67">
                  <c:v>39</c:v>
                </c:pt>
                <c:pt idx="68">
                  <c:v>233</c:v>
                </c:pt>
                <c:pt idx="69">
                  <c:v>423</c:v>
                </c:pt>
                <c:pt idx="70">
                  <c:v>65</c:v>
                </c:pt>
                <c:pt idx="71">
                  <c:v>5</c:v>
                </c:pt>
                <c:pt idx="72">
                  <c:v>64</c:v>
                </c:pt>
                <c:pt idx="73">
                  <c:v>72</c:v>
                </c:pt>
                <c:pt idx="74">
                  <c:v>6</c:v>
                </c:pt>
                <c:pt idx="75">
                  <c:v>11</c:v>
                </c:pt>
                <c:pt idx="76">
                  <c:v>767</c:v>
                </c:pt>
                <c:pt idx="77">
                  <c:v>42</c:v>
                </c:pt>
                <c:pt idx="78">
                  <c:v>259</c:v>
                </c:pt>
                <c:pt idx="79">
                  <c:v>7</c:v>
                </c:pt>
                <c:pt idx="80">
                  <c:v>13</c:v>
                </c:pt>
                <c:pt idx="81">
                  <c:v>101</c:v>
                </c:pt>
                <c:pt idx="82">
                  <c:v>126</c:v>
                </c:pt>
                <c:pt idx="83">
                  <c:v>9</c:v>
                </c:pt>
                <c:pt idx="84">
                  <c:v>30</c:v>
                </c:pt>
                <c:pt idx="85">
                  <c:v>15</c:v>
                </c:pt>
                <c:pt idx="86">
                  <c:v>382</c:v>
                </c:pt>
                <c:pt idx="87">
                  <c:v>140</c:v>
                </c:pt>
                <c:pt idx="88">
                  <c:v>72</c:v>
                </c:pt>
                <c:pt idx="89">
                  <c:v>208</c:v>
                </c:pt>
                <c:pt idx="90">
                  <c:v>33</c:v>
                </c:pt>
                <c:pt idx="91">
                  <c:v>4</c:v>
                </c:pt>
                <c:pt idx="92">
                  <c:v>5</c:v>
                </c:pt>
                <c:pt idx="93">
                  <c:v>234</c:v>
                </c:pt>
                <c:pt idx="94">
                  <c:v>242</c:v>
                </c:pt>
                <c:pt idx="95">
                  <c:v>179</c:v>
                </c:pt>
                <c:pt idx="96">
                  <c:v>6</c:v>
                </c:pt>
                <c:pt idx="97">
                  <c:v>118</c:v>
                </c:pt>
                <c:pt idx="98">
                  <c:v>149</c:v>
                </c:pt>
                <c:pt idx="99">
                  <c:v>59</c:v>
                </c:pt>
                <c:pt idx="100">
                  <c:v>70</c:v>
                </c:pt>
                <c:pt idx="101">
                  <c:v>4</c:v>
                </c:pt>
                <c:pt idx="102">
                  <c:v>4</c:v>
                </c:pt>
                <c:pt idx="103">
                  <c:v>1000</c:v>
                </c:pt>
                <c:pt idx="104">
                  <c:v>25</c:v>
                </c:pt>
                <c:pt idx="105">
                  <c:v>97</c:v>
                </c:pt>
                <c:pt idx="106">
                  <c:v>4</c:v>
                </c:pt>
                <c:pt idx="107">
                  <c:v>102</c:v>
                </c:pt>
                <c:pt idx="108">
                  <c:v>235</c:v>
                </c:pt>
                <c:pt idx="109">
                  <c:v>15</c:v>
                </c:pt>
                <c:pt idx="110">
                  <c:v>355</c:v>
                </c:pt>
                <c:pt idx="111">
                  <c:v>175</c:v>
                </c:pt>
                <c:pt idx="112">
                  <c:v>6</c:v>
                </c:pt>
                <c:pt idx="113">
                  <c:v>53</c:v>
                </c:pt>
                <c:pt idx="114">
                  <c:v>13</c:v>
                </c:pt>
                <c:pt idx="115">
                  <c:v>52</c:v>
                </c:pt>
                <c:pt idx="116">
                  <c:v>6</c:v>
                </c:pt>
                <c:pt idx="117">
                  <c:v>59</c:v>
                </c:pt>
                <c:pt idx="118">
                  <c:v>36</c:v>
                </c:pt>
                <c:pt idx="119">
                  <c:v>79</c:v>
                </c:pt>
                <c:pt idx="120">
                  <c:v>65</c:v>
                </c:pt>
                <c:pt idx="121">
                  <c:v>45</c:v>
                </c:pt>
                <c:pt idx="122">
                  <c:v>181</c:v>
                </c:pt>
                <c:pt idx="123">
                  <c:v>13</c:v>
                </c:pt>
                <c:pt idx="124">
                  <c:v>38</c:v>
                </c:pt>
                <c:pt idx="125">
                  <c:v>79</c:v>
                </c:pt>
                <c:pt idx="126">
                  <c:v>56</c:v>
                </c:pt>
                <c:pt idx="127">
                  <c:v>23</c:v>
                </c:pt>
                <c:pt idx="128">
                  <c:v>81</c:v>
                </c:pt>
                <c:pt idx="129">
                  <c:v>79</c:v>
                </c:pt>
                <c:pt idx="130">
                  <c:v>86</c:v>
                </c:pt>
                <c:pt idx="131">
                  <c:v>10</c:v>
                </c:pt>
                <c:pt idx="132">
                  <c:v>79</c:v>
                </c:pt>
                <c:pt idx="133">
                  <c:v>35</c:v>
                </c:pt>
                <c:pt idx="134">
                  <c:v>56</c:v>
                </c:pt>
                <c:pt idx="135">
                  <c:v>14</c:v>
                </c:pt>
                <c:pt idx="136">
                  <c:v>6</c:v>
                </c:pt>
                <c:pt idx="137">
                  <c:v>12</c:v>
                </c:pt>
                <c:pt idx="138">
                  <c:v>5</c:v>
                </c:pt>
                <c:pt idx="139">
                  <c:v>34</c:v>
                </c:pt>
                <c:pt idx="140">
                  <c:v>6</c:v>
                </c:pt>
                <c:pt idx="141">
                  <c:v>5</c:v>
                </c:pt>
                <c:pt idx="142">
                  <c:v>35</c:v>
                </c:pt>
                <c:pt idx="143">
                  <c:v>5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12</c:v>
                </c:pt>
                <c:pt idx="148">
                  <c:v>5</c:v>
                </c:pt>
                <c:pt idx="149">
                  <c:v>19</c:v>
                </c:pt>
                <c:pt idx="150">
                  <c:v>5</c:v>
                </c:pt>
                <c:pt idx="151">
                  <c:v>12</c:v>
                </c:pt>
                <c:pt idx="152">
                  <c:v>5</c:v>
                </c:pt>
                <c:pt idx="153">
                  <c:v>20</c:v>
                </c:pt>
                <c:pt idx="154">
                  <c:v>123</c:v>
                </c:pt>
                <c:pt idx="155">
                  <c:v>13</c:v>
                </c:pt>
                <c:pt idx="156">
                  <c:v>12</c:v>
                </c:pt>
                <c:pt idx="157">
                  <c:v>11</c:v>
                </c:pt>
                <c:pt idx="158">
                  <c:v>4</c:v>
                </c:pt>
                <c:pt idx="159">
                  <c:v>8</c:v>
                </c:pt>
                <c:pt idx="160">
                  <c:v>34</c:v>
                </c:pt>
                <c:pt idx="161">
                  <c:v>106</c:v>
                </c:pt>
                <c:pt idx="162">
                  <c:v>89</c:v>
                </c:pt>
                <c:pt idx="163">
                  <c:v>65</c:v>
                </c:pt>
                <c:pt idx="164">
                  <c:v>84</c:v>
                </c:pt>
                <c:pt idx="165">
                  <c:v>117</c:v>
                </c:pt>
                <c:pt idx="166">
                  <c:v>418</c:v>
                </c:pt>
                <c:pt idx="167">
                  <c:v>262</c:v>
                </c:pt>
                <c:pt idx="168">
                  <c:v>780</c:v>
                </c:pt>
                <c:pt idx="169">
                  <c:v>135</c:v>
                </c:pt>
                <c:pt idx="170">
                  <c:v>103</c:v>
                </c:pt>
                <c:pt idx="171">
                  <c:v>155</c:v>
                </c:pt>
                <c:pt idx="172">
                  <c:v>52</c:v>
                </c:pt>
                <c:pt idx="173">
                  <c:v>57</c:v>
                </c:pt>
                <c:pt idx="174">
                  <c:v>115</c:v>
                </c:pt>
                <c:pt idx="175">
                  <c:v>7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77</c:v>
                </c:pt>
                <c:pt idx="180">
                  <c:v>6</c:v>
                </c:pt>
                <c:pt idx="181">
                  <c:v>106</c:v>
                </c:pt>
                <c:pt idx="182">
                  <c:v>54</c:v>
                </c:pt>
                <c:pt idx="183">
                  <c:v>64</c:v>
                </c:pt>
                <c:pt idx="184">
                  <c:v>128</c:v>
                </c:pt>
                <c:pt idx="185">
                  <c:v>124</c:v>
                </c:pt>
                <c:pt idx="186">
                  <c:v>28</c:v>
                </c:pt>
                <c:pt idx="187">
                  <c:v>76</c:v>
                </c:pt>
                <c:pt idx="188">
                  <c:v>112</c:v>
                </c:pt>
                <c:pt idx="189">
                  <c:v>11</c:v>
                </c:pt>
                <c:pt idx="190">
                  <c:v>5</c:v>
                </c:pt>
                <c:pt idx="191">
                  <c:v>47</c:v>
                </c:pt>
                <c:pt idx="192">
                  <c:v>57</c:v>
                </c:pt>
                <c:pt idx="193">
                  <c:v>43</c:v>
                </c:pt>
                <c:pt idx="194">
                  <c:v>57</c:v>
                </c:pt>
                <c:pt idx="195">
                  <c:v>47</c:v>
                </c:pt>
                <c:pt idx="196">
                  <c:v>85</c:v>
                </c:pt>
                <c:pt idx="197">
                  <c:v>37</c:v>
                </c:pt>
                <c:pt idx="198">
                  <c:v>58</c:v>
                </c:pt>
                <c:pt idx="199">
                  <c:v>58</c:v>
                </c:pt>
                <c:pt idx="200">
                  <c:v>59</c:v>
                </c:pt>
                <c:pt idx="201">
                  <c:v>109</c:v>
                </c:pt>
                <c:pt idx="202">
                  <c:v>70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334</c:v>
                </c:pt>
                <c:pt idx="208">
                  <c:v>468</c:v>
                </c:pt>
                <c:pt idx="209">
                  <c:v>69</c:v>
                </c:pt>
                <c:pt idx="210">
                  <c:v>56</c:v>
                </c:pt>
                <c:pt idx="211">
                  <c:v>5</c:v>
                </c:pt>
                <c:pt idx="212">
                  <c:v>5</c:v>
                </c:pt>
                <c:pt idx="213">
                  <c:v>347</c:v>
                </c:pt>
                <c:pt idx="214">
                  <c:v>392</c:v>
                </c:pt>
                <c:pt idx="215">
                  <c:v>64</c:v>
                </c:pt>
                <c:pt idx="216">
                  <c:v>69</c:v>
                </c:pt>
                <c:pt idx="217">
                  <c:v>2415</c:v>
                </c:pt>
                <c:pt idx="218">
                  <c:v>6</c:v>
                </c:pt>
                <c:pt idx="219">
                  <c:v>358</c:v>
                </c:pt>
                <c:pt idx="220">
                  <c:v>396</c:v>
                </c:pt>
                <c:pt idx="221">
                  <c:v>307</c:v>
                </c:pt>
                <c:pt idx="222">
                  <c:v>371</c:v>
                </c:pt>
                <c:pt idx="223">
                  <c:v>78</c:v>
                </c:pt>
                <c:pt idx="224">
                  <c:v>438</c:v>
                </c:pt>
                <c:pt idx="225">
                  <c:v>41</c:v>
                </c:pt>
                <c:pt idx="226">
                  <c:v>87</c:v>
                </c:pt>
                <c:pt idx="227">
                  <c:v>178</c:v>
                </c:pt>
                <c:pt idx="228">
                  <c:v>61</c:v>
                </c:pt>
                <c:pt idx="229">
                  <c:v>59</c:v>
                </c:pt>
                <c:pt idx="230">
                  <c:v>51</c:v>
                </c:pt>
                <c:pt idx="231">
                  <c:v>70</c:v>
                </c:pt>
                <c:pt idx="232">
                  <c:v>49</c:v>
                </c:pt>
                <c:pt idx="233">
                  <c:v>45</c:v>
                </c:pt>
                <c:pt idx="234">
                  <c:v>298</c:v>
                </c:pt>
                <c:pt idx="235">
                  <c:v>109</c:v>
                </c:pt>
                <c:pt idx="236">
                  <c:v>5</c:v>
                </c:pt>
                <c:pt idx="237">
                  <c:v>276</c:v>
                </c:pt>
                <c:pt idx="238">
                  <c:v>74</c:v>
                </c:pt>
                <c:pt idx="239">
                  <c:v>228</c:v>
                </c:pt>
                <c:pt idx="240">
                  <c:v>100</c:v>
                </c:pt>
                <c:pt idx="241">
                  <c:v>131</c:v>
                </c:pt>
                <c:pt idx="242">
                  <c:v>7</c:v>
                </c:pt>
                <c:pt idx="243">
                  <c:v>14</c:v>
                </c:pt>
                <c:pt idx="244">
                  <c:v>12</c:v>
                </c:pt>
                <c:pt idx="245">
                  <c:v>5</c:v>
                </c:pt>
                <c:pt idx="246">
                  <c:v>373</c:v>
                </c:pt>
                <c:pt idx="247">
                  <c:v>279</c:v>
                </c:pt>
                <c:pt idx="248">
                  <c:v>5</c:v>
                </c:pt>
                <c:pt idx="249">
                  <c:v>159</c:v>
                </c:pt>
                <c:pt idx="250">
                  <c:v>327</c:v>
                </c:pt>
                <c:pt idx="251">
                  <c:v>149</c:v>
                </c:pt>
                <c:pt idx="252">
                  <c:v>181</c:v>
                </c:pt>
                <c:pt idx="253">
                  <c:v>417</c:v>
                </c:pt>
                <c:pt idx="254">
                  <c:v>6</c:v>
                </c:pt>
                <c:pt idx="255">
                  <c:v>12</c:v>
                </c:pt>
                <c:pt idx="256">
                  <c:v>507</c:v>
                </c:pt>
                <c:pt idx="257">
                  <c:v>455</c:v>
                </c:pt>
                <c:pt idx="258">
                  <c:v>82</c:v>
                </c:pt>
                <c:pt idx="259">
                  <c:v>268</c:v>
                </c:pt>
                <c:pt idx="260">
                  <c:v>89</c:v>
                </c:pt>
                <c:pt idx="261">
                  <c:v>643</c:v>
                </c:pt>
                <c:pt idx="262">
                  <c:v>11</c:v>
                </c:pt>
                <c:pt idx="263">
                  <c:v>24</c:v>
                </c:pt>
                <c:pt idx="264">
                  <c:v>355</c:v>
                </c:pt>
                <c:pt idx="265">
                  <c:v>106</c:v>
                </c:pt>
                <c:pt idx="266">
                  <c:v>6</c:v>
                </c:pt>
                <c:pt idx="267">
                  <c:v>114</c:v>
                </c:pt>
                <c:pt idx="268">
                  <c:v>1547</c:v>
                </c:pt>
                <c:pt idx="269">
                  <c:v>81</c:v>
                </c:pt>
                <c:pt idx="270">
                  <c:v>656</c:v>
                </c:pt>
                <c:pt idx="271">
                  <c:v>11</c:v>
                </c:pt>
                <c:pt idx="272">
                  <c:v>117</c:v>
                </c:pt>
                <c:pt idx="273">
                  <c:v>14</c:v>
                </c:pt>
                <c:pt idx="274">
                  <c:v>11</c:v>
                </c:pt>
                <c:pt idx="275">
                  <c:v>988</c:v>
                </c:pt>
                <c:pt idx="276">
                  <c:v>331</c:v>
                </c:pt>
                <c:pt idx="277">
                  <c:v>5</c:v>
                </c:pt>
                <c:pt idx="278">
                  <c:v>677</c:v>
                </c:pt>
                <c:pt idx="279">
                  <c:v>764</c:v>
                </c:pt>
                <c:pt idx="280">
                  <c:v>6</c:v>
                </c:pt>
                <c:pt idx="281">
                  <c:v>43</c:v>
                </c:pt>
                <c:pt idx="282">
                  <c:v>237</c:v>
                </c:pt>
                <c:pt idx="283">
                  <c:v>6</c:v>
                </c:pt>
                <c:pt idx="284">
                  <c:v>2732</c:v>
                </c:pt>
                <c:pt idx="285">
                  <c:v>18</c:v>
                </c:pt>
                <c:pt idx="286">
                  <c:v>1235</c:v>
                </c:pt>
                <c:pt idx="287">
                  <c:v>6</c:v>
                </c:pt>
                <c:pt idx="288">
                  <c:v>925</c:v>
                </c:pt>
                <c:pt idx="289">
                  <c:v>192</c:v>
                </c:pt>
                <c:pt idx="290">
                  <c:v>11</c:v>
                </c:pt>
                <c:pt idx="291">
                  <c:v>683</c:v>
                </c:pt>
                <c:pt idx="292">
                  <c:v>596</c:v>
                </c:pt>
                <c:pt idx="293">
                  <c:v>170</c:v>
                </c:pt>
                <c:pt idx="294">
                  <c:v>64</c:v>
                </c:pt>
                <c:pt idx="295">
                  <c:v>174</c:v>
                </c:pt>
                <c:pt idx="296">
                  <c:v>7</c:v>
                </c:pt>
                <c:pt idx="297">
                  <c:v>351</c:v>
                </c:pt>
                <c:pt idx="298">
                  <c:v>215</c:v>
                </c:pt>
                <c:pt idx="299">
                  <c:v>218</c:v>
                </c:pt>
                <c:pt idx="300">
                  <c:v>117</c:v>
                </c:pt>
                <c:pt idx="301">
                  <c:v>291</c:v>
                </c:pt>
                <c:pt idx="302">
                  <c:v>222</c:v>
                </c:pt>
                <c:pt idx="303">
                  <c:v>379</c:v>
                </c:pt>
                <c:pt idx="304">
                  <c:v>268</c:v>
                </c:pt>
                <c:pt idx="305">
                  <c:v>269</c:v>
                </c:pt>
                <c:pt idx="306">
                  <c:v>284</c:v>
                </c:pt>
                <c:pt idx="307">
                  <c:v>216</c:v>
                </c:pt>
                <c:pt idx="308">
                  <c:v>106</c:v>
                </c:pt>
                <c:pt idx="309">
                  <c:v>342</c:v>
                </c:pt>
                <c:pt idx="310">
                  <c:v>269</c:v>
                </c:pt>
                <c:pt idx="311">
                  <c:v>261</c:v>
                </c:pt>
                <c:pt idx="312">
                  <c:v>489</c:v>
                </c:pt>
                <c:pt idx="313">
                  <c:v>82</c:v>
                </c:pt>
                <c:pt idx="314">
                  <c:v>179</c:v>
                </c:pt>
                <c:pt idx="315">
                  <c:v>6</c:v>
                </c:pt>
                <c:pt idx="316">
                  <c:v>70</c:v>
                </c:pt>
                <c:pt idx="317">
                  <c:v>49</c:v>
                </c:pt>
                <c:pt idx="318">
                  <c:v>49</c:v>
                </c:pt>
                <c:pt idx="319">
                  <c:v>8</c:v>
                </c:pt>
                <c:pt idx="320">
                  <c:v>35</c:v>
                </c:pt>
                <c:pt idx="321">
                  <c:v>31</c:v>
                </c:pt>
                <c:pt idx="322">
                  <c:v>153</c:v>
                </c:pt>
                <c:pt idx="323">
                  <c:v>204</c:v>
                </c:pt>
                <c:pt idx="324">
                  <c:v>974</c:v>
                </c:pt>
                <c:pt idx="325">
                  <c:v>429</c:v>
                </c:pt>
                <c:pt idx="326">
                  <c:v>200</c:v>
                </c:pt>
                <c:pt idx="327">
                  <c:v>249</c:v>
                </c:pt>
                <c:pt idx="328">
                  <c:v>6</c:v>
                </c:pt>
                <c:pt idx="329">
                  <c:v>168</c:v>
                </c:pt>
                <c:pt idx="330">
                  <c:v>173</c:v>
                </c:pt>
                <c:pt idx="331">
                  <c:v>214</c:v>
                </c:pt>
                <c:pt idx="332">
                  <c:v>243</c:v>
                </c:pt>
                <c:pt idx="333">
                  <c:v>170</c:v>
                </c:pt>
                <c:pt idx="334">
                  <c:v>335</c:v>
                </c:pt>
                <c:pt idx="335">
                  <c:v>325</c:v>
                </c:pt>
                <c:pt idx="336">
                  <c:v>224</c:v>
                </c:pt>
                <c:pt idx="337">
                  <c:v>106</c:v>
                </c:pt>
                <c:pt idx="338">
                  <c:v>466</c:v>
                </c:pt>
                <c:pt idx="339">
                  <c:v>207</c:v>
                </c:pt>
                <c:pt idx="340">
                  <c:v>84</c:v>
                </c:pt>
                <c:pt idx="341">
                  <c:v>387</c:v>
                </c:pt>
                <c:pt idx="342">
                  <c:v>234</c:v>
                </c:pt>
                <c:pt idx="343">
                  <c:v>11</c:v>
                </c:pt>
                <c:pt idx="344">
                  <c:v>623</c:v>
                </c:pt>
                <c:pt idx="345">
                  <c:v>258</c:v>
                </c:pt>
                <c:pt idx="346">
                  <c:v>434</c:v>
                </c:pt>
                <c:pt idx="347">
                  <c:v>192</c:v>
                </c:pt>
                <c:pt idx="348">
                  <c:v>708</c:v>
                </c:pt>
                <c:pt idx="349">
                  <c:v>169</c:v>
                </c:pt>
                <c:pt idx="350">
                  <c:v>213</c:v>
                </c:pt>
                <c:pt idx="351">
                  <c:v>169</c:v>
                </c:pt>
                <c:pt idx="352">
                  <c:v>37</c:v>
                </c:pt>
                <c:pt idx="353">
                  <c:v>521</c:v>
                </c:pt>
                <c:pt idx="354">
                  <c:v>272</c:v>
                </c:pt>
                <c:pt idx="355">
                  <c:v>258</c:v>
                </c:pt>
                <c:pt idx="356">
                  <c:v>293</c:v>
                </c:pt>
                <c:pt idx="357">
                  <c:v>167</c:v>
                </c:pt>
                <c:pt idx="358">
                  <c:v>142</c:v>
                </c:pt>
                <c:pt idx="359">
                  <c:v>947</c:v>
                </c:pt>
                <c:pt idx="360">
                  <c:v>32</c:v>
                </c:pt>
                <c:pt idx="361">
                  <c:v>35</c:v>
                </c:pt>
                <c:pt idx="362">
                  <c:v>25</c:v>
                </c:pt>
                <c:pt idx="363">
                  <c:v>28</c:v>
                </c:pt>
                <c:pt idx="364">
                  <c:v>7</c:v>
                </c:pt>
                <c:pt idx="365">
                  <c:v>1575</c:v>
                </c:pt>
                <c:pt idx="366">
                  <c:v>398</c:v>
                </c:pt>
                <c:pt idx="367">
                  <c:v>156</c:v>
                </c:pt>
                <c:pt idx="368">
                  <c:v>6</c:v>
                </c:pt>
                <c:pt idx="369">
                  <c:v>5</c:v>
                </c:pt>
                <c:pt idx="370">
                  <c:v>18</c:v>
                </c:pt>
                <c:pt idx="371">
                  <c:v>221</c:v>
                </c:pt>
                <c:pt idx="372">
                  <c:v>143</c:v>
                </c:pt>
                <c:pt idx="373">
                  <c:v>10</c:v>
                </c:pt>
                <c:pt idx="374">
                  <c:v>82</c:v>
                </c:pt>
                <c:pt idx="375">
                  <c:v>97</c:v>
                </c:pt>
                <c:pt idx="376">
                  <c:v>365</c:v>
                </c:pt>
                <c:pt idx="377">
                  <c:v>110</c:v>
                </c:pt>
                <c:pt idx="378">
                  <c:v>155</c:v>
                </c:pt>
                <c:pt idx="379">
                  <c:v>226</c:v>
                </c:pt>
                <c:pt idx="380">
                  <c:v>113</c:v>
                </c:pt>
                <c:pt idx="381">
                  <c:v>29</c:v>
                </c:pt>
                <c:pt idx="382">
                  <c:v>147</c:v>
                </c:pt>
                <c:pt idx="383">
                  <c:v>43</c:v>
                </c:pt>
                <c:pt idx="384">
                  <c:v>30</c:v>
                </c:pt>
                <c:pt idx="385">
                  <c:v>72</c:v>
                </c:pt>
                <c:pt idx="386">
                  <c:v>65</c:v>
                </c:pt>
                <c:pt idx="387">
                  <c:v>30</c:v>
                </c:pt>
                <c:pt idx="388">
                  <c:v>7</c:v>
                </c:pt>
                <c:pt idx="389">
                  <c:v>7</c:v>
                </c:pt>
                <c:pt idx="390">
                  <c:v>5</c:v>
                </c:pt>
                <c:pt idx="391">
                  <c:v>116</c:v>
                </c:pt>
                <c:pt idx="392">
                  <c:v>24</c:v>
                </c:pt>
                <c:pt idx="393">
                  <c:v>85</c:v>
                </c:pt>
                <c:pt idx="394">
                  <c:v>43</c:v>
                </c:pt>
                <c:pt idx="395">
                  <c:v>46</c:v>
                </c:pt>
                <c:pt idx="396">
                  <c:v>32</c:v>
                </c:pt>
                <c:pt idx="397">
                  <c:v>98</c:v>
                </c:pt>
                <c:pt idx="398">
                  <c:v>229</c:v>
                </c:pt>
                <c:pt idx="399">
                  <c:v>18</c:v>
                </c:pt>
                <c:pt idx="400">
                  <c:v>51</c:v>
                </c:pt>
                <c:pt idx="401">
                  <c:v>137</c:v>
                </c:pt>
                <c:pt idx="402">
                  <c:v>12</c:v>
                </c:pt>
                <c:pt idx="403">
                  <c:v>204</c:v>
                </c:pt>
                <c:pt idx="404">
                  <c:v>126</c:v>
                </c:pt>
                <c:pt idx="405">
                  <c:v>108</c:v>
                </c:pt>
                <c:pt idx="406">
                  <c:v>4</c:v>
                </c:pt>
                <c:pt idx="407">
                  <c:v>393</c:v>
                </c:pt>
                <c:pt idx="408">
                  <c:v>97</c:v>
                </c:pt>
                <c:pt idx="409">
                  <c:v>37</c:v>
                </c:pt>
                <c:pt idx="410">
                  <c:v>176</c:v>
                </c:pt>
                <c:pt idx="411">
                  <c:v>119</c:v>
                </c:pt>
                <c:pt idx="412">
                  <c:v>469</c:v>
                </c:pt>
                <c:pt idx="413">
                  <c:v>180</c:v>
                </c:pt>
                <c:pt idx="414">
                  <c:v>6</c:v>
                </c:pt>
                <c:pt idx="415">
                  <c:v>88</c:v>
                </c:pt>
                <c:pt idx="416">
                  <c:v>95</c:v>
                </c:pt>
                <c:pt idx="417">
                  <c:v>89</c:v>
                </c:pt>
                <c:pt idx="418">
                  <c:v>5</c:v>
                </c:pt>
                <c:pt idx="419">
                  <c:v>86</c:v>
                </c:pt>
                <c:pt idx="420">
                  <c:v>70</c:v>
                </c:pt>
                <c:pt idx="421">
                  <c:v>58</c:v>
                </c:pt>
                <c:pt idx="422">
                  <c:v>9</c:v>
                </c:pt>
                <c:pt idx="423">
                  <c:v>90</c:v>
                </c:pt>
                <c:pt idx="424">
                  <c:v>5</c:v>
                </c:pt>
                <c:pt idx="425">
                  <c:v>5</c:v>
                </c:pt>
                <c:pt idx="426">
                  <c:v>182</c:v>
                </c:pt>
                <c:pt idx="427">
                  <c:v>158</c:v>
                </c:pt>
                <c:pt idx="428">
                  <c:v>48</c:v>
                </c:pt>
                <c:pt idx="429">
                  <c:v>112</c:v>
                </c:pt>
                <c:pt idx="430">
                  <c:v>6</c:v>
                </c:pt>
                <c:pt idx="431">
                  <c:v>7</c:v>
                </c:pt>
                <c:pt idx="432">
                  <c:v>144</c:v>
                </c:pt>
                <c:pt idx="433">
                  <c:v>7</c:v>
                </c:pt>
                <c:pt idx="434">
                  <c:v>79</c:v>
                </c:pt>
                <c:pt idx="435">
                  <c:v>25</c:v>
                </c:pt>
                <c:pt idx="436">
                  <c:v>6</c:v>
                </c:pt>
                <c:pt idx="437">
                  <c:v>7</c:v>
                </c:pt>
                <c:pt idx="438">
                  <c:v>155</c:v>
                </c:pt>
                <c:pt idx="439">
                  <c:v>146</c:v>
                </c:pt>
                <c:pt idx="440">
                  <c:v>380</c:v>
                </c:pt>
                <c:pt idx="441">
                  <c:v>8</c:v>
                </c:pt>
                <c:pt idx="442">
                  <c:v>152</c:v>
                </c:pt>
                <c:pt idx="443">
                  <c:v>56</c:v>
                </c:pt>
                <c:pt idx="444">
                  <c:v>209</c:v>
                </c:pt>
                <c:pt idx="445">
                  <c:v>126</c:v>
                </c:pt>
                <c:pt idx="446">
                  <c:v>56</c:v>
                </c:pt>
                <c:pt idx="447">
                  <c:v>203</c:v>
                </c:pt>
                <c:pt idx="448">
                  <c:v>255</c:v>
                </c:pt>
                <c:pt idx="449">
                  <c:v>6</c:v>
                </c:pt>
                <c:pt idx="450">
                  <c:v>6</c:v>
                </c:pt>
                <c:pt idx="451">
                  <c:v>181</c:v>
                </c:pt>
                <c:pt idx="452">
                  <c:v>14</c:v>
                </c:pt>
                <c:pt idx="453">
                  <c:v>93</c:v>
                </c:pt>
                <c:pt idx="454">
                  <c:v>66</c:v>
                </c:pt>
                <c:pt idx="455">
                  <c:v>56</c:v>
                </c:pt>
                <c:pt idx="456">
                  <c:v>4</c:v>
                </c:pt>
                <c:pt idx="457">
                  <c:v>42</c:v>
                </c:pt>
                <c:pt idx="458">
                  <c:v>50</c:v>
                </c:pt>
                <c:pt idx="459">
                  <c:v>38</c:v>
                </c:pt>
                <c:pt idx="460">
                  <c:v>42</c:v>
                </c:pt>
                <c:pt idx="461">
                  <c:v>15</c:v>
                </c:pt>
                <c:pt idx="462">
                  <c:v>283</c:v>
                </c:pt>
                <c:pt idx="463">
                  <c:v>98</c:v>
                </c:pt>
                <c:pt idx="464">
                  <c:v>79</c:v>
                </c:pt>
                <c:pt idx="465">
                  <c:v>316</c:v>
                </c:pt>
                <c:pt idx="466">
                  <c:v>203</c:v>
                </c:pt>
                <c:pt idx="467">
                  <c:v>70</c:v>
                </c:pt>
                <c:pt idx="468">
                  <c:v>28</c:v>
                </c:pt>
                <c:pt idx="469">
                  <c:v>5</c:v>
                </c:pt>
                <c:pt idx="470">
                  <c:v>11</c:v>
                </c:pt>
                <c:pt idx="471">
                  <c:v>5</c:v>
                </c:pt>
                <c:pt idx="472">
                  <c:v>1459</c:v>
                </c:pt>
                <c:pt idx="473">
                  <c:v>136</c:v>
                </c:pt>
                <c:pt idx="474">
                  <c:v>78</c:v>
                </c:pt>
                <c:pt idx="475">
                  <c:v>8</c:v>
                </c:pt>
                <c:pt idx="476">
                  <c:v>5</c:v>
                </c:pt>
                <c:pt idx="477">
                  <c:v>127</c:v>
                </c:pt>
                <c:pt idx="478">
                  <c:v>42</c:v>
                </c:pt>
                <c:pt idx="479">
                  <c:v>13</c:v>
                </c:pt>
                <c:pt idx="480">
                  <c:v>50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5</c:v>
                </c:pt>
                <c:pt idx="485">
                  <c:v>79</c:v>
                </c:pt>
                <c:pt idx="486">
                  <c:v>9</c:v>
                </c:pt>
                <c:pt idx="487">
                  <c:v>5</c:v>
                </c:pt>
                <c:pt idx="488">
                  <c:v>11</c:v>
                </c:pt>
                <c:pt idx="489">
                  <c:v>8</c:v>
                </c:pt>
                <c:pt idx="490">
                  <c:v>4</c:v>
                </c:pt>
                <c:pt idx="491">
                  <c:v>109</c:v>
                </c:pt>
                <c:pt idx="492">
                  <c:v>96</c:v>
                </c:pt>
                <c:pt idx="493">
                  <c:v>4</c:v>
                </c:pt>
                <c:pt idx="494">
                  <c:v>72</c:v>
                </c:pt>
                <c:pt idx="495">
                  <c:v>4</c:v>
                </c:pt>
                <c:pt idx="496">
                  <c:v>85</c:v>
                </c:pt>
                <c:pt idx="497">
                  <c:v>6</c:v>
                </c:pt>
                <c:pt idx="498">
                  <c:v>156</c:v>
                </c:pt>
                <c:pt idx="499">
                  <c:v>102</c:v>
                </c:pt>
                <c:pt idx="500">
                  <c:v>56</c:v>
                </c:pt>
                <c:pt idx="501">
                  <c:v>149</c:v>
                </c:pt>
                <c:pt idx="502">
                  <c:v>244</c:v>
                </c:pt>
                <c:pt idx="503">
                  <c:v>4</c:v>
                </c:pt>
                <c:pt idx="504">
                  <c:v>84</c:v>
                </c:pt>
                <c:pt idx="505">
                  <c:v>5</c:v>
                </c:pt>
                <c:pt idx="506">
                  <c:v>8</c:v>
                </c:pt>
                <c:pt idx="507">
                  <c:v>12</c:v>
                </c:pt>
                <c:pt idx="508">
                  <c:v>72</c:v>
                </c:pt>
                <c:pt idx="509">
                  <c:v>49</c:v>
                </c:pt>
                <c:pt idx="510">
                  <c:v>162</c:v>
                </c:pt>
                <c:pt idx="511">
                  <c:v>196</c:v>
                </c:pt>
                <c:pt idx="512">
                  <c:v>6</c:v>
                </c:pt>
                <c:pt idx="513">
                  <c:v>6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110</c:v>
                </c:pt>
                <c:pt idx="521">
                  <c:v>24</c:v>
                </c:pt>
                <c:pt idx="522">
                  <c:v>125</c:v>
                </c:pt>
                <c:pt idx="523">
                  <c:v>17</c:v>
                </c:pt>
                <c:pt idx="524">
                  <c:v>412</c:v>
                </c:pt>
                <c:pt idx="525">
                  <c:v>239</c:v>
                </c:pt>
                <c:pt idx="526">
                  <c:v>196</c:v>
                </c:pt>
                <c:pt idx="527">
                  <c:v>363</c:v>
                </c:pt>
                <c:pt idx="528">
                  <c:v>62</c:v>
                </c:pt>
                <c:pt idx="529">
                  <c:v>213</c:v>
                </c:pt>
                <c:pt idx="530">
                  <c:v>6</c:v>
                </c:pt>
                <c:pt idx="531">
                  <c:v>65</c:v>
                </c:pt>
                <c:pt idx="532">
                  <c:v>8</c:v>
                </c:pt>
                <c:pt idx="533">
                  <c:v>223</c:v>
                </c:pt>
                <c:pt idx="534">
                  <c:v>130</c:v>
                </c:pt>
                <c:pt idx="535">
                  <c:v>188</c:v>
                </c:pt>
                <c:pt idx="536">
                  <c:v>9</c:v>
                </c:pt>
                <c:pt idx="537">
                  <c:v>234</c:v>
                </c:pt>
                <c:pt idx="538">
                  <c:v>44</c:v>
                </c:pt>
                <c:pt idx="539">
                  <c:v>187</c:v>
                </c:pt>
                <c:pt idx="540">
                  <c:v>403</c:v>
                </c:pt>
                <c:pt idx="541">
                  <c:v>111</c:v>
                </c:pt>
                <c:pt idx="542">
                  <c:v>197</c:v>
                </c:pt>
                <c:pt idx="543">
                  <c:v>194</c:v>
                </c:pt>
                <c:pt idx="544">
                  <c:v>207</c:v>
                </c:pt>
                <c:pt idx="545">
                  <c:v>239</c:v>
                </c:pt>
                <c:pt idx="546">
                  <c:v>165</c:v>
                </c:pt>
                <c:pt idx="547">
                  <c:v>59</c:v>
                </c:pt>
                <c:pt idx="548">
                  <c:v>51</c:v>
                </c:pt>
                <c:pt idx="549">
                  <c:v>38</c:v>
                </c:pt>
                <c:pt idx="550">
                  <c:v>187</c:v>
                </c:pt>
                <c:pt idx="551">
                  <c:v>198</c:v>
                </c:pt>
                <c:pt idx="552">
                  <c:v>110</c:v>
                </c:pt>
                <c:pt idx="553">
                  <c:v>196</c:v>
                </c:pt>
                <c:pt idx="554">
                  <c:v>91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66</c:v>
                </c:pt>
                <c:pt idx="559">
                  <c:v>221</c:v>
                </c:pt>
                <c:pt idx="560">
                  <c:v>207</c:v>
                </c:pt>
                <c:pt idx="561">
                  <c:v>606</c:v>
                </c:pt>
                <c:pt idx="562">
                  <c:v>323</c:v>
                </c:pt>
                <c:pt idx="563">
                  <c:v>66</c:v>
                </c:pt>
                <c:pt idx="564">
                  <c:v>127</c:v>
                </c:pt>
                <c:pt idx="565">
                  <c:v>230</c:v>
                </c:pt>
                <c:pt idx="566">
                  <c:v>302</c:v>
                </c:pt>
                <c:pt idx="567">
                  <c:v>141</c:v>
                </c:pt>
                <c:pt idx="568">
                  <c:v>6</c:v>
                </c:pt>
                <c:pt idx="569">
                  <c:v>4</c:v>
                </c:pt>
                <c:pt idx="570">
                  <c:v>5</c:v>
                </c:pt>
                <c:pt idx="571">
                  <c:v>6</c:v>
                </c:pt>
                <c:pt idx="572">
                  <c:v>48</c:v>
                </c:pt>
                <c:pt idx="573">
                  <c:v>56</c:v>
                </c:pt>
                <c:pt idx="574">
                  <c:v>74</c:v>
                </c:pt>
                <c:pt idx="575">
                  <c:v>9</c:v>
                </c:pt>
                <c:pt idx="576">
                  <c:v>62</c:v>
                </c:pt>
                <c:pt idx="577">
                  <c:v>53</c:v>
                </c:pt>
                <c:pt idx="578">
                  <c:v>45</c:v>
                </c:pt>
                <c:pt idx="579">
                  <c:v>39</c:v>
                </c:pt>
                <c:pt idx="580">
                  <c:v>60</c:v>
                </c:pt>
                <c:pt idx="581">
                  <c:v>41</c:v>
                </c:pt>
                <c:pt idx="582">
                  <c:v>28</c:v>
                </c:pt>
                <c:pt idx="583">
                  <c:v>13</c:v>
                </c:pt>
                <c:pt idx="584">
                  <c:v>143</c:v>
                </c:pt>
                <c:pt idx="585">
                  <c:v>155</c:v>
                </c:pt>
                <c:pt idx="586">
                  <c:v>197</c:v>
                </c:pt>
                <c:pt idx="587">
                  <c:v>128</c:v>
                </c:pt>
                <c:pt idx="588">
                  <c:v>293</c:v>
                </c:pt>
                <c:pt idx="589">
                  <c:v>186</c:v>
                </c:pt>
                <c:pt idx="590">
                  <c:v>148</c:v>
                </c:pt>
                <c:pt idx="591">
                  <c:v>158</c:v>
                </c:pt>
                <c:pt idx="592">
                  <c:v>11</c:v>
                </c:pt>
                <c:pt idx="593">
                  <c:v>180</c:v>
                </c:pt>
                <c:pt idx="594">
                  <c:v>10</c:v>
                </c:pt>
                <c:pt idx="595">
                  <c:v>75</c:v>
                </c:pt>
                <c:pt idx="596">
                  <c:v>108</c:v>
                </c:pt>
                <c:pt idx="597">
                  <c:v>35</c:v>
                </c:pt>
                <c:pt idx="598">
                  <c:v>77</c:v>
                </c:pt>
                <c:pt idx="599">
                  <c:v>13</c:v>
                </c:pt>
                <c:pt idx="600">
                  <c:v>4</c:v>
                </c:pt>
                <c:pt idx="601">
                  <c:v>48</c:v>
                </c:pt>
                <c:pt idx="602">
                  <c:v>36</c:v>
                </c:pt>
                <c:pt idx="603">
                  <c:v>44</c:v>
                </c:pt>
                <c:pt idx="604">
                  <c:v>115</c:v>
                </c:pt>
                <c:pt idx="605">
                  <c:v>6</c:v>
                </c:pt>
                <c:pt idx="606">
                  <c:v>5</c:v>
                </c:pt>
                <c:pt idx="607">
                  <c:v>34</c:v>
                </c:pt>
                <c:pt idx="608">
                  <c:v>40</c:v>
                </c:pt>
                <c:pt idx="609">
                  <c:v>140</c:v>
                </c:pt>
                <c:pt idx="610">
                  <c:v>6</c:v>
                </c:pt>
                <c:pt idx="611">
                  <c:v>125</c:v>
                </c:pt>
                <c:pt idx="612">
                  <c:v>71</c:v>
                </c:pt>
                <c:pt idx="613">
                  <c:v>93</c:v>
                </c:pt>
                <c:pt idx="614">
                  <c:v>11</c:v>
                </c:pt>
                <c:pt idx="615">
                  <c:v>73</c:v>
                </c:pt>
                <c:pt idx="616">
                  <c:v>6</c:v>
                </c:pt>
                <c:pt idx="617">
                  <c:v>58</c:v>
                </c:pt>
                <c:pt idx="618">
                  <c:v>56</c:v>
                </c:pt>
                <c:pt idx="619">
                  <c:v>49</c:v>
                </c:pt>
                <c:pt idx="620">
                  <c:v>132</c:v>
                </c:pt>
                <c:pt idx="621">
                  <c:v>70</c:v>
                </c:pt>
                <c:pt idx="622">
                  <c:v>6</c:v>
                </c:pt>
                <c:pt idx="623">
                  <c:v>425</c:v>
                </c:pt>
                <c:pt idx="624">
                  <c:v>371</c:v>
                </c:pt>
                <c:pt idx="625">
                  <c:v>5</c:v>
                </c:pt>
                <c:pt idx="626">
                  <c:v>41</c:v>
                </c:pt>
                <c:pt idx="627">
                  <c:v>37</c:v>
                </c:pt>
                <c:pt idx="628">
                  <c:v>39</c:v>
                </c:pt>
                <c:pt idx="629">
                  <c:v>122</c:v>
                </c:pt>
                <c:pt idx="630">
                  <c:v>6</c:v>
                </c:pt>
                <c:pt idx="631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9C-4D86-A9C5-0267F2FF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882495"/>
        <c:axId val="939883327"/>
      </c:scatterChart>
      <c:valAx>
        <c:axId val="93988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NoCom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4977279090113735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883327"/>
        <c:crosses val="autoZero"/>
        <c:crossBetween val="midCat"/>
      </c:valAx>
      <c:valAx>
        <c:axId val="93988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NCLOC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882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DCP selon NoCom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 DCP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964413823272091"/>
                  <c:y val="2.5076552930883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data!$B$2:$B$633</c:f>
              <c:numCache>
                <c:formatCode>General</c:formatCode>
                <c:ptCount val="632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12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4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12</c:v>
                </c:pt>
                <c:pt idx="16">
                  <c:v>13</c:v>
                </c:pt>
                <c:pt idx="17">
                  <c:v>11</c:v>
                </c:pt>
                <c:pt idx="18">
                  <c:v>14</c:v>
                </c:pt>
                <c:pt idx="19">
                  <c:v>15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15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16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11</c:v>
                </c:pt>
                <c:pt idx="48">
                  <c:v>17</c:v>
                </c:pt>
                <c:pt idx="49">
                  <c:v>8</c:v>
                </c:pt>
                <c:pt idx="50">
                  <c:v>5</c:v>
                </c:pt>
                <c:pt idx="51">
                  <c:v>9</c:v>
                </c:pt>
                <c:pt idx="52">
                  <c:v>4</c:v>
                </c:pt>
                <c:pt idx="53">
                  <c:v>8</c:v>
                </c:pt>
                <c:pt idx="54">
                  <c:v>7</c:v>
                </c:pt>
                <c:pt idx="55">
                  <c:v>12</c:v>
                </c:pt>
                <c:pt idx="56">
                  <c:v>4</c:v>
                </c:pt>
                <c:pt idx="57">
                  <c:v>9</c:v>
                </c:pt>
                <c:pt idx="58">
                  <c:v>6</c:v>
                </c:pt>
                <c:pt idx="59">
                  <c:v>5</c:v>
                </c:pt>
                <c:pt idx="60">
                  <c:v>10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14</c:v>
                </c:pt>
                <c:pt idx="65">
                  <c:v>9</c:v>
                </c:pt>
                <c:pt idx="66">
                  <c:v>5</c:v>
                </c:pt>
                <c:pt idx="67">
                  <c:v>3</c:v>
                </c:pt>
                <c:pt idx="68">
                  <c:v>11</c:v>
                </c:pt>
                <c:pt idx="69">
                  <c:v>11</c:v>
                </c:pt>
                <c:pt idx="70">
                  <c:v>7</c:v>
                </c:pt>
                <c:pt idx="71">
                  <c:v>4</c:v>
                </c:pt>
                <c:pt idx="72">
                  <c:v>4</c:v>
                </c:pt>
                <c:pt idx="73">
                  <c:v>2</c:v>
                </c:pt>
                <c:pt idx="74">
                  <c:v>4</c:v>
                </c:pt>
                <c:pt idx="75">
                  <c:v>4</c:v>
                </c:pt>
                <c:pt idx="76">
                  <c:v>14</c:v>
                </c:pt>
                <c:pt idx="77">
                  <c:v>6</c:v>
                </c:pt>
                <c:pt idx="78">
                  <c:v>13</c:v>
                </c:pt>
                <c:pt idx="79">
                  <c:v>5</c:v>
                </c:pt>
                <c:pt idx="80">
                  <c:v>6</c:v>
                </c:pt>
                <c:pt idx="81">
                  <c:v>9</c:v>
                </c:pt>
                <c:pt idx="82">
                  <c:v>10</c:v>
                </c:pt>
                <c:pt idx="83">
                  <c:v>7</c:v>
                </c:pt>
                <c:pt idx="84">
                  <c:v>2</c:v>
                </c:pt>
                <c:pt idx="85">
                  <c:v>2</c:v>
                </c:pt>
                <c:pt idx="86">
                  <c:v>6</c:v>
                </c:pt>
                <c:pt idx="87">
                  <c:v>5</c:v>
                </c:pt>
                <c:pt idx="88">
                  <c:v>7</c:v>
                </c:pt>
                <c:pt idx="89">
                  <c:v>6</c:v>
                </c:pt>
                <c:pt idx="90">
                  <c:v>5</c:v>
                </c:pt>
                <c:pt idx="91">
                  <c:v>3</c:v>
                </c:pt>
                <c:pt idx="92">
                  <c:v>3</c:v>
                </c:pt>
                <c:pt idx="93">
                  <c:v>7</c:v>
                </c:pt>
                <c:pt idx="94">
                  <c:v>7</c:v>
                </c:pt>
                <c:pt idx="95">
                  <c:v>14</c:v>
                </c:pt>
                <c:pt idx="96">
                  <c:v>5</c:v>
                </c:pt>
                <c:pt idx="97">
                  <c:v>11</c:v>
                </c:pt>
                <c:pt idx="98">
                  <c:v>7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22</c:v>
                </c:pt>
                <c:pt idx="104">
                  <c:v>4</c:v>
                </c:pt>
                <c:pt idx="105">
                  <c:v>7</c:v>
                </c:pt>
                <c:pt idx="106">
                  <c:v>5</c:v>
                </c:pt>
                <c:pt idx="107">
                  <c:v>7</c:v>
                </c:pt>
                <c:pt idx="108">
                  <c:v>10</c:v>
                </c:pt>
                <c:pt idx="109">
                  <c:v>5</c:v>
                </c:pt>
                <c:pt idx="110">
                  <c:v>8</c:v>
                </c:pt>
                <c:pt idx="111">
                  <c:v>6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5</c:v>
                </c:pt>
                <c:pt idx="118">
                  <c:v>4</c:v>
                </c:pt>
                <c:pt idx="119">
                  <c:v>10</c:v>
                </c:pt>
                <c:pt idx="120">
                  <c:v>11</c:v>
                </c:pt>
                <c:pt idx="121">
                  <c:v>8</c:v>
                </c:pt>
                <c:pt idx="122">
                  <c:v>9</c:v>
                </c:pt>
                <c:pt idx="123">
                  <c:v>5</c:v>
                </c:pt>
                <c:pt idx="124">
                  <c:v>2</c:v>
                </c:pt>
                <c:pt idx="125">
                  <c:v>10</c:v>
                </c:pt>
                <c:pt idx="126">
                  <c:v>7</c:v>
                </c:pt>
                <c:pt idx="127">
                  <c:v>2</c:v>
                </c:pt>
                <c:pt idx="128">
                  <c:v>7</c:v>
                </c:pt>
                <c:pt idx="129">
                  <c:v>10</c:v>
                </c:pt>
                <c:pt idx="130">
                  <c:v>8</c:v>
                </c:pt>
                <c:pt idx="131">
                  <c:v>3</c:v>
                </c:pt>
                <c:pt idx="132">
                  <c:v>10</c:v>
                </c:pt>
                <c:pt idx="133">
                  <c:v>3</c:v>
                </c:pt>
                <c:pt idx="134">
                  <c:v>3</c:v>
                </c:pt>
                <c:pt idx="135">
                  <c:v>7</c:v>
                </c:pt>
                <c:pt idx="136">
                  <c:v>5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6</c:v>
                </c:pt>
                <c:pt idx="141">
                  <c:v>5</c:v>
                </c:pt>
                <c:pt idx="142">
                  <c:v>4</c:v>
                </c:pt>
                <c:pt idx="143">
                  <c:v>3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3</c:v>
                </c:pt>
                <c:pt idx="154">
                  <c:v>6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2</c:v>
                </c:pt>
                <c:pt idx="162">
                  <c:v>6</c:v>
                </c:pt>
                <c:pt idx="163">
                  <c:v>7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5</c:v>
                </c:pt>
                <c:pt idx="168">
                  <c:v>24</c:v>
                </c:pt>
                <c:pt idx="169">
                  <c:v>12</c:v>
                </c:pt>
                <c:pt idx="170">
                  <c:v>7</c:v>
                </c:pt>
                <c:pt idx="171">
                  <c:v>10</c:v>
                </c:pt>
                <c:pt idx="172">
                  <c:v>5</c:v>
                </c:pt>
                <c:pt idx="173">
                  <c:v>3</c:v>
                </c:pt>
                <c:pt idx="174">
                  <c:v>9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2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6</c:v>
                </c:pt>
                <c:pt idx="185">
                  <c:v>6</c:v>
                </c:pt>
                <c:pt idx="186">
                  <c:v>7</c:v>
                </c:pt>
                <c:pt idx="187">
                  <c:v>9</c:v>
                </c:pt>
                <c:pt idx="188">
                  <c:v>10</c:v>
                </c:pt>
                <c:pt idx="189">
                  <c:v>6</c:v>
                </c:pt>
                <c:pt idx="190">
                  <c:v>4</c:v>
                </c:pt>
                <c:pt idx="191">
                  <c:v>6</c:v>
                </c:pt>
                <c:pt idx="192">
                  <c:v>8</c:v>
                </c:pt>
                <c:pt idx="193">
                  <c:v>3</c:v>
                </c:pt>
                <c:pt idx="194">
                  <c:v>5</c:v>
                </c:pt>
                <c:pt idx="195">
                  <c:v>2</c:v>
                </c:pt>
                <c:pt idx="196">
                  <c:v>7</c:v>
                </c:pt>
                <c:pt idx="197">
                  <c:v>8</c:v>
                </c:pt>
                <c:pt idx="198">
                  <c:v>6</c:v>
                </c:pt>
                <c:pt idx="199">
                  <c:v>9</c:v>
                </c:pt>
                <c:pt idx="200">
                  <c:v>6</c:v>
                </c:pt>
                <c:pt idx="201">
                  <c:v>7</c:v>
                </c:pt>
                <c:pt idx="202">
                  <c:v>5</c:v>
                </c:pt>
                <c:pt idx="203">
                  <c:v>4</c:v>
                </c:pt>
                <c:pt idx="204">
                  <c:v>5</c:v>
                </c:pt>
                <c:pt idx="205">
                  <c:v>4</c:v>
                </c:pt>
                <c:pt idx="206">
                  <c:v>4</c:v>
                </c:pt>
                <c:pt idx="207">
                  <c:v>8</c:v>
                </c:pt>
                <c:pt idx="208">
                  <c:v>6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7</c:v>
                </c:pt>
                <c:pt idx="214">
                  <c:v>5</c:v>
                </c:pt>
                <c:pt idx="215">
                  <c:v>4</c:v>
                </c:pt>
                <c:pt idx="216">
                  <c:v>7</c:v>
                </c:pt>
                <c:pt idx="217">
                  <c:v>32</c:v>
                </c:pt>
                <c:pt idx="218">
                  <c:v>3</c:v>
                </c:pt>
                <c:pt idx="219">
                  <c:v>14</c:v>
                </c:pt>
                <c:pt idx="220">
                  <c:v>15</c:v>
                </c:pt>
                <c:pt idx="221">
                  <c:v>12</c:v>
                </c:pt>
                <c:pt idx="222">
                  <c:v>16</c:v>
                </c:pt>
                <c:pt idx="223">
                  <c:v>2</c:v>
                </c:pt>
                <c:pt idx="224">
                  <c:v>5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16</c:v>
                </c:pt>
                <c:pt idx="235">
                  <c:v>7</c:v>
                </c:pt>
                <c:pt idx="236">
                  <c:v>5</c:v>
                </c:pt>
                <c:pt idx="237">
                  <c:v>8</c:v>
                </c:pt>
                <c:pt idx="238">
                  <c:v>6</c:v>
                </c:pt>
                <c:pt idx="239">
                  <c:v>10</c:v>
                </c:pt>
                <c:pt idx="240">
                  <c:v>11</c:v>
                </c:pt>
                <c:pt idx="241">
                  <c:v>10</c:v>
                </c:pt>
                <c:pt idx="242">
                  <c:v>4</c:v>
                </c:pt>
                <c:pt idx="243">
                  <c:v>4</c:v>
                </c:pt>
                <c:pt idx="244">
                  <c:v>3</c:v>
                </c:pt>
                <c:pt idx="245">
                  <c:v>4</c:v>
                </c:pt>
                <c:pt idx="246">
                  <c:v>16</c:v>
                </c:pt>
                <c:pt idx="247">
                  <c:v>10</c:v>
                </c:pt>
                <c:pt idx="248">
                  <c:v>4</c:v>
                </c:pt>
                <c:pt idx="249">
                  <c:v>12</c:v>
                </c:pt>
                <c:pt idx="250">
                  <c:v>16</c:v>
                </c:pt>
                <c:pt idx="251">
                  <c:v>10</c:v>
                </c:pt>
                <c:pt idx="252">
                  <c:v>10</c:v>
                </c:pt>
                <c:pt idx="253">
                  <c:v>11</c:v>
                </c:pt>
                <c:pt idx="254">
                  <c:v>6</c:v>
                </c:pt>
                <c:pt idx="255">
                  <c:v>5</c:v>
                </c:pt>
                <c:pt idx="256">
                  <c:v>15</c:v>
                </c:pt>
                <c:pt idx="257">
                  <c:v>3</c:v>
                </c:pt>
                <c:pt idx="258">
                  <c:v>8</c:v>
                </c:pt>
                <c:pt idx="259">
                  <c:v>13</c:v>
                </c:pt>
                <c:pt idx="260">
                  <c:v>9</c:v>
                </c:pt>
                <c:pt idx="261">
                  <c:v>19</c:v>
                </c:pt>
                <c:pt idx="262">
                  <c:v>4</c:v>
                </c:pt>
                <c:pt idx="263">
                  <c:v>2</c:v>
                </c:pt>
                <c:pt idx="264">
                  <c:v>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6</c:v>
                </c:pt>
                <c:pt idx="269">
                  <c:v>2</c:v>
                </c:pt>
                <c:pt idx="270">
                  <c:v>22</c:v>
                </c:pt>
                <c:pt idx="271">
                  <c:v>4</c:v>
                </c:pt>
                <c:pt idx="272">
                  <c:v>11</c:v>
                </c:pt>
                <c:pt idx="273">
                  <c:v>4</c:v>
                </c:pt>
                <c:pt idx="274">
                  <c:v>6</c:v>
                </c:pt>
                <c:pt idx="275">
                  <c:v>27</c:v>
                </c:pt>
                <c:pt idx="276">
                  <c:v>22</c:v>
                </c:pt>
                <c:pt idx="277">
                  <c:v>5</c:v>
                </c:pt>
                <c:pt idx="278">
                  <c:v>24</c:v>
                </c:pt>
                <c:pt idx="279">
                  <c:v>20</c:v>
                </c:pt>
                <c:pt idx="280">
                  <c:v>4</c:v>
                </c:pt>
                <c:pt idx="281">
                  <c:v>4</c:v>
                </c:pt>
                <c:pt idx="282">
                  <c:v>10</c:v>
                </c:pt>
                <c:pt idx="283">
                  <c:v>2</c:v>
                </c:pt>
                <c:pt idx="284">
                  <c:v>31</c:v>
                </c:pt>
                <c:pt idx="285">
                  <c:v>6</c:v>
                </c:pt>
                <c:pt idx="286">
                  <c:v>30</c:v>
                </c:pt>
                <c:pt idx="287">
                  <c:v>4</c:v>
                </c:pt>
                <c:pt idx="288">
                  <c:v>28</c:v>
                </c:pt>
                <c:pt idx="289">
                  <c:v>10</c:v>
                </c:pt>
                <c:pt idx="290">
                  <c:v>7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3</c:v>
                </c:pt>
                <c:pt idx="295">
                  <c:v>8</c:v>
                </c:pt>
                <c:pt idx="296">
                  <c:v>2</c:v>
                </c:pt>
                <c:pt idx="297">
                  <c:v>12</c:v>
                </c:pt>
                <c:pt idx="298">
                  <c:v>7</c:v>
                </c:pt>
                <c:pt idx="299">
                  <c:v>9</c:v>
                </c:pt>
                <c:pt idx="300">
                  <c:v>6</c:v>
                </c:pt>
                <c:pt idx="301">
                  <c:v>12</c:v>
                </c:pt>
                <c:pt idx="302">
                  <c:v>12</c:v>
                </c:pt>
                <c:pt idx="303">
                  <c:v>14</c:v>
                </c:pt>
                <c:pt idx="304">
                  <c:v>11</c:v>
                </c:pt>
                <c:pt idx="305">
                  <c:v>13</c:v>
                </c:pt>
                <c:pt idx="306">
                  <c:v>12</c:v>
                </c:pt>
                <c:pt idx="307">
                  <c:v>11</c:v>
                </c:pt>
                <c:pt idx="308">
                  <c:v>6</c:v>
                </c:pt>
                <c:pt idx="309">
                  <c:v>12</c:v>
                </c:pt>
                <c:pt idx="310">
                  <c:v>11</c:v>
                </c:pt>
                <c:pt idx="311">
                  <c:v>10</c:v>
                </c:pt>
                <c:pt idx="312">
                  <c:v>22</c:v>
                </c:pt>
                <c:pt idx="313">
                  <c:v>7</c:v>
                </c:pt>
                <c:pt idx="314">
                  <c:v>9</c:v>
                </c:pt>
                <c:pt idx="315">
                  <c:v>2</c:v>
                </c:pt>
                <c:pt idx="316">
                  <c:v>2</c:v>
                </c:pt>
                <c:pt idx="317">
                  <c:v>3</c:v>
                </c:pt>
                <c:pt idx="318">
                  <c:v>6</c:v>
                </c:pt>
                <c:pt idx="319">
                  <c:v>5</c:v>
                </c:pt>
                <c:pt idx="320">
                  <c:v>8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30</c:v>
                </c:pt>
                <c:pt idx="325">
                  <c:v>15</c:v>
                </c:pt>
                <c:pt idx="326">
                  <c:v>12</c:v>
                </c:pt>
                <c:pt idx="327">
                  <c:v>4</c:v>
                </c:pt>
                <c:pt idx="328">
                  <c:v>2</c:v>
                </c:pt>
                <c:pt idx="329">
                  <c:v>8</c:v>
                </c:pt>
                <c:pt idx="330">
                  <c:v>3</c:v>
                </c:pt>
                <c:pt idx="331">
                  <c:v>8</c:v>
                </c:pt>
                <c:pt idx="332">
                  <c:v>10</c:v>
                </c:pt>
                <c:pt idx="333">
                  <c:v>13</c:v>
                </c:pt>
                <c:pt idx="334">
                  <c:v>10</c:v>
                </c:pt>
                <c:pt idx="335">
                  <c:v>9</c:v>
                </c:pt>
                <c:pt idx="336">
                  <c:v>11</c:v>
                </c:pt>
                <c:pt idx="337">
                  <c:v>7</c:v>
                </c:pt>
                <c:pt idx="338">
                  <c:v>20</c:v>
                </c:pt>
                <c:pt idx="339">
                  <c:v>8</c:v>
                </c:pt>
                <c:pt idx="340">
                  <c:v>8</c:v>
                </c:pt>
                <c:pt idx="341">
                  <c:v>17</c:v>
                </c:pt>
                <c:pt idx="342">
                  <c:v>13</c:v>
                </c:pt>
                <c:pt idx="343">
                  <c:v>7</c:v>
                </c:pt>
                <c:pt idx="344">
                  <c:v>18</c:v>
                </c:pt>
                <c:pt idx="345">
                  <c:v>17</c:v>
                </c:pt>
                <c:pt idx="346">
                  <c:v>12</c:v>
                </c:pt>
                <c:pt idx="347">
                  <c:v>10</c:v>
                </c:pt>
                <c:pt idx="348">
                  <c:v>15</c:v>
                </c:pt>
                <c:pt idx="349">
                  <c:v>12</c:v>
                </c:pt>
                <c:pt idx="350">
                  <c:v>10</c:v>
                </c:pt>
                <c:pt idx="351">
                  <c:v>19</c:v>
                </c:pt>
                <c:pt idx="352">
                  <c:v>2</c:v>
                </c:pt>
                <c:pt idx="353">
                  <c:v>21</c:v>
                </c:pt>
                <c:pt idx="354">
                  <c:v>14</c:v>
                </c:pt>
                <c:pt idx="355">
                  <c:v>13</c:v>
                </c:pt>
                <c:pt idx="356">
                  <c:v>11</c:v>
                </c:pt>
                <c:pt idx="357">
                  <c:v>15</c:v>
                </c:pt>
                <c:pt idx="358">
                  <c:v>10</c:v>
                </c:pt>
                <c:pt idx="359">
                  <c:v>20</c:v>
                </c:pt>
                <c:pt idx="360">
                  <c:v>3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9</c:v>
                </c:pt>
                <c:pt idx="366">
                  <c:v>8</c:v>
                </c:pt>
                <c:pt idx="367">
                  <c:v>4</c:v>
                </c:pt>
                <c:pt idx="368">
                  <c:v>2</c:v>
                </c:pt>
                <c:pt idx="369">
                  <c:v>2</c:v>
                </c:pt>
                <c:pt idx="370">
                  <c:v>3</c:v>
                </c:pt>
                <c:pt idx="371">
                  <c:v>5</c:v>
                </c:pt>
                <c:pt idx="372">
                  <c:v>4</c:v>
                </c:pt>
                <c:pt idx="373">
                  <c:v>2</c:v>
                </c:pt>
                <c:pt idx="374">
                  <c:v>2</c:v>
                </c:pt>
                <c:pt idx="375">
                  <c:v>3</c:v>
                </c:pt>
                <c:pt idx="376">
                  <c:v>5</c:v>
                </c:pt>
                <c:pt idx="377">
                  <c:v>3</c:v>
                </c:pt>
                <c:pt idx="378">
                  <c:v>4</c:v>
                </c:pt>
                <c:pt idx="379">
                  <c:v>4</c:v>
                </c:pt>
                <c:pt idx="380">
                  <c:v>3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4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4</c:v>
                </c:pt>
                <c:pt idx="393">
                  <c:v>2</c:v>
                </c:pt>
                <c:pt idx="394">
                  <c:v>3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3</c:v>
                </c:pt>
                <c:pt idx="400">
                  <c:v>3</c:v>
                </c:pt>
                <c:pt idx="401">
                  <c:v>11</c:v>
                </c:pt>
                <c:pt idx="402">
                  <c:v>5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6">
                  <c:v>4</c:v>
                </c:pt>
                <c:pt idx="407">
                  <c:v>6</c:v>
                </c:pt>
                <c:pt idx="408">
                  <c:v>8</c:v>
                </c:pt>
                <c:pt idx="409">
                  <c:v>7</c:v>
                </c:pt>
                <c:pt idx="410">
                  <c:v>7</c:v>
                </c:pt>
                <c:pt idx="411">
                  <c:v>6</c:v>
                </c:pt>
                <c:pt idx="412">
                  <c:v>13</c:v>
                </c:pt>
                <c:pt idx="413">
                  <c:v>9</c:v>
                </c:pt>
                <c:pt idx="414">
                  <c:v>4</c:v>
                </c:pt>
                <c:pt idx="415">
                  <c:v>5</c:v>
                </c:pt>
                <c:pt idx="416">
                  <c:v>8</c:v>
                </c:pt>
                <c:pt idx="417">
                  <c:v>4</c:v>
                </c:pt>
                <c:pt idx="418">
                  <c:v>5</c:v>
                </c:pt>
                <c:pt idx="419">
                  <c:v>6</c:v>
                </c:pt>
                <c:pt idx="420">
                  <c:v>6</c:v>
                </c:pt>
                <c:pt idx="421">
                  <c:v>8</c:v>
                </c:pt>
                <c:pt idx="422">
                  <c:v>2</c:v>
                </c:pt>
                <c:pt idx="423">
                  <c:v>5</c:v>
                </c:pt>
                <c:pt idx="424">
                  <c:v>3</c:v>
                </c:pt>
                <c:pt idx="425">
                  <c:v>3</c:v>
                </c:pt>
                <c:pt idx="426">
                  <c:v>8</c:v>
                </c:pt>
                <c:pt idx="427">
                  <c:v>8</c:v>
                </c:pt>
                <c:pt idx="428">
                  <c:v>6</c:v>
                </c:pt>
                <c:pt idx="429">
                  <c:v>12</c:v>
                </c:pt>
                <c:pt idx="430">
                  <c:v>2</c:v>
                </c:pt>
                <c:pt idx="431">
                  <c:v>2</c:v>
                </c:pt>
                <c:pt idx="432">
                  <c:v>5</c:v>
                </c:pt>
                <c:pt idx="433">
                  <c:v>4</c:v>
                </c:pt>
                <c:pt idx="434">
                  <c:v>2</c:v>
                </c:pt>
                <c:pt idx="435">
                  <c:v>5</c:v>
                </c:pt>
                <c:pt idx="436">
                  <c:v>4</c:v>
                </c:pt>
                <c:pt idx="437">
                  <c:v>3</c:v>
                </c:pt>
                <c:pt idx="438">
                  <c:v>8</c:v>
                </c:pt>
                <c:pt idx="439">
                  <c:v>7</c:v>
                </c:pt>
                <c:pt idx="440">
                  <c:v>8</c:v>
                </c:pt>
                <c:pt idx="441">
                  <c:v>5</c:v>
                </c:pt>
                <c:pt idx="442">
                  <c:v>8</c:v>
                </c:pt>
                <c:pt idx="443">
                  <c:v>8</c:v>
                </c:pt>
                <c:pt idx="444">
                  <c:v>12</c:v>
                </c:pt>
                <c:pt idx="445">
                  <c:v>7</c:v>
                </c:pt>
                <c:pt idx="446">
                  <c:v>7</c:v>
                </c:pt>
                <c:pt idx="447">
                  <c:v>9</c:v>
                </c:pt>
                <c:pt idx="448">
                  <c:v>13</c:v>
                </c:pt>
                <c:pt idx="449">
                  <c:v>5</c:v>
                </c:pt>
                <c:pt idx="450">
                  <c:v>6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6</c:v>
                </c:pt>
                <c:pt idx="460">
                  <c:v>4</c:v>
                </c:pt>
                <c:pt idx="461">
                  <c:v>4</c:v>
                </c:pt>
                <c:pt idx="462">
                  <c:v>6</c:v>
                </c:pt>
                <c:pt idx="463">
                  <c:v>8</c:v>
                </c:pt>
                <c:pt idx="464">
                  <c:v>8</c:v>
                </c:pt>
                <c:pt idx="465">
                  <c:v>11</c:v>
                </c:pt>
                <c:pt idx="466">
                  <c:v>6</c:v>
                </c:pt>
                <c:pt idx="467">
                  <c:v>7</c:v>
                </c:pt>
                <c:pt idx="468">
                  <c:v>3</c:v>
                </c:pt>
                <c:pt idx="469">
                  <c:v>4</c:v>
                </c:pt>
                <c:pt idx="470">
                  <c:v>3</c:v>
                </c:pt>
                <c:pt idx="471">
                  <c:v>3</c:v>
                </c:pt>
                <c:pt idx="472">
                  <c:v>13</c:v>
                </c:pt>
                <c:pt idx="473">
                  <c:v>7</c:v>
                </c:pt>
                <c:pt idx="474">
                  <c:v>4</c:v>
                </c:pt>
                <c:pt idx="475">
                  <c:v>3</c:v>
                </c:pt>
                <c:pt idx="476">
                  <c:v>3</c:v>
                </c:pt>
                <c:pt idx="477">
                  <c:v>14</c:v>
                </c:pt>
                <c:pt idx="478">
                  <c:v>6</c:v>
                </c:pt>
                <c:pt idx="479">
                  <c:v>3</c:v>
                </c:pt>
                <c:pt idx="480">
                  <c:v>4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5</c:v>
                </c:pt>
                <c:pt idx="485">
                  <c:v>12</c:v>
                </c:pt>
                <c:pt idx="486">
                  <c:v>2</c:v>
                </c:pt>
                <c:pt idx="487">
                  <c:v>3</c:v>
                </c:pt>
                <c:pt idx="488">
                  <c:v>6</c:v>
                </c:pt>
                <c:pt idx="489">
                  <c:v>2</c:v>
                </c:pt>
                <c:pt idx="490">
                  <c:v>2</c:v>
                </c:pt>
                <c:pt idx="491">
                  <c:v>5</c:v>
                </c:pt>
                <c:pt idx="492">
                  <c:v>2</c:v>
                </c:pt>
                <c:pt idx="493">
                  <c:v>4</c:v>
                </c:pt>
                <c:pt idx="494">
                  <c:v>4</c:v>
                </c:pt>
                <c:pt idx="495">
                  <c:v>2</c:v>
                </c:pt>
                <c:pt idx="496">
                  <c:v>4</c:v>
                </c:pt>
                <c:pt idx="497">
                  <c:v>3</c:v>
                </c:pt>
                <c:pt idx="498">
                  <c:v>4</c:v>
                </c:pt>
                <c:pt idx="499">
                  <c:v>7</c:v>
                </c:pt>
                <c:pt idx="500">
                  <c:v>8</c:v>
                </c:pt>
                <c:pt idx="501">
                  <c:v>8</c:v>
                </c:pt>
                <c:pt idx="502">
                  <c:v>7</c:v>
                </c:pt>
                <c:pt idx="503">
                  <c:v>4</c:v>
                </c:pt>
                <c:pt idx="504">
                  <c:v>9</c:v>
                </c:pt>
                <c:pt idx="505">
                  <c:v>5</c:v>
                </c:pt>
                <c:pt idx="506">
                  <c:v>5</c:v>
                </c:pt>
                <c:pt idx="507">
                  <c:v>6</c:v>
                </c:pt>
                <c:pt idx="508">
                  <c:v>9</c:v>
                </c:pt>
                <c:pt idx="509">
                  <c:v>7</c:v>
                </c:pt>
                <c:pt idx="510">
                  <c:v>16</c:v>
                </c:pt>
                <c:pt idx="511">
                  <c:v>8</c:v>
                </c:pt>
                <c:pt idx="512">
                  <c:v>4</c:v>
                </c:pt>
                <c:pt idx="513">
                  <c:v>5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7</c:v>
                </c:pt>
                <c:pt idx="521">
                  <c:v>4</c:v>
                </c:pt>
                <c:pt idx="522">
                  <c:v>7</c:v>
                </c:pt>
                <c:pt idx="523">
                  <c:v>5</c:v>
                </c:pt>
                <c:pt idx="524">
                  <c:v>8</c:v>
                </c:pt>
                <c:pt idx="525">
                  <c:v>7</c:v>
                </c:pt>
                <c:pt idx="526">
                  <c:v>7</c:v>
                </c:pt>
                <c:pt idx="527">
                  <c:v>8</c:v>
                </c:pt>
                <c:pt idx="528">
                  <c:v>3</c:v>
                </c:pt>
                <c:pt idx="529">
                  <c:v>8</c:v>
                </c:pt>
                <c:pt idx="530">
                  <c:v>5</c:v>
                </c:pt>
                <c:pt idx="531">
                  <c:v>6</c:v>
                </c:pt>
                <c:pt idx="532">
                  <c:v>4</c:v>
                </c:pt>
                <c:pt idx="533">
                  <c:v>4</c:v>
                </c:pt>
                <c:pt idx="534">
                  <c:v>7</c:v>
                </c:pt>
                <c:pt idx="535">
                  <c:v>10</c:v>
                </c:pt>
                <c:pt idx="536">
                  <c:v>4</c:v>
                </c:pt>
                <c:pt idx="537">
                  <c:v>5</c:v>
                </c:pt>
                <c:pt idx="538">
                  <c:v>5</c:v>
                </c:pt>
                <c:pt idx="539">
                  <c:v>11</c:v>
                </c:pt>
                <c:pt idx="540">
                  <c:v>4</c:v>
                </c:pt>
                <c:pt idx="541">
                  <c:v>4</c:v>
                </c:pt>
                <c:pt idx="542">
                  <c:v>9</c:v>
                </c:pt>
                <c:pt idx="543">
                  <c:v>8</c:v>
                </c:pt>
                <c:pt idx="544">
                  <c:v>9</c:v>
                </c:pt>
                <c:pt idx="545">
                  <c:v>8</c:v>
                </c:pt>
                <c:pt idx="546">
                  <c:v>8</c:v>
                </c:pt>
                <c:pt idx="547">
                  <c:v>5</c:v>
                </c:pt>
                <c:pt idx="548">
                  <c:v>6</c:v>
                </c:pt>
                <c:pt idx="549">
                  <c:v>6</c:v>
                </c:pt>
                <c:pt idx="550">
                  <c:v>12</c:v>
                </c:pt>
                <c:pt idx="551">
                  <c:v>11</c:v>
                </c:pt>
                <c:pt idx="552">
                  <c:v>12</c:v>
                </c:pt>
                <c:pt idx="553">
                  <c:v>9</c:v>
                </c:pt>
                <c:pt idx="554">
                  <c:v>6</c:v>
                </c:pt>
                <c:pt idx="555">
                  <c:v>5</c:v>
                </c:pt>
                <c:pt idx="556">
                  <c:v>7</c:v>
                </c:pt>
                <c:pt idx="557">
                  <c:v>3</c:v>
                </c:pt>
                <c:pt idx="558">
                  <c:v>7</c:v>
                </c:pt>
                <c:pt idx="559">
                  <c:v>12</c:v>
                </c:pt>
                <c:pt idx="560">
                  <c:v>12</c:v>
                </c:pt>
                <c:pt idx="561">
                  <c:v>19</c:v>
                </c:pt>
                <c:pt idx="562">
                  <c:v>18</c:v>
                </c:pt>
                <c:pt idx="563">
                  <c:v>10</c:v>
                </c:pt>
                <c:pt idx="564">
                  <c:v>4</c:v>
                </c:pt>
                <c:pt idx="565">
                  <c:v>11</c:v>
                </c:pt>
                <c:pt idx="566">
                  <c:v>9</c:v>
                </c:pt>
                <c:pt idx="567">
                  <c:v>10</c:v>
                </c:pt>
                <c:pt idx="568">
                  <c:v>2</c:v>
                </c:pt>
                <c:pt idx="569">
                  <c:v>3</c:v>
                </c:pt>
                <c:pt idx="570">
                  <c:v>5</c:v>
                </c:pt>
                <c:pt idx="571">
                  <c:v>4</c:v>
                </c:pt>
                <c:pt idx="572">
                  <c:v>3</c:v>
                </c:pt>
                <c:pt idx="573">
                  <c:v>5</c:v>
                </c:pt>
                <c:pt idx="574">
                  <c:v>5</c:v>
                </c:pt>
                <c:pt idx="575">
                  <c:v>3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3</c:v>
                </c:pt>
                <c:pt idx="582">
                  <c:v>4</c:v>
                </c:pt>
                <c:pt idx="583">
                  <c:v>3</c:v>
                </c:pt>
                <c:pt idx="584">
                  <c:v>7</c:v>
                </c:pt>
                <c:pt idx="585">
                  <c:v>9</c:v>
                </c:pt>
                <c:pt idx="586">
                  <c:v>8</c:v>
                </c:pt>
                <c:pt idx="587">
                  <c:v>6</c:v>
                </c:pt>
                <c:pt idx="588">
                  <c:v>12</c:v>
                </c:pt>
                <c:pt idx="589">
                  <c:v>7</c:v>
                </c:pt>
                <c:pt idx="590">
                  <c:v>8</c:v>
                </c:pt>
                <c:pt idx="591">
                  <c:v>7</c:v>
                </c:pt>
                <c:pt idx="592">
                  <c:v>4</c:v>
                </c:pt>
                <c:pt idx="593">
                  <c:v>9</c:v>
                </c:pt>
                <c:pt idx="594">
                  <c:v>4</c:v>
                </c:pt>
                <c:pt idx="595">
                  <c:v>4</c:v>
                </c:pt>
                <c:pt idx="596">
                  <c:v>8</c:v>
                </c:pt>
                <c:pt idx="597">
                  <c:v>4</c:v>
                </c:pt>
                <c:pt idx="598">
                  <c:v>5</c:v>
                </c:pt>
                <c:pt idx="599">
                  <c:v>3</c:v>
                </c:pt>
                <c:pt idx="600">
                  <c:v>4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10</c:v>
                </c:pt>
                <c:pt idx="605">
                  <c:v>5</c:v>
                </c:pt>
                <c:pt idx="606">
                  <c:v>5</c:v>
                </c:pt>
                <c:pt idx="607">
                  <c:v>6</c:v>
                </c:pt>
                <c:pt idx="608">
                  <c:v>3</c:v>
                </c:pt>
                <c:pt idx="609">
                  <c:v>11</c:v>
                </c:pt>
                <c:pt idx="610">
                  <c:v>4</c:v>
                </c:pt>
                <c:pt idx="611">
                  <c:v>6</c:v>
                </c:pt>
                <c:pt idx="612">
                  <c:v>3</c:v>
                </c:pt>
                <c:pt idx="613">
                  <c:v>9</c:v>
                </c:pt>
                <c:pt idx="614">
                  <c:v>5</c:v>
                </c:pt>
                <c:pt idx="615">
                  <c:v>2</c:v>
                </c:pt>
                <c:pt idx="616">
                  <c:v>5</c:v>
                </c:pt>
                <c:pt idx="617">
                  <c:v>4</c:v>
                </c:pt>
                <c:pt idx="618">
                  <c:v>5</c:v>
                </c:pt>
                <c:pt idx="619">
                  <c:v>3</c:v>
                </c:pt>
                <c:pt idx="620">
                  <c:v>10</c:v>
                </c:pt>
                <c:pt idx="621">
                  <c:v>8</c:v>
                </c:pt>
                <c:pt idx="622">
                  <c:v>4</c:v>
                </c:pt>
                <c:pt idx="623">
                  <c:v>15</c:v>
                </c:pt>
                <c:pt idx="624">
                  <c:v>14</c:v>
                </c:pt>
                <c:pt idx="625">
                  <c:v>4</c:v>
                </c:pt>
                <c:pt idx="626">
                  <c:v>4</c:v>
                </c:pt>
                <c:pt idx="627">
                  <c:v>5</c:v>
                </c:pt>
                <c:pt idx="628">
                  <c:v>3</c:v>
                </c:pt>
                <c:pt idx="629">
                  <c:v>12</c:v>
                </c:pt>
                <c:pt idx="630">
                  <c:v>4</c:v>
                </c:pt>
                <c:pt idx="631">
                  <c:v>4</c:v>
                </c:pt>
              </c:numCache>
            </c:numRef>
          </c:xVal>
          <c:yVal>
            <c:numRef>
              <c:f>data!$D$2:$D$633</c:f>
              <c:numCache>
                <c:formatCode>General</c:formatCode>
                <c:ptCount val="632"/>
                <c:pt idx="0">
                  <c:v>65.66</c:v>
                </c:pt>
                <c:pt idx="1">
                  <c:v>58.6</c:v>
                </c:pt>
                <c:pt idx="2">
                  <c:v>87.72</c:v>
                </c:pt>
                <c:pt idx="3">
                  <c:v>83.33</c:v>
                </c:pt>
                <c:pt idx="4">
                  <c:v>49.23</c:v>
                </c:pt>
                <c:pt idx="5">
                  <c:v>50.42</c:v>
                </c:pt>
                <c:pt idx="6">
                  <c:v>50</c:v>
                </c:pt>
                <c:pt idx="7">
                  <c:v>56.37</c:v>
                </c:pt>
                <c:pt idx="8">
                  <c:v>82.81</c:v>
                </c:pt>
                <c:pt idx="9">
                  <c:v>89.06</c:v>
                </c:pt>
                <c:pt idx="10">
                  <c:v>48.54</c:v>
                </c:pt>
                <c:pt idx="11">
                  <c:v>52.54</c:v>
                </c:pt>
                <c:pt idx="12">
                  <c:v>47.04</c:v>
                </c:pt>
                <c:pt idx="13">
                  <c:v>50.74</c:v>
                </c:pt>
                <c:pt idx="14">
                  <c:v>45.62</c:v>
                </c:pt>
                <c:pt idx="15">
                  <c:v>48.99</c:v>
                </c:pt>
                <c:pt idx="16">
                  <c:v>46.73</c:v>
                </c:pt>
                <c:pt idx="17">
                  <c:v>44.12</c:v>
                </c:pt>
                <c:pt idx="18">
                  <c:v>51.63</c:v>
                </c:pt>
                <c:pt idx="19">
                  <c:v>40.950000000000003</c:v>
                </c:pt>
                <c:pt idx="20">
                  <c:v>87.5</c:v>
                </c:pt>
                <c:pt idx="21">
                  <c:v>86.49</c:v>
                </c:pt>
                <c:pt idx="22">
                  <c:v>87.23</c:v>
                </c:pt>
                <c:pt idx="23">
                  <c:v>90.57</c:v>
                </c:pt>
                <c:pt idx="24">
                  <c:v>37.5</c:v>
                </c:pt>
                <c:pt idx="25">
                  <c:v>37.5</c:v>
                </c:pt>
                <c:pt idx="26">
                  <c:v>60.75</c:v>
                </c:pt>
                <c:pt idx="27">
                  <c:v>49.28</c:v>
                </c:pt>
                <c:pt idx="28">
                  <c:v>82.09</c:v>
                </c:pt>
                <c:pt idx="29">
                  <c:v>88.64</c:v>
                </c:pt>
                <c:pt idx="30">
                  <c:v>88.64</c:v>
                </c:pt>
                <c:pt idx="31">
                  <c:v>88.64</c:v>
                </c:pt>
                <c:pt idx="32">
                  <c:v>87.5</c:v>
                </c:pt>
                <c:pt idx="33">
                  <c:v>88.68</c:v>
                </c:pt>
                <c:pt idx="34">
                  <c:v>48.63</c:v>
                </c:pt>
                <c:pt idx="35">
                  <c:v>61.42</c:v>
                </c:pt>
                <c:pt idx="36">
                  <c:v>87.23</c:v>
                </c:pt>
                <c:pt idx="37">
                  <c:v>67.900000000000006</c:v>
                </c:pt>
                <c:pt idx="38">
                  <c:v>44.74</c:v>
                </c:pt>
                <c:pt idx="39">
                  <c:v>62.29</c:v>
                </c:pt>
                <c:pt idx="40">
                  <c:v>87.5</c:v>
                </c:pt>
                <c:pt idx="41">
                  <c:v>43.98</c:v>
                </c:pt>
                <c:pt idx="42">
                  <c:v>56.77</c:v>
                </c:pt>
                <c:pt idx="43">
                  <c:v>40.71</c:v>
                </c:pt>
                <c:pt idx="44">
                  <c:v>88.89</c:v>
                </c:pt>
                <c:pt idx="45">
                  <c:v>58.33</c:v>
                </c:pt>
                <c:pt idx="46">
                  <c:v>65.709999999999994</c:v>
                </c:pt>
                <c:pt idx="47">
                  <c:v>37.69</c:v>
                </c:pt>
                <c:pt idx="48">
                  <c:v>36.35</c:v>
                </c:pt>
                <c:pt idx="49">
                  <c:v>65</c:v>
                </c:pt>
                <c:pt idx="50">
                  <c:v>88.68</c:v>
                </c:pt>
                <c:pt idx="51">
                  <c:v>55.84</c:v>
                </c:pt>
                <c:pt idx="52">
                  <c:v>75.680000000000007</c:v>
                </c:pt>
                <c:pt idx="53">
                  <c:v>53.91</c:v>
                </c:pt>
                <c:pt idx="54">
                  <c:v>41.01</c:v>
                </c:pt>
                <c:pt idx="55">
                  <c:v>41.45</c:v>
                </c:pt>
                <c:pt idx="56">
                  <c:v>80.56</c:v>
                </c:pt>
                <c:pt idx="57">
                  <c:v>45.04</c:v>
                </c:pt>
                <c:pt idx="58">
                  <c:v>45.98</c:v>
                </c:pt>
                <c:pt idx="59">
                  <c:v>57.39</c:v>
                </c:pt>
                <c:pt idx="60">
                  <c:v>41.7</c:v>
                </c:pt>
                <c:pt idx="61">
                  <c:v>77.38</c:v>
                </c:pt>
                <c:pt idx="62">
                  <c:v>60.43</c:v>
                </c:pt>
                <c:pt idx="63">
                  <c:v>26.64</c:v>
                </c:pt>
                <c:pt idx="64">
                  <c:v>38.979999999999997</c:v>
                </c:pt>
                <c:pt idx="65">
                  <c:v>50.63</c:v>
                </c:pt>
                <c:pt idx="66">
                  <c:v>54.24</c:v>
                </c:pt>
                <c:pt idx="67">
                  <c:v>67.23</c:v>
                </c:pt>
                <c:pt idx="68">
                  <c:v>41.31</c:v>
                </c:pt>
                <c:pt idx="69">
                  <c:v>37.89</c:v>
                </c:pt>
                <c:pt idx="70">
                  <c:v>58.6</c:v>
                </c:pt>
                <c:pt idx="71">
                  <c:v>88.89</c:v>
                </c:pt>
                <c:pt idx="72">
                  <c:v>61.68</c:v>
                </c:pt>
                <c:pt idx="73">
                  <c:v>63.08</c:v>
                </c:pt>
                <c:pt idx="74">
                  <c:v>91.89</c:v>
                </c:pt>
                <c:pt idx="75">
                  <c:v>91.73</c:v>
                </c:pt>
                <c:pt idx="76">
                  <c:v>49.64</c:v>
                </c:pt>
                <c:pt idx="77">
                  <c:v>65.849999999999994</c:v>
                </c:pt>
                <c:pt idx="78">
                  <c:v>55.73</c:v>
                </c:pt>
                <c:pt idx="79">
                  <c:v>89.71</c:v>
                </c:pt>
                <c:pt idx="80">
                  <c:v>87.13</c:v>
                </c:pt>
                <c:pt idx="81">
                  <c:v>52.8</c:v>
                </c:pt>
                <c:pt idx="82">
                  <c:v>50.39</c:v>
                </c:pt>
                <c:pt idx="83">
                  <c:v>85</c:v>
                </c:pt>
                <c:pt idx="84">
                  <c:v>76</c:v>
                </c:pt>
                <c:pt idx="85">
                  <c:v>79.17</c:v>
                </c:pt>
                <c:pt idx="86">
                  <c:v>25.24</c:v>
                </c:pt>
                <c:pt idx="87">
                  <c:v>53.33</c:v>
                </c:pt>
                <c:pt idx="88">
                  <c:v>58.86</c:v>
                </c:pt>
                <c:pt idx="89">
                  <c:v>41.57</c:v>
                </c:pt>
                <c:pt idx="90">
                  <c:v>70.27</c:v>
                </c:pt>
                <c:pt idx="91">
                  <c:v>92.59</c:v>
                </c:pt>
                <c:pt idx="92">
                  <c:v>90.57</c:v>
                </c:pt>
                <c:pt idx="93">
                  <c:v>43.07</c:v>
                </c:pt>
                <c:pt idx="94">
                  <c:v>40.69</c:v>
                </c:pt>
                <c:pt idx="95">
                  <c:v>53.26</c:v>
                </c:pt>
                <c:pt idx="96">
                  <c:v>88.46</c:v>
                </c:pt>
                <c:pt idx="97">
                  <c:v>44.86</c:v>
                </c:pt>
                <c:pt idx="98">
                  <c:v>53.44</c:v>
                </c:pt>
                <c:pt idx="99">
                  <c:v>60.4</c:v>
                </c:pt>
                <c:pt idx="100">
                  <c:v>53.02</c:v>
                </c:pt>
                <c:pt idx="101">
                  <c:v>91.67</c:v>
                </c:pt>
                <c:pt idx="102">
                  <c:v>91.49</c:v>
                </c:pt>
                <c:pt idx="103">
                  <c:v>46.52</c:v>
                </c:pt>
                <c:pt idx="104">
                  <c:v>73.12</c:v>
                </c:pt>
                <c:pt idx="105">
                  <c:v>58.01</c:v>
                </c:pt>
                <c:pt idx="106">
                  <c:v>92.16</c:v>
                </c:pt>
                <c:pt idx="107">
                  <c:v>55.84</c:v>
                </c:pt>
                <c:pt idx="108">
                  <c:v>62.7</c:v>
                </c:pt>
                <c:pt idx="109">
                  <c:v>76.92</c:v>
                </c:pt>
                <c:pt idx="110">
                  <c:v>58.53</c:v>
                </c:pt>
                <c:pt idx="111">
                  <c:v>56.79</c:v>
                </c:pt>
                <c:pt idx="112">
                  <c:v>86.05</c:v>
                </c:pt>
                <c:pt idx="113">
                  <c:v>70.22</c:v>
                </c:pt>
                <c:pt idx="114">
                  <c:v>86.32</c:v>
                </c:pt>
                <c:pt idx="115">
                  <c:v>63.64</c:v>
                </c:pt>
                <c:pt idx="116">
                  <c:v>88.46</c:v>
                </c:pt>
                <c:pt idx="117">
                  <c:v>62.18</c:v>
                </c:pt>
                <c:pt idx="118">
                  <c:v>69.23</c:v>
                </c:pt>
                <c:pt idx="119">
                  <c:v>58.64</c:v>
                </c:pt>
                <c:pt idx="120">
                  <c:v>62.86</c:v>
                </c:pt>
                <c:pt idx="121">
                  <c:v>61.54</c:v>
                </c:pt>
                <c:pt idx="122">
                  <c:v>51.21</c:v>
                </c:pt>
                <c:pt idx="123">
                  <c:v>86.32</c:v>
                </c:pt>
                <c:pt idx="124">
                  <c:v>63.46</c:v>
                </c:pt>
                <c:pt idx="125">
                  <c:v>58.42</c:v>
                </c:pt>
                <c:pt idx="126">
                  <c:v>63.64</c:v>
                </c:pt>
                <c:pt idx="127">
                  <c:v>73.86</c:v>
                </c:pt>
                <c:pt idx="128">
                  <c:v>61.61</c:v>
                </c:pt>
                <c:pt idx="129">
                  <c:v>58.42</c:v>
                </c:pt>
                <c:pt idx="130">
                  <c:v>54.74</c:v>
                </c:pt>
                <c:pt idx="131">
                  <c:v>82.46</c:v>
                </c:pt>
                <c:pt idx="132">
                  <c:v>58.42</c:v>
                </c:pt>
                <c:pt idx="133">
                  <c:v>65.349999999999994</c:v>
                </c:pt>
                <c:pt idx="134">
                  <c:v>63.4</c:v>
                </c:pt>
                <c:pt idx="135">
                  <c:v>78.790000000000006</c:v>
                </c:pt>
                <c:pt idx="136">
                  <c:v>88</c:v>
                </c:pt>
                <c:pt idx="137">
                  <c:v>80.650000000000006</c:v>
                </c:pt>
                <c:pt idx="138">
                  <c:v>90.91</c:v>
                </c:pt>
                <c:pt idx="139">
                  <c:v>70.430000000000007</c:v>
                </c:pt>
                <c:pt idx="140">
                  <c:v>87.23</c:v>
                </c:pt>
                <c:pt idx="141">
                  <c:v>90.38</c:v>
                </c:pt>
                <c:pt idx="142">
                  <c:v>69.569999999999993</c:v>
                </c:pt>
                <c:pt idx="143">
                  <c:v>88.89</c:v>
                </c:pt>
                <c:pt idx="144">
                  <c:v>89.8</c:v>
                </c:pt>
                <c:pt idx="145">
                  <c:v>80.95</c:v>
                </c:pt>
                <c:pt idx="146">
                  <c:v>88</c:v>
                </c:pt>
                <c:pt idx="147">
                  <c:v>81.25</c:v>
                </c:pt>
                <c:pt idx="148">
                  <c:v>90</c:v>
                </c:pt>
                <c:pt idx="149">
                  <c:v>78.16</c:v>
                </c:pt>
                <c:pt idx="150">
                  <c:v>89.8</c:v>
                </c:pt>
                <c:pt idx="151">
                  <c:v>80.33</c:v>
                </c:pt>
                <c:pt idx="152">
                  <c:v>90</c:v>
                </c:pt>
                <c:pt idx="153">
                  <c:v>76.739999999999995</c:v>
                </c:pt>
                <c:pt idx="154">
                  <c:v>48.54</c:v>
                </c:pt>
                <c:pt idx="155">
                  <c:v>81.16</c:v>
                </c:pt>
                <c:pt idx="156">
                  <c:v>81.540000000000006</c:v>
                </c:pt>
                <c:pt idx="157">
                  <c:v>83.33</c:v>
                </c:pt>
                <c:pt idx="158">
                  <c:v>93.44</c:v>
                </c:pt>
                <c:pt idx="159">
                  <c:v>87.1</c:v>
                </c:pt>
                <c:pt idx="160">
                  <c:v>70.180000000000007</c:v>
                </c:pt>
                <c:pt idx="161">
                  <c:v>43.62</c:v>
                </c:pt>
                <c:pt idx="162">
                  <c:v>48.85</c:v>
                </c:pt>
                <c:pt idx="163">
                  <c:v>66.150000000000006</c:v>
                </c:pt>
                <c:pt idx="164">
                  <c:v>44.37</c:v>
                </c:pt>
                <c:pt idx="165">
                  <c:v>41.79</c:v>
                </c:pt>
                <c:pt idx="166">
                  <c:v>34.07</c:v>
                </c:pt>
                <c:pt idx="167">
                  <c:v>46.42</c:v>
                </c:pt>
                <c:pt idx="168">
                  <c:v>48.14</c:v>
                </c:pt>
                <c:pt idx="169">
                  <c:v>52.8</c:v>
                </c:pt>
                <c:pt idx="170">
                  <c:v>51.64</c:v>
                </c:pt>
                <c:pt idx="171">
                  <c:v>50.79</c:v>
                </c:pt>
                <c:pt idx="172">
                  <c:v>60.9</c:v>
                </c:pt>
                <c:pt idx="173">
                  <c:v>59.86</c:v>
                </c:pt>
                <c:pt idx="174">
                  <c:v>52.48</c:v>
                </c:pt>
                <c:pt idx="175">
                  <c:v>90.91</c:v>
                </c:pt>
                <c:pt idx="176">
                  <c:v>91.07</c:v>
                </c:pt>
                <c:pt idx="177">
                  <c:v>91.8</c:v>
                </c:pt>
                <c:pt idx="178">
                  <c:v>90</c:v>
                </c:pt>
                <c:pt idx="179">
                  <c:v>54.44</c:v>
                </c:pt>
                <c:pt idx="180">
                  <c:v>88.89</c:v>
                </c:pt>
                <c:pt idx="181">
                  <c:v>46.46</c:v>
                </c:pt>
                <c:pt idx="182">
                  <c:v>55.74</c:v>
                </c:pt>
                <c:pt idx="183">
                  <c:v>54.61</c:v>
                </c:pt>
                <c:pt idx="184">
                  <c:v>48.18</c:v>
                </c:pt>
                <c:pt idx="185">
                  <c:v>48.97</c:v>
                </c:pt>
                <c:pt idx="186">
                  <c:v>69.569999999999993</c:v>
                </c:pt>
                <c:pt idx="187">
                  <c:v>55.29</c:v>
                </c:pt>
                <c:pt idx="188">
                  <c:v>47.17</c:v>
                </c:pt>
                <c:pt idx="189">
                  <c:v>87.06</c:v>
                </c:pt>
                <c:pt idx="190">
                  <c:v>90.74</c:v>
                </c:pt>
                <c:pt idx="191">
                  <c:v>64.66</c:v>
                </c:pt>
                <c:pt idx="192">
                  <c:v>60.42</c:v>
                </c:pt>
                <c:pt idx="193">
                  <c:v>63.87</c:v>
                </c:pt>
                <c:pt idx="194">
                  <c:v>58.39</c:v>
                </c:pt>
                <c:pt idx="195">
                  <c:v>59.13</c:v>
                </c:pt>
                <c:pt idx="196">
                  <c:v>63.04</c:v>
                </c:pt>
                <c:pt idx="197">
                  <c:v>71.319999999999993</c:v>
                </c:pt>
                <c:pt idx="198">
                  <c:v>66.47</c:v>
                </c:pt>
                <c:pt idx="199">
                  <c:v>61.59</c:v>
                </c:pt>
                <c:pt idx="200">
                  <c:v>66.09</c:v>
                </c:pt>
                <c:pt idx="201">
                  <c:v>52.81</c:v>
                </c:pt>
                <c:pt idx="202">
                  <c:v>55.13</c:v>
                </c:pt>
                <c:pt idx="203">
                  <c:v>90.74</c:v>
                </c:pt>
                <c:pt idx="204">
                  <c:v>91.23</c:v>
                </c:pt>
                <c:pt idx="205">
                  <c:v>90.57</c:v>
                </c:pt>
                <c:pt idx="206">
                  <c:v>90.57</c:v>
                </c:pt>
                <c:pt idx="207">
                  <c:v>51.1</c:v>
                </c:pt>
                <c:pt idx="208">
                  <c:v>52.39</c:v>
                </c:pt>
                <c:pt idx="209">
                  <c:v>59.41</c:v>
                </c:pt>
                <c:pt idx="210">
                  <c:v>60.56</c:v>
                </c:pt>
                <c:pt idx="211">
                  <c:v>90</c:v>
                </c:pt>
                <c:pt idx="212">
                  <c:v>88.89</c:v>
                </c:pt>
                <c:pt idx="213">
                  <c:v>43.76</c:v>
                </c:pt>
                <c:pt idx="214">
                  <c:v>40.79</c:v>
                </c:pt>
                <c:pt idx="215">
                  <c:v>59.24</c:v>
                </c:pt>
                <c:pt idx="216">
                  <c:v>60.34</c:v>
                </c:pt>
                <c:pt idx="217">
                  <c:v>46.61</c:v>
                </c:pt>
                <c:pt idx="218">
                  <c:v>87.23</c:v>
                </c:pt>
                <c:pt idx="219">
                  <c:v>41.6</c:v>
                </c:pt>
                <c:pt idx="220">
                  <c:v>42.69</c:v>
                </c:pt>
                <c:pt idx="221">
                  <c:v>40.39</c:v>
                </c:pt>
                <c:pt idx="222">
                  <c:v>42.57</c:v>
                </c:pt>
                <c:pt idx="223">
                  <c:v>50</c:v>
                </c:pt>
                <c:pt idx="224">
                  <c:v>43.56</c:v>
                </c:pt>
                <c:pt idx="225">
                  <c:v>62.73</c:v>
                </c:pt>
                <c:pt idx="226">
                  <c:v>45.96</c:v>
                </c:pt>
                <c:pt idx="227">
                  <c:v>52.66</c:v>
                </c:pt>
                <c:pt idx="228">
                  <c:v>53.79</c:v>
                </c:pt>
                <c:pt idx="229">
                  <c:v>54.62</c:v>
                </c:pt>
                <c:pt idx="230">
                  <c:v>57.5</c:v>
                </c:pt>
                <c:pt idx="231">
                  <c:v>50</c:v>
                </c:pt>
                <c:pt idx="232">
                  <c:v>58.82</c:v>
                </c:pt>
                <c:pt idx="233">
                  <c:v>58.72</c:v>
                </c:pt>
                <c:pt idx="234">
                  <c:v>55.79</c:v>
                </c:pt>
                <c:pt idx="235">
                  <c:v>66.36</c:v>
                </c:pt>
                <c:pt idx="236">
                  <c:v>91.67</c:v>
                </c:pt>
                <c:pt idx="237">
                  <c:v>40.39</c:v>
                </c:pt>
                <c:pt idx="238">
                  <c:v>61.66</c:v>
                </c:pt>
                <c:pt idx="239">
                  <c:v>51.18</c:v>
                </c:pt>
                <c:pt idx="240">
                  <c:v>58.68</c:v>
                </c:pt>
                <c:pt idx="241">
                  <c:v>57.05</c:v>
                </c:pt>
                <c:pt idx="242">
                  <c:v>88.14</c:v>
                </c:pt>
                <c:pt idx="243">
                  <c:v>86.27</c:v>
                </c:pt>
                <c:pt idx="244">
                  <c:v>80.650000000000006</c:v>
                </c:pt>
                <c:pt idx="245">
                  <c:v>90.2</c:v>
                </c:pt>
                <c:pt idx="246">
                  <c:v>50.4</c:v>
                </c:pt>
                <c:pt idx="247">
                  <c:v>50.36</c:v>
                </c:pt>
                <c:pt idx="248">
                  <c:v>92.06</c:v>
                </c:pt>
                <c:pt idx="249">
                  <c:v>55.96</c:v>
                </c:pt>
                <c:pt idx="250">
                  <c:v>52.61</c:v>
                </c:pt>
                <c:pt idx="251">
                  <c:v>53.73</c:v>
                </c:pt>
                <c:pt idx="252">
                  <c:v>53.71</c:v>
                </c:pt>
                <c:pt idx="253">
                  <c:v>54.58</c:v>
                </c:pt>
                <c:pt idx="254">
                  <c:v>87.5</c:v>
                </c:pt>
                <c:pt idx="255">
                  <c:v>86.36</c:v>
                </c:pt>
                <c:pt idx="256">
                  <c:v>47.95</c:v>
                </c:pt>
                <c:pt idx="257">
                  <c:v>39.74</c:v>
                </c:pt>
                <c:pt idx="258">
                  <c:v>58.38</c:v>
                </c:pt>
                <c:pt idx="259">
                  <c:v>55.56</c:v>
                </c:pt>
                <c:pt idx="260">
                  <c:v>55.05</c:v>
                </c:pt>
                <c:pt idx="261">
                  <c:v>44.71</c:v>
                </c:pt>
                <c:pt idx="262">
                  <c:v>86.25</c:v>
                </c:pt>
                <c:pt idx="263">
                  <c:v>75</c:v>
                </c:pt>
                <c:pt idx="264">
                  <c:v>38.15</c:v>
                </c:pt>
                <c:pt idx="265">
                  <c:v>46.46</c:v>
                </c:pt>
                <c:pt idx="266">
                  <c:v>87.5</c:v>
                </c:pt>
                <c:pt idx="267">
                  <c:v>54.94</c:v>
                </c:pt>
                <c:pt idx="268">
                  <c:v>47.04</c:v>
                </c:pt>
                <c:pt idx="269">
                  <c:v>66.11</c:v>
                </c:pt>
                <c:pt idx="270">
                  <c:v>50.27</c:v>
                </c:pt>
                <c:pt idx="271">
                  <c:v>83.08</c:v>
                </c:pt>
                <c:pt idx="272">
                  <c:v>55.68</c:v>
                </c:pt>
                <c:pt idx="273">
                  <c:v>77.05</c:v>
                </c:pt>
                <c:pt idx="274">
                  <c:v>82.26</c:v>
                </c:pt>
                <c:pt idx="275">
                  <c:v>46.33</c:v>
                </c:pt>
                <c:pt idx="276">
                  <c:v>47.46</c:v>
                </c:pt>
                <c:pt idx="277">
                  <c:v>91.38</c:v>
                </c:pt>
                <c:pt idx="278">
                  <c:v>47.15</c:v>
                </c:pt>
                <c:pt idx="279">
                  <c:v>47.09</c:v>
                </c:pt>
                <c:pt idx="280">
                  <c:v>88.68</c:v>
                </c:pt>
                <c:pt idx="281">
                  <c:v>68.150000000000006</c:v>
                </c:pt>
                <c:pt idx="282">
                  <c:v>39.07</c:v>
                </c:pt>
                <c:pt idx="283">
                  <c:v>88.46</c:v>
                </c:pt>
                <c:pt idx="284">
                  <c:v>45.15</c:v>
                </c:pt>
                <c:pt idx="285">
                  <c:v>88.08</c:v>
                </c:pt>
                <c:pt idx="286">
                  <c:v>55.48</c:v>
                </c:pt>
                <c:pt idx="287">
                  <c:v>89.66</c:v>
                </c:pt>
                <c:pt idx="288">
                  <c:v>40.01</c:v>
                </c:pt>
                <c:pt idx="289">
                  <c:v>35.79</c:v>
                </c:pt>
                <c:pt idx="290">
                  <c:v>86.9</c:v>
                </c:pt>
                <c:pt idx="291">
                  <c:v>43.08</c:v>
                </c:pt>
                <c:pt idx="292">
                  <c:v>41.11</c:v>
                </c:pt>
                <c:pt idx="293">
                  <c:v>88.19</c:v>
                </c:pt>
                <c:pt idx="294">
                  <c:v>65.59</c:v>
                </c:pt>
                <c:pt idx="295">
                  <c:v>46.3</c:v>
                </c:pt>
                <c:pt idx="296">
                  <c:v>86.54</c:v>
                </c:pt>
                <c:pt idx="297">
                  <c:v>36.76</c:v>
                </c:pt>
                <c:pt idx="298">
                  <c:v>36.76</c:v>
                </c:pt>
                <c:pt idx="299">
                  <c:v>34.340000000000003</c:v>
                </c:pt>
                <c:pt idx="300">
                  <c:v>46.82</c:v>
                </c:pt>
                <c:pt idx="301">
                  <c:v>32.01</c:v>
                </c:pt>
                <c:pt idx="302">
                  <c:v>44.91</c:v>
                </c:pt>
                <c:pt idx="303">
                  <c:v>51.03</c:v>
                </c:pt>
                <c:pt idx="304">
                  <c:v>45.64</c:v>
                </c:pt>
                <c:pt idx="305">
                  <c:v>49.63</c:v>
                </c:pt>
                <c:pt idx="306">
                  <c:v>35.159999999999997</c:v>
                </c:pt>
                <c:pt idx="307">
                  <c:v>37.57</c:v>
                </c:pt>
                <c:pt idx="308">
                  <c:v>47.52</c:v>
                </c:pt>
                <c:pt idx="309">
                  <c:v>33.979999999999997</c:v>
                </c:pt>
                <c:pt idx="310">
                  <c:v>36.85</c:v>
                </c:pt>
                <c:pt idx="311">
                  <c:v>39.159999999999997</c:v>
                </c:pt>
                <c:pt idx="312">
                  <c:v>41.79</c:v>
                </c:pt>
                <c:pt idx="313">
                  <c:v>59.61</c:v>
                </c:pt>
                <c:pt idx="314">
                  <c:v>47.97</c:v>
                </c:pt>
                <c:pt idx="315">
                  <c:v>89.47</c:v>
                </c:pt>
                <c:pt idx="316">
                  <c:v>64.290000000000006</c:v>
                </c:pt>
                <c:pt idx="317">
                  <c:v>68.59</c:v>
                </c:pt>
                <c:pt idx="318">
                  <c:v>68.790000000000006</c:v>
                </c:pt>
                <c:pt idx="319">
                  <c:v>89.04</c:v>
                </c:pt>
                <c:pt idx="320">
                  <c:v>80.77</c:v>
                </c:pt>
                <c:pt idx="321">
                  <c:v>69.900000000000006</c:v>
                </c:pt>
                <c:pt idx="322">
                  <c:v>38.06</c:v>
                </c:pt>
                <c:pt idx="323">
                  <c:v>40.700000000000003</c:v>
                </c:pt>
                <c:pt idx="324">
                  <c:v>36.090000000000003</c:v>
                </c:pt>
                <c:pt idx="325">
                  <c:v>47.56</c:v>
                </c:pt>
                <c:pt idx="326">
                  <c:v>39.020000000000003</c:v>
                </c:pt>
                <c:pt idx="327">
                  <c:v>43.02</c:v>
                </c:pt>
                <c:pt idx="328">
                  <c:v>88.46</c:v>
                </c:pt>
                <c:pt idx="329">
                  <c:v>50.88</c:v>
                </c:pt>
                <c:pt idx="330">
                  <c:v>38.65</c:v>
                </c:pt>
                <c:pt idx="331">
                  <c:v>36.869999999999997</c:v>
                </c:pt>
                <c:pt idx="332">
                  <c:v>45.76</c:v>
                </c:pt>
                <c:pt idx="333">
                  <c:v>48.95</c:v>
                </c:pt>
                <c:pt idx="334">
                  <c:v>44.99</c:v>
                </c:pt>
                <c:pt idx="335">
                  <c:v>34.08</c:v>
                </c:pt>
                <c:pt idx="336">
                  <c:v>40.11</c:v>
                </c:pt>
                <c:pt idx="337">
                  <c:v>47.52</c:v>
                </c:pt>
                <c:pt idx="338">
                  <c:v>48.34</c:v>
                </c:pt>
                <c:pt idx="339">
                  <c:v>34.08</c:v>
                </c:pt>
                <c:pt idx="340">
                  <c:v>46.5</c:v>
                </c:pt>
                <c:pt idx="341">
                  <c:v>40.369999999999997</c:v>
                </c:pt>
                <c:pt idx="342">
                  <c:v>40.31</c:v>
                </c:pt>
                <c:pt idx="343">
                  <c:v>86.25</c:v>
                </c:pt>
                <c:pt idx="344">
                  <c:v>42.53</c:v>
                </c:pt>
                <c:pt idx="345">
                  <c:v>46.69</c:v>
                </c:pt>
                <c:pt idx="346">
                  <c:v>40.79</c:v>
                </c:pt>
                <c:pt idx="347">
                  <c:v>38.26</c:v>
                </c:pt>
                <c:pt idx="348">
                  <c:v>33.020000000000003</c:v>
                </c:pt>
                <c:pt idx="349">
                  <c:v>49.7</c:v>
                </c:pt>
                <c:pt idx="350">
                  <c:v>48.67</c:v>
                </c:pt>
                <c:pt idx="351">
                  <c:v>87.26</c:v>
                </c:pt>
                <c:pt idx="352">
                  <c:v>79.67</c:v>
                </c:pt>
                <c:pt idx="353">
                  <c:v>51.67</c:v>
                </c:pt>
                <c:pt idx="354">
                  <c:v>51.6</c:v>
                </c:pt>
                <c:pt idx="355">
                  <c:v>44.28</c:v>
                </c:pt>
                <c:pt idx="356">
                  <c:v>48.14</c:v>
                </c:pt>
                <c:pt idx="357">
                  <c:v>47.15</c:v>
                </c:pt>
                <c:pt idx="358">
                  <c:v>48.74</c:v>
                </c:pt>
                <c:pt idx="359">
                  <c:v>42.4</c:v>
                </c:pt>
                <c:pt idx="360">
                  <c:v>68.319999999999993</c:v>
                </c:pt>
                <c:pt idx="361">
                  <c:v>69.3</c:v>
                </c:pt>
                <c:pt idx="362">
                  <c:v>69.88</c:v>
                </c:pt>
                <c:pt idx="363">
                  <c:v>70.83</c:v>
                </c:pt>
                <c:pt idx="364">
                  <c:v>88.14</c:v>
                </c:pt>
                <c:pt idx="365">
                  <c:v>42.73</c:v>
                </c:pt>
                <c:pt idx="366">
                  <c:v>29.81</c:v>
                </c:pt>
                <c:pt idx="367">
                  <c:v>34.729999999999997</c:v>
                </c:pt>
                <c:pt idx="368">
                  <c:v>88.46</c:v>
                </c:pt>
                <c:pt idx="369">
                  <c:v>90</c:v>
                </c:pt>
                <c:pt idx="370">
                  <c:v>77.78</c:v>
                </c:pt>
                <c:pt idx="371">
                  <c:v>50.11</c:v>
                </c:pt>
                <c:pt idx="372">
                  <c:v>38.630000000000003</c:v>
                </c:pt>
                <c:pt idx="373">
                  <c:v>82.76</c:v>
                </c:pt>
                <c:pt idx="374">
                  <c:v>44.59</c:v>
                </c:pt>
                <c:pt idx="375">
                  <c:v>35.76</c:v>
                </c:pt>
                <c:pt idx="376">
                  <c:v>34.94</c:v>
                </c:pt>
                <c:pt idx="377">
                  <c:v>41.18</c:v>
                </c:pt>
                <c:pt idx="378">
                  <c:v>38.74</c:v>
                </c:pt>
                <c:pt idx="379">
                  <c:v>38.42</c:v>
                </c:pt>
                <c:pt idx="380">
                  <c:v>37.909999999999997</c:v>
                </c:pt>
                <c:pt idx="381">
                  <c:v>66.28</c:v>
                </c:pt>
                <c:pt idx="382">
                  <c:v>37.71</c:v>
                </c:pt>
                <c:pt idx="383">
                  <c:v>57</c:v>
                </c:pt>
                <c:pt idx="384">
                  <c:v>63.86</c:v>
                </c:pt>
                <c:pt idx="385">
                  <c:v>50.68</c:v>
                </c:pt>
                <c:pt idx="386">
                  <c:v>53.24</c:v>
                </c:pt>
                <c:pt idx="387">
                  <c:v>61.54</c:v>
                </c:pt>
                <c:pt idx="388">
                  <c:v>91.03</c:v>
                </c:pt>
                <c:pt idx="389">
                  <c:v>86</c:v>
                </c:pt>
                <c:pt idx="390">
                  <c:v>89.58</c:v>
                </c:pt>
                <c:pt idx="391">
                  <c:v>46.05</c:v>
                </c:pt>
                <c:pt idx="392">
                  <c:v>85</c:v>
                </c:pt>
                <c:pt idx="393">
                  <c:v>53.04</c:v>
                </c:pt>
                <c:pt idx="394">
                  <c:v>51.14</c:v>
                </c:pt>
                <c:pt idx="395">
                  <c:v>66.180000000000007</c:v>
                </c:pt>
                <c:pt idx="396">
                  <c:v>69.52</c:v>
                </c:pt>
                <c:pt idx="397">
                  <c:v>55.86</c:v>
                </c:pt>
                <c:pt idx="398">
                  <c:v>54.29</c:v>
                </c:pt>
                <c:pt idx="399">
                  <c:v>71.430000000000007</c:v>
                </c:pt>
                <c:pt idx="400">
                  <c:v>64.83</c:v>
                </c:pt>
                <c:pt idx="401">
                  <c:v>49.63</c:v>
                </c:pt>
                <c:pt idx="402">
                  <c:v>78.180000000000007</c:v>
                </c:pt>
                <c:pt idx="403">
                  <c:v>46.03</c:v>
                </c:pt>
                <c:pt idx="404">
                  <c:v>52.99</c:v>
                </c:pt>
                <c:pt idx="405">
                  <c:v>51.35</c:v>
                </c:pt>
                <c:pt idx="406">
                  <c:v>90.91</c:v>
                </c:pt>
                <c:pt idx="407">
                  <c:v>43.78</c:v>
                </c:pt>
                <c:pt idx="408">
                  <c:v>56.5</c:v>
                </c:pt>
                <c:pt idx="409">
                  <c:v>75.97</c:v>
                </c:pt>
                <c:pt idx="410">
                  <c:v>46.67</c:v>
                </c:pt>
                <c:pt idx="411">
                  <c:v>46.64</c:v>
                </c:pt>
                <c:pt idx="412">
                  <c:v>41.38</c:v>
                </c:pt>
                <c:pt idx="413">
                  <c:v>54.55</c:v>
                </c:pt>
                <c:pt idx="414">
                  <c:v>91.78</c:v>
                </c:pt>
                <c:pt idx="415">
                  <c:v>50.84</c:v>
                </c:pt>
                <c:pt idx="416">
                  <c:v>53.43</c:v>
                </c:pt>
                <c:pt idx="417">
                  <c:v>53.89</c:v>
                </c:pt>
                <c:pt idx="418">
                  <c:v>92.19</c:v>
                </c:pt>
                <c:pt idx="419">
                  <c:v>51.96</c:v>
                </c:pt>
                <c:pt idx="420">
                  <c:v>53.64</c:v>
                </c:pt>
                <c:pt idx="421">
                  <c:v>58.57</c:v>
                </c:pt>
                <c:pt idx="422">
                  <c:v>85</c:v>
                </c:pt>
                <c:pt idx="423">
                  <c:v>50.82</c:v>
                </c:pt>
                <c:pt idx="424">
                  <c:v>92.42</c:v>
                </c:pt>
                <c:pt idx="425">
                  <c:v>91.8</c:v>
                </c:pt>
                <c:pt idx="426">
                  <c:v>39.130000000000003</c:v>
                </c:pt>
                <c:pt idx="427">
                  <c:v>44.37</c:v>
                </c:pt>
                <c:pt idx="428">
                  <c:v>61.6</c:v>
                </c:pt>
                <c:pt idx="429">
                  <c:v>46.92</c:v>
                </c:pt>
                <c:pt idx="430">
                  <c:v>87.23</c:v>
                </c:pt>
                <c:pt idx="431">
                  <c:v>82.5</c:v>
                </c:pt>
                <c:pt idx="432">
                  <c:v>59.44</c:v>
                </c:pt>
                <c:pt idx="433">
                  <c:v>89.71</c:v>
                </c:pt>
                <c:pt idx="434">
                  <c:v>49.36</c:v>
                </c:pt>
                <c:pt idx="435">
                  <c:v>71.260000000000005</c:v>
                </c:pt>
                <c:pt idx="436">
                  <c:v>90.77</c:v>
                </c:pt>
                <c:pt idx="437">
                  <c:v>88.71</c:v>
                </c:pt>
                <c:pt idx="438">
                  <c:v>48.68</c:v>
                </c:pt>
                <c:pt idx="439">
                  <c:v>64.56</c:v>
                </c:pt>
                <c:pt idx="440">
                  <c:v>48.79</c:v>
                </c:pt>
                <c:pt idx="441">
                  <c:v>90.8</c:v>
                </c:pt>
                <c:pt idx="442">
                  <c:v>56.32</c:v>
                </c:pt>
                <c:pt idx="443">
                  <c:v>63.4</c:v>
                </c:pt>
                <c:pt idx="444">
                  <c:v>50.94</c:v>
                </c:pt>
                <c:pt idx="445">
                  <c:v>48.99</c:v>
                </c:pt>
                <c:pt idx="446">
                  <c:v>62.42</c:v>
                </c:pt>
                <c:pt idx="447">
                  <c:v>50.85</c:v>
                </c:pt>
                <c:pt idx="448">
                  <c:v>49.7</c:v>
                </c:pt>
                <c:pt idx="449">
                  <c:v>91.89</c:v>
                </c:pt>
                <c:pt idx="450">
                  <c:v>87.23</c:v>
                </c:pt>
                <c:pt idx="451">
                  <c:v>48.29</c:v>
                </c:pt>
                <c:pt idx="452">
                  <c:v>88.62</c:v>
                </c:pt>
                <c:pt idx="453">
                  <c:v>52.06</c:v>
                </c:pt>
                <c:pt idx="454">
                  <c:v>57.69</c:v>
                </c:pt>
                <c:pt idx="455">
                  <c:v>60</c:v>
                </c:pt>
                <c:pt idx="456">
                  <c:v>92.59</c:v>
                </c:pt>
                <c:pt idx="457">
                  <c:v>65.290000000000006</c:v>
                </c:pt>
                <c:pt idx="458">
                  <c:v>61.24</c:v>
                </c:pt>
                <c:pt idx="459">
                  <c:v>67.52</c:v>
                </c:pt>
                <c:pt idx="460">
                  <c:v>65.290000000000006</c:v>
                </c:pt>
                <c:pt idx="461">
                  <c:v>90.63</c:v>
                </c:pt>
                <c:pt idx="462">
                  <c:v>54.13</c:v>
                </c:pt>
                <c:pt idx="463">
                  <c:v>57.21</c:v>
                </c:pt>
                <c:pt idx="464">
                  <c:v>57.07</c:v>
                </c:pt>
                <c:pt idx="465">
                  <c:v>50.08</c:v>
                </c:pt>
                <c:pt idx="466">
                  <c:v>54.38</c:v>
                </c:pt>
                <c:pt idx="467">
                  <c:v>68.33</c:v>
                </c:pt>
                <c:pt idx="468">
                  <c:v>72</c:v>
                </c:pt>
                <c:pt idx="469">
                  <c:v>91.23</c:v>
                </c:pt>
                <c:pt idx="470">
                  <c:v>86.25</c:v>
                </c:pt>
                <c:pt idx="471">
                  <c:v>91.23</c:v>
                </c:pt>
                <c:pt idx="472">
                  <c:v>37.270000000000003</c:v>
                </c:pt>
                <c:pt idx="473">
                  <c:v>55.7</c:v>
                </c:pt>
                <c:pt idx="474">
                  <c:v>56.91</c:v>
                </c:pt>
                <c:pt idx="475">
                  <c:v>85.96</c:v>
                </c:pt>
                <c:pt idx="476">
                  <c:v>89.13</c:v>
                </c:pt>
                <c:pt idx="477">
                  <c:v>60.68</c:v>
                </c:pt>
                <c:pt idx="478">
                  <c:v>67.19</c:v>
                </c:pt>
                <c:pt idx="479">
                  <c:v>90.78</c:v>
                </c:pt>
                <c:pt idx="480">
                  <c:v>57.98</c:v>
                </c:pt>
                <c:pt idx="481">
                  <c:v>91.49</c:v>
                </c:pt>
                <c:pt idx="482">
                  <c:v>91.49</c:v>
                </c:pt>
                <c:pt idx="483">
                  <c:v>90.7</c:v>
                </c:pt>
                <c:pt idx="484">
                  <c:v>89.8</c:v>
                </c:pt>
                <c:pt idx="485">
                  <c:v>64.25</c:v>
                </c:pt>
                <c:pt idx="486">
                  <c:v>84.48</c:v>
                </c:pt>
                <c:pt idx="487">
                  <c:v>90.74</c:v>
                </c:pt>
                <c:pt idx="488">
                  <c:v>85.9</c:v>
                </c:pt>
                <c:pt idx="489">
                  <c:v>86.21</c:v>
                </c:pt>
                <c:pt idx="490">
                  <c:v>91.49</c:v>
                </c:pt>
                <c:pt idx="491">
                  <c:v>60.07</c:v>
                </c:pt>
                <c:pt idx="492">
                  <c:v>48.39</c:v>
                </c:pt>
                <c:pt idx="493">
                  <c:v>91.49</c:v>
                </c:pt>
                <c:pt idx="494">
                  <c:v>50</c:v>
                </c:pt>
                <c:pt idx="495">
                  <c:v>90.24</c:v>
                </c:pt>
                <c:pt idx="496">
                  <c:v>51.43</c:v>
                </c:pt>
                <c:pt idx="497">
                  <c:v>86.96</c:v>
                </c:pt>
                <c:pt idx="498">
                  <c:v>50.32</c:v>
                </c:pt>
                <c:pt idx="499">
                  <c:v>45.45</c:v>
                </c:pt>
                <c:pt idx="500">
                  <c:v>58.52</c:v>
                </c:pt>
                <c:pt idx="501">
                  <c:v>52.7</c:v>
                </c:pt>
                <c:pt idx="502">
                  <c:v>47.19</c:v>
                </c:pt>
                <c:pt idx="503">
                  <c:v>92</c:v>
                </c:pt>
                <c:pt idx="504">
                  <c:v>44.37</c:v>
                </c:pt>
                <c:pt idx="505">
                  <c:v>90.38</c:v>
                </c:pt>
                <c:pt idx="506">
                  <c:v>91.01</c:v>
                </c:pt>
                <c:pt idx="507">
                  <c:v>88.35</c:v>
                </c:pt>
                <c:pt idx="508">
                  <c:v>48.94</c:v>
                </c:pt>
                <c:pt idx="509">
                  <c:v>54.21</c:v>
                </c:pt>
                <c:pt idx="510">
                  <c:v>43.55</c:v>
                </c:pt>
                <c:pt idx="511">
                  <c:v>53.77</c:v>
                </c:pt>
                <c:pt idx="512">
                  <c:v>91.43</c:v>
                </c:pt>
                <c:pt idx="513">
                  <c:v>88.68</c:v>
                </c:pt>
                <c:pt idx="514">
                  <c:v>80.650000000000006</c:v>
                </c:pt>
                <c:pt idx="515">
                  <c:v>80.650000000000006</c:v>
                </c:pt>
                <c:pt idx="516">
                  <c:v>80.650000000000006</c:v>
                </c:pt>
                <c:pt idx="517">
                  <c:v>80.33</c:v>
                </c:pt>
                <c:pt idx="518">
                  <c:v>80.95</c:v>
                </c:pt>
                <c:pt idx="519">
                  <c:v>79.66</c:v>
                </c:pt>
                <c:pt idx="520">
                  <c:v>44.72</c:v>
                </c:pt>
                <c:pt idx="521">
                  <c:v>88.99</c:v>
                </c:pt>
                <c:pt idx="522">
                  <c:v>52.47</c:v>
                </c:pt>
                <c:pt idx="523">
                  <c:v>89.7</c:v>
                </c:pt>
                <c:pt idx="524">
                  <c:v>52.59</c:v>
                </c:pt>
                <c:pt idx="525">
                  <c:v>54.3</c:v>
                </c:pt>
                <c:pt idx="526">
                  <c:v>48.42</c:v>
                </c:pt>
                <c:pt idx="527">
                  <c:v>46.93</c:v>
                </c:pt>
                <c:pt idx="528">
                  <c:v>60.26</c:v>
                </c:pt>
                <c:pt idx="529">
                  <c:v>54.19</c:v>
                </c:pt>
                <c:pt idx="530">
                  <c:v>88.46</c:v>
                </c:pt>
                <c:pt idx="531">
                  <c:v>60.37</c:v>
                </c:pt>
                <c:pt idx="532">
                  <c:v>87.88</c:v>
                </c:pt>
                <c:pt idx="533">
                  <c:v>32.42</c:v>
                </c:pt>
                <c:pt idx="534">
                  <c:v>49.81</c:v>
                </c:pt>
                <c:pt idx="535">
                  <c:v>58.41</c:v>
                </c:pt>
                <c:pt idx="536">
                  <c:v>88.75</c:v>
                </c:pt>
                <c:pt idx="537">
                  <c:v>44.29</c:v>
                </c:pt>
                <c:pt idx="538">
                  <c:v>70.069999999999993</c:v>
                </c:pt>
                <c:pt idx="539">
                  <c:v>57.01</c:v>
                </c:pt>
                <c:pt idx="540">
                  <c:v>53.14</c:v>
                </c:pt>
                <c:pt idx="541">
                  <c:v>57.31</c:v>
                </c:pt>
                <c:pt idx="542">
                  <c:v>55.53</c:v>
                </c:pt>
                <c:pt idx="543">
                  <c:v>52.91</c:v>
                </c:pt>
                <c:pt idx="544">
                  <c:v>53.79</c:v>
                </c:pt>
                <c:pt idx="545">
                  <c:v>51.72</c:v>
                </c:pt>
                <c:pt idx="546">
                  <c:v>44.26</c:v>
                </c:pt>
                <c:pt idx="547">
                  <c:v>59.03</c:v>
                </c:pt>
                <c:pt idx="548">
                  <c:v>60.47</c:v>
                </c:pt>
                <c:pt idx="549">
                  <c:v>70.08</c:v>
                </c:pt>
                <c:pt idx="550">
                  <c:v>58.81</c:v>
                </c:pt>
                <c:pt idx="551">
                  <c:v>55</c:v>
                </c:pt>
                <c:pt idx="552">
                  <c:v>69.53</c:v>
                </c:pt>
                <c:pt idx="553">
                  <c:v>53.33</c:v>
                </c:pt>
                <c:pt idx="554">
                  <c:v>54.73</c:v>
                </c:pt>
                <c:pt idx="555">
                  <c:v>89.47</c:v>
                </c:pt>
                <c:pt idx="556">
                  <c:v>87.5</c:v>
                </c:pt>
                <c:pt idx="557">
                  <c:v>87.76</c:v>
                </c:pt>
                <c:pt idx="558">
                  <c:v>60.71</c:v>
                </c:pt>
                <c:pt idx="559">
                  <c:v>48</c:v>
                </c:pt>
                <c:pt idx="560">
                  <c:v>49.64</c:v>
                </c:pt>
                <c:pt idx="561">
                  <c:v>48.29</c:v>
                </c:pt>
                <c:pt idx="562">
                  <c:v>51.28</c:v>
                </c:pt>
                <c:pt idx="563">
                  <c:v>65.260000000000005</c:v>
                </c:pt>
                <c:pt idx="564">
                  <c:v>47.08</c:v>
                </c:pt>
                <c:pt idx="565">
                  <c:v>59</c:v>
                </c:pt>
                <c:pt idx="566">
                  <c:v>49.24</c:v>
                </c:pt>
                <c:pt idx="567">
                  <c:v>61.68</c:v>
                </c:pt>
                <c:pt idx="568">
                  <c:v>88.68</c:v>
                </c:pt>
                <c:pt idx="569">
                  <c:v>92.31</c:v>
                </c:pt>
                <c:pt idx="570">
                  <c:v>91.53</c:v>
                </c:pt>
                <c:pt idx="571">
                  <c:v>91.3</c:v>
                </c:pt>
                <c:pt idx="572">
                  <c:v>60.33</c:v>
                </c:pt>
                <c:pt idx="573">
                  <c:v>58.21</c:v>
                </c:pt>
                <c:pt idx="574">
                  <c:v>54.04</c:v>
                </c:pt>
                <c:pt idx="575">
                  <c:v>84.21</c:v>
                </c:pt>
                <c:pt idx="576">
                  <c:v>58.94</c:v>
                </c:pt>
                <c:pt idx="577">
                  <c:v>62.41</c:v>
                </c:pt>
                <c:pt idx="578">
                  <c:v>62.81</c:v>
                </c:pt>
                <c:pt idx="579">
                  <c:v>65.790000000000006</c:v>
                </c:pt>
                <c:pt idx="580">
                  <c:v>59.18</c:v>
                </c:pt>
                <c:pt idx="581">
                  <c:v>64.66</c:v>
                </c:pt>
                <c:pt idx="582">
                  <c:v>68.89</c:v>
                </c:pt>
                <c:pt idx="583">
                  <c:v>78.33</c:v>
                </c:pt>
                <c:pt idx="584">
                  <c:v>62.66</c:v>
                </c:pt>
                <c:pt idx="585">
                  <c:v>61.06</c:v>
                </c:pt>
                <c:pt idx="586">
                  <c:v>62.48</c:v>
                </c:pt>
                <c:pt idx="587">
                  <c:v>60</c:v>
                </c:pt>
                <c:pt idx="588">
                  <c:v>49.66</c:v>
                </c:pt>
                <c:pt idx="589">
                  <c:v>52.79</c:v>
                </c:pt>
                <c:pt idx="590">
                  <c:v>58.77</c:v>
                </c:pt>
                <c:pt idx="591">
                  <c:v>60.7</c:v>
                </c:pt>
                <c:pt idx="592">
                  <c:v>91.97</c:v>
                </c:pt>
                <c:pt idx="593">
                  <c:v>58.72</c:v>
                </c:pt>
                <c:pt idx="594">
                  <c:v>89.69</c:v>
                </c:pt>
                <c:pt idx="595">
                  <c:v>62.5</c:v>
                </c:pt>
                <c:pt idx="596">
                  <c:v>60.29</c:v>
                </c:pt>
                <c:pt idx="597">
                  <c:v>73.28</c:v>
                </c:pt>
                <c:pt idx="598">
                  <c:v>57.69</c:v>
                </c:pt>
                <c:pt idx="599">
                  <c:v>91.28</c:v>
                </c:pt>
                <c:pt idx="600">
                  <c:v>92.98</c:v>
                </c:pt>
                <c:pt idx="601">
                  <c:v>64.44</c:v>
                </c:pt>
                <c:pt idx="602">
                  <c:v>69.23</c:v>
                </c:pt>
                <c:pt idx="603">
                  <c:v>72.84</c:v>
                </c:pt>
                <c:pt idx="604">
                  <c:v>62.05</c:v>
                </c:pt>
                <c:pt idx="605">
                  <c:v>91.78</c:v>
                </c:pt>
                <c:pt idx="606">
                  <c:v>92.54</c:v>
                </c:pt>
                <c:pt idx="607">
                  <c:v>67.31</c:v>
                </c:pt>
                <c:pt idx="608">
                  <c:v>75.31</c:v>
                </c:pt>
                <c:pt idx="609">
                  <c:v>61.11</c:v>
                </c:pt>
                <c:pt idx="610">
                  <c:v>91.67</c:v>
                </c:pt>
                <c:pt idx="611">
                  <c:v>64.790000000000006</c:v>
                </c:pt>
                <c:pt idx="612">
                  <c:v>54.19</c:v>
                </c:pt>
                <c:pt idx="613">
                  <c:v>58.11</c:v>
                </c:pt>
                <c:pt idx="614">
                  <c:v>89.81</c:v>
                </c:pt>
                <c:pt idx="615">
                  <c:v>69.709999999999994</c:v>
                </c:pt>
                <c:pt idx="616">
                  <c:v>89.09</c:v>
                </c:pt>
                <c:pt idx="617">
                  <c:v>59.44</c:v>
                </c:pt>
                <c:pt idx="618">
                  <c:v>58.21</c:v>
                </c:pt>
                <c:pt idx="619">
                  <c:v>74.069999999999993</c:v>
                </c:pt>
                <c:pt idx="620">
                  <c:v>63.03</c:v>
                </c:pt>
                <c:pt idx="621">
                  <c:v>49.28</c:v>
                </c:pt>
                <c:pt idx="622">
                  <c:v>89.29</c:v>
                </c:pt>
                <c:pt idx="623">
                  <c:v>52.35</c:v>
                </c:pt>
                <c:pt idx="624">
                  <c:v>47.6</c:v>
                </c:pt>
                <c:pt idx="625">
                  <c:v>91.67</c:v>
                </c:pt>
                <c:pt idx="626">
                  <c:v>63.39</c:v>
                </c:pt>
                <c:pt idx="627">
                  <c:v>64.08</c:v>
                </c:pt>
                <c:pt idx="628">
                  <c:v>76.069999999999993</c:v>
                </c:pt>
                <c:pt idx="629">
                  <c:v>61.99</c:v>
                </c:pt>
                <c:pt idx="630">
                  <c:v>91.78</c:v>
                </c:pt>
                <c:pt idx="631">
                  <c:v>64.66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C-4C16-8A61-B2F089CC4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796911"/>
        <c:axId val="1027795247"/>
      </c:scatterChart>
      <c:valAx>
        <c:axId val="102779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NoCom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795247"/>
        <c:crosses val="autoZero"/>
        <c:crossBetween val="midCat"/>
      </c:valAx>
      <c:valAx>
        <c:axId val="102779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DCP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79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EAB390CF-A1F0-41DB-BFE2-2EC92BDD7F6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21A7CA64-B388-494E-ABC8-7F7D5EE5693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EF9CBEEB-1FF0-4CA4-B5BF-1C198AF821B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NOCom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NOCom</a:t>
          </a:r>
        </a:p>
      </cx:txPr>
    </cx:title>
    <cx:plotArea>
      <cx:plotAreaRegion>
        <cx:plotSurface>
          <cx:spPr>
            <a:effectLst>
              <a:outerShdw blurRad="50800" dist="50800" algn="ctr" rotWithShape="0">
                <a:srgbClr val="000000">
                  <a:alpha val="43137"/>
                </a:srgbClr>
              </a:outerShdw>
            </a:effectLst>
          </cx:spPr>
        </cx:plotSurface>
        <cx:series layoutId="boxWhisker" uniqueId="{FBE8F047-4841-4BE2-A086-55777D7A9357}">
          <cx:tx>
            <cx:txData>
              <cx:f>_xlchart.v1.5</cx:f>
              <cx:v> NOCom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DCP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DCP</a:t>
          </a:r>
        </a:p>
      </cx:txPr>
    </cx:title>
    <cx:plotArea>
      <cx:plotAreaRegion>
        <cx:series layoutId="boxWhisker" uniqueId="{2BE72001-6941-4854-B966-9F49BECC4EEE}">
          <cx:tx>
            <cx:txData>
              <cx:f>_xlchart.v1.7</cx:f>
              <cx:v> DCP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NCLOC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NCLOC</a:t>
          </a:r>
        </a:p>
      </cx:txPr>
    </cx:title>
    <cx:plotArea>
      <cx:plotAreaRegion>
        <cx:series layoutId="boxWhisker" uniqueId="{3C3B65C3-DB55-4A72-8873-5475F0B8526E}">
          <cx:tx>
            <cx:txData>
              <cx:f>_xlchart.v1.3</cx:f>
              <cx:v> NCLOC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9</xdr:col>
      <xdr:colOff>304800</xdr:colOff>
      <xdr:row>27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E12ABD0-AE09-4806-8526-263530A222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" y="2393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</xdr:row>
      <xdr:rowOff>0</xdr:rowOff>
    </xdr:from>
    <xdr:to>
      <xdr:col>9</xdr:col>
      <xdr:colOff>304800</xdr:colOff>
      <xdr:row>30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27C08F6-CF5A-4BEA-B135-AB770AFBAA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" y="2946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</xdr:colOff>
      <xdr:row>14</xdr:row>
      <xdr:rowOff>120650</xdr:rowOff>
    </xdr:from>
    <xdr:to>
      <xdr:col>9</xdr:col>
      <xdr:colOff>374650</xdr:colOff>
      <xdr:row>29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E38CC29-5765-4394-933C-DA526C5FC2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9050" y="2698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434975</xdr:colOff>
      <xdr:row>2</xdr:row>
      <xdr:rowOff>31750</xdr:rowOff>
    </xdr:from>
    <xdr:to>
      <xdr:col>53</xdr:col>
      <xdr:colOff>130175</xdr:colOff>
      <xdr:row>17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AA4F258-1D83-4BDD-89EF-76F39B8FEB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02225" y="400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45</xdr:col>
      <xdr:colOff>600075</xdr:colOff>
      <xdr:row>34</xdr:row>
      <xdr:rowOff>25400</xdr:rowOff>
    </xdr:from>
    <xdr:to>
      <xdr:col>53</xdr:col>
      <xdr:colOff>295275</xdr:colOff>
      <xdr:row>49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AAA2CD5-698E-467D-9CC6-DF63B2C969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67325" y="6286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45</xdr:col>
      <xdr:colOff>498475</xdr:colOff>
      <xdr:row>18</xdr:row>
      <xdr:rowOff>31750</xdr:rowOff>
    </xdr:from>
    <xdr:to>
      <xdr:col>53</xdr:col>
      <xdr:colOff>193675</xdr:colOff>
      <xdr:row>33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0988D12-FDCA-4094-A5A5-9A2348A662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65725" y="3346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57</xdr:col>
      <xdr:colOff>158750</xdr:colOff>
      <xdr:row>0</xdr:row>
      <xdr:rowOff>114300</xdr:rowOff>
    </xdr:from>
    <xdr:to>
      <xdr:col>64</xdr:col>
      <xdr:colOff>463550</xdr:colOff>
      <xdr:row>15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E9CCCE-5A98-4EE5-ABD1-32541C792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85725</xdr:colOff>
      <xdr:row>21</xdr:row>
      <xdr:rowOff>146050</xdr:rowOff>
    </xdr:from>
    <xdr:to>
      <xdr:col>64</xdr:col>
      <xdr:colOff>390525</xdr:colOff>
      <xdr:row>36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E0CB58-37F0-4DC5-98FE-3643C2801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B6A7A-81D5-4116-95AD-EB121926FFA2}">
  <dimension ref="A1:F633"/>
  <sheetViews>
    <sheetView workbookViewId="0">
      <selection activeCell="I44" sqref="I44"/>
    </sheetView>
  </sheetViews>
  <sheetFormatPr defaultRowHeight="14.5" x14ac:dyDescent="0.35"/>
  <sheetData>
    <row r="1" spans="1:6" x14ac:dyDescent="0.35">
      <c r="A1" t="s">
        <v>3</v>
      </c>
    </row>
    <row r="2" spans="1:6" x14ac:dyDescent="0.35">
      <c r="A2">
        <v>65.66</v>
      </c>
      <c r="C2" t="s">
        <v>640</v>
      </c>
      <c r="D2" t="s">
        <v>636</v>
      </c>
      <c r="F2">
        <f>MEDIAN(A2:A633)</f>
        <v>59.21</v>
      </c>
    </row>
    <row r="3" spans="1:6" x14ac:dyDescent="0.35">
      <c r="A3">
        <v>58.6</v>
      </c>
      <c r="C3" t="s">
        <v>641</v>
      </c>
      <c r="D3" t="s">
        <v>639</v>
      </c>
      <c r="E3">
        <v>1</v>
      </c>
      <c r="F3">
        <f>_xlfn.QUARTILE.INC(A2:A633,E3)</f>
        <v>49.27</v>
      </c>
    </row>
    <row r="4" spans="1:6" x14ac:dyDescent="0.35">
      <c r="A4">
        <v>87.72</v>
      </c>
      <c r="C4" t="s">
        <v>642</v>
      </c>
      <c r="D4" t="s">
        <v>639</v>
      </c>
      <c r="E4">
        <v>3</v>
      </c>
      <c r="F4">
        <f>_xlfn.QUARTILE.INC(A3:A634,E4)</f>
        <v>82.36</v>
      </c>
    </row>
    <row r="5" spans="1:6" x14ac:dyDescent="0.35">
      <c r="A5">
        <v>83.33</v>
      </c>
      <c r="D5" t="s">
        <v>637</v>
      </c>
      <c r="F5">
        <f>MIN(A3:A633)</f>
        <v>25.24</v>
      </c>
    </row>
    <row r="6" spans="1:6" x14ac:dyDescent="0.35">
      <c r="A6">
        <v>49.23</v>
      </c>
      <c r="D6" t="s">
        <v>638</v>
      </c>
      <c r="F6">
        <f>MAX(A2:A633)</f>
        <v>93.44</v>
      </c>
    </row>
    <row r="7" spans="1:6" x14ac:dyDescent="0.35">
      <c r="A7">
        <v>50.42</v>
      </c>
      <c r="C7" t="s">
        <v>643</v>
      </c>
      <c r="D7" t="s">
        <v>644</v>
      </c>
      <c r="F7">
        <f>F4-F3</f>
        <v>33.089999999999996</v>
      </c>
    </row>
    <row r="8" spans="1:6" x14ac:dyDescent="0.35">
      <c r="A8">
        <v>50</v>
      </c>
      <c r="C8" t="s">
        <v>645</v>
      </c>
      <c r="D8" t="s">
        <v>647</v>
      </c>
      <c r="F8">
        <f>F3+1.5*F7</f>
        <v>98.905000000000001</v>
      </c>
    </row>
    <row r="9" spans="1:6" x14ac:dyDescent="0.35">
      <c r="A9">
        <v>56.37</v>
      </c>
      <c r="C9" t="s">
        <v>646</v>
      </c>
      <c r="D9" t="s">
        <v>648</v>
      </c>
      <c r="F9">
        <f>MAX(F4-1.5*F7,F5)</f>
        <v>32.725000000000009</v>
      </c>
    </row>
    <row r="10" spans="1:6" x14ac:dyDescent="0.35">
      <c r="A10">
        <v>82.81</v>
      </c>
    </row>
    <row r="11" spans="1:6" x14ac:dyDescent="0.35">
      <c r="A11">
        <v>89.06</v>
      </c>
    </row>
    <row r="12" spans="1:6" x14ac:dyDescent="0.35">
      <c r="A12">
        <v>48.54</v>
      </c>
    </row>
    <row r="13" spans="1:6" x14ac:dyDescent="0.35">
      <c r="A13">
        <v>52.54</v>
      </c>
    </row>
    <row r="14" spans="1:6" x14ac:dyDescent="0.35">
      <c r="A14">
        <v>47.04</v>
      </c>
    </row>
    <row r="15" spans="1:6" x14ac:dyDescent="0.35">
      <c r="A15">
        <v>50.74</v>
      </c>
    </row>
    <row r="16" spans="1:6" x14ac:dyDescent="0.35">
      <c r="A16">
        <v>45.62</v>
      </c>
    </row>
    <row r="17" spans="1:1" x14ac:dyDescent="0.35">
      <c r="A17">
        <v>48.99</v>
      </c>
    </row>
    <row r="18" spans="1:1" x14ac:dyDescent="0.35">
      <c r="A18">
        <v>46.73</v>
      </c>
    </row>
    <row r="19" spans="1:1" x14ac:dyDescent="0.35">
      <c r="A19">
        <v>44.12</v>
      </c>
    </row>
    <row r="20" spans="1:1" x14ac:dyDescent="0.35">
      <c r="A20">
        <v>51.63</v>
      </c>
    </row>
    <row r="21" spans="1:1" x14ac:dyDescent="0.35">
      <c r="A21">
        <v>40.950000000000003</v>
      </c>
    </row>
    <row r="22" spans="1:1" x14ac:dyDescent="0.35">
      <c r="A22">
        <v>87.5</v>
      </c>
    </row>
    <row r="23" spans="1:1" x14ac:dyDescent="0.35">
      <c r="A23">
        <v>86.49</v>
      </c>
    </row>
    <row r="24" spans="1:1" x14ac:dyDescent="0.35">
      <c r="A24">
        <v>87.23</v>
      </c>
    </row>
    <row r="25" spans="1:1" x14ac:dyDescent="0.35">
      <c r="A25">
        <v>90.57</v>
      </c>
    </row>
    <row r="26" spans="1:1" x14ac:dyDescent="0.35">
      <c r="A26">
        <v>37.5</v>
      </c>
    </row>
    <row r="27" spans="1:1" x14ac:dyDescent="0.35">
      <c r="A27">
        <v>37.5</v>
      </c>
    </row>
    <row r="28" spans="1:1" x14ac:dyDescent="0.35">
      <c r="A28">
        <v>60.75</v>
      </c>
    </row>
    <row r="29" spans="1:1" x14ac:dyDescent="0.35">
      <c r="A29">
        <v>49.28</v>
      </c>
    </row>
    <row r="30" spans="1:1" x14ac:dyDescent="0.35">
      <c r="A30">
        <v>82.09</v>
      </c>
    </row>
    <row r="31" spans="1:1" x14ac:dyDescent="0.35">
      <c r="A31">
        <v>88.64</v>
      </c>
    </row>
    <row r="32" spans="1:1" x14ac:dyDescent="0.35">
      <c r="A32">
        <v>88.64</v>
      </c>
    </row>
    <row r="33" spans="1:1" x14ac:dyDescent="0.35">
      <c r="A33">
        <v>88.64</v>
      </c>
    </row>
    <row r="34" spans="1:1" x14ac:dyDescent="0.35">
      <c r="A34">
        <v>87.5</v>
      </c>
    </row>
    <row r="35" spans="1:1" x14ac:dyDescent="0.35">
      <c r="A35">
        <v>88.68</v>
      </c>
    </row>
    <row r="36" spans="1:1" x14ac:dyDescent="0.35">
      <c r="A36">
        <v>48.63</v>
      </c>
    </row>
    <row r="37" spans="1:1" x14ac:dyDescent="0.35">
      <c r="A37">
        <v>61.42</v>
      </c>
    </row>
    <row r="38" spans="1:1" x14ac:dyDescent="0.35">
      <c r="A38">
        <v>87.23</v>
      </c>
    </row>
    <row r="39" spans="1:1" x14ac:dyDescent="0.35">
      <c r="A39">
        <v>67.900000000000006</v>
      </c>
    </row>
    <row r="40" spans="1:1" x14ac:dyDescent="0.35">
      <c r="A40">
        <v>44.74</v>
      </c>
    </row>
    <row r="41" spans="1:1" x14ac:dyDescent="0.35">
      <c r="A41">
        <v>62.29</v>
      </c>
    </row>
    <row r="42" spans="1:1" x14ac:dyDescent="0.35">
      <c r="A42">
        <v>87.5</v>
      </c>
    </row>
    <row r="43" spans="1:1" x14ac:dyDescent="0.35">
      <c r="A43">
        <v>43.98</v>
      </c>
    </row>
    <row r="44" spans="1:1" x14ac:dyDescent="0.35">
      <c r="A44">
        <v>56.77</v>
      </c>
    </row>
    <row r="45" spans="1:1" x14ac:dyDescent="0.35">
      <c r="A45">
        <v>40.71</v>
      </c>
    </row>
    <row r="46" spans="1:1" x14ac:dyDescent="0.35">
      <c r="A46">
        <v>88.89</v>
      </c>
    </row>
    <row r="47" spans="1:1" x14ac:dyDescent="0.35">
      <c r="A47">
        <v>58.33</v>
      </c>
    </row>
    <row r="48" spans="1:1" x14ac:dyDescent="0.35">
      <c r="A48">
        <v>65.709999999999994</v>
      </c>
    </row>
    <row r="49" spans="1:1" x14ac:dyDescent="0.35">
      <c r="A49">
        <v>37.69</v>
      </c>
    </row>
    <row r="50" spans="1:1" x14ac:dyDescent="0.35">
      <c r="A50">
        <v>36.35</v>
      </c>
    </row>
    <row r="51" spans="1:1" x14ac:dyDescent="0.35">
      <c r="A51">
        <v>65</v>
      </c>
    </row>
    <row r="52" spans="1:1" x14ac:dyDescent="0.35">
      <c r="A52">
        <v>88.68</v>
      </c>
    </row>
    <row r="53" spans="1:1" x14ac:dyDescent="0.35">
      <c r="A53">
        <v>55.84</v>
      </c>
    </row>
    <row r="54" spans="1:1" x14ac:dyDescent="0.35">
      <c r="A54">
        <v>75.680000000000007</v>
      </c>
    </row>
    <row r="55" spans="1:1" x14ac:dyDescent="0.35">
      <c r="A55">
        <v>53.91</v>
      </c>
    </row>
    <row r="56" spans="1:1" x14ac:dyDescent="0.35">
      <c r="A56">
        <v>41.01</v>
      </c>
    </row>
    <row r="57" spans="1:1" x14ac:dyDescent="0.35">
      <c r="A57">
        <v>41.45</v>
      </c>
    </row>
    <row r="58" spans="1:1" x14ac:dyDescent="0.35">
      <c r="A58">
        <v>80.56</v>
      </c>
    </row>
    <row r="59" spans="1:1" x14ac:dyDescent="0.35">
      <c r="A59">
        <v>45.04</v>
      </c>
    </row>
    <row r="60" spans="1:1" x14ac:dyDescent="0.35">
      <c r="A60">
        <v>45.98</v>
      </c>
    </row>
    <row r="61" spans="1:1" x14ac:dyDescent="0.35">
      <c r="A61">
        <v>57.39</v>
      </c>
    </row>
    <row r="62" spans="1:1" x14ac:dyDescent="0.35">
      <c r="A62">
        <v>41.7</v>
      </c>
    </row>
    <row r="63" spans="1:1" x14ac:dyDescent="0.35">
      <c r="A63">
        <v>77.38</v>
      </c>
    </row>
    <row r="64" spans="1:1" x14ac:dyDescent="0.35">
      <c r="A64">
        <v>60.43</v>
      </c>
    </row>
    <row r="65" spans="1:1" x14ac:dyDescent="0.35">
      <c r="A65">
        <v>26.64</v>
      </c>
    </row>
    <row r="66" spans="1:1" x14ac:dyDescent="0.35">
      <c r="A66">
        <v>38.979999999999997</v>
      </c>
    </row>
    <row r="67" spans="1:1" x14ac:dyDescent="0.35">
      <c r="A67">
        <v>50.63</v>
      </c>
    </row>
    <row r="68" spans="1:1" x14ac:dyDescent="0.35">
      <c r="A68">
        <v>54.24</v>
      </c>
    </row>
    <row r="69" spans="1:1" x14ac:dyDescent="0.35">
      <c r="A69">
        <v>67.23</v>
      </c>
    </row>
    <row r="70" spans="1:1" x14ac:dyDescent="0.35">
      <c r="A70">
        <v>41.31</v>
      </c>
    </row>
    <row r="71" spans="1:1" x14ac:dyDescent="0.35">
      <c r="A71">
        <v>37.89</v>
      </c>
    </row>
    <row r="72" spans="1:1" x14ac:dyDescent="0.35">
      <c r="A72">
        <v>58.6</v>
      </c>
    </row>
    <row r="73" spans="1:1" x14ac:dyDescent="0.35">
      <c r="A73">
        <v>88.89</v>
      </c>
    </row>
    <row r="74" spans="1:1" x14ac:dyDescent="0.35">
      <c r="A74">
        <v>61.68</v>
      </c>
    </row>
    <row r="75" spans="1:1" x14ac:dyDescent="0.35">
      <c r="A75">
        <v>63.08</v>
      </c>
    </row>
    <row r="76" spans="1:1" x14ac:dyDescent="0.35">
      <c r="A76">
        <v>91.89</v>
      </c>
    </row>
    <row r="77" spans="1:1" x14ac:dyDescent="0.35">
      <c r="A77">
        <v>91.73</v>
      </c>
    </row>
    <row r="78" spans="1:1" x14ac:dyDescent="0.35">
      <c r="A78">
        <v>49.64</v>
      </c>
    </row>
    <row r="79" spans="1:1" x14ac:dyDescent="0.35">
      <c r="A79">
        <v>65.849999999999994</v>
      </c>
    </row>
    <row r="80" spans="1:1" x14ac:dyDescent="0.35">
      <c r="A80">
        <v>55.73</v>
      </c>
    </row>
    <row r="81" spans="1:1" x14ac:dyDescent="0.35">
      <c r="A81">
        <v>89.71</v>
      </c>
    </row>
    <row r="82" spans="1:1" x14ac:dyDescent="0.35">
      <c r="A82">
        <v>87.13</v>
      </c>
    </row>
    <row r="83" spans="1:1" x14ac:dyDescent="0.35">
      <c r="A83">
        <v>52.8</v>
      </c>
    </row>
    <row r="84" spans="1:1" x14ac:dyDescent="0.35">
      <c r="A84">
        <v>50.39</v>
      </c>
    </row>
    <row r="85" spans="1:1" x14ac:dyDescent="0.35">
      <c r="A85">
        <v>85</v>
      </c>
    </row>
    <row r="86" spans="1:1" x14ac:dyDescent="0.35">
      <c r="A86">
        <v>76</v>
      </c>
    </row>
    <row r="87" spans="1:1" x14ac:dyDescent="0.35">
      <c r="A87">
        <v>79.17</v>
      </c>
    </row>
    <row r="88" spans="1:1" x14ac:dyDescent="0.35">
      <c r="A88">
        <v>25.24</v>
      </c>
    </row>
    <row r="89" spans="1:1" x14ac:dyDescent="0.35">
      <c r="A89">
        <v>53.33</v>
      </c>
    </row>
    <row r="90" spans="1:1" x14ac:dyDescent="0.35">
      <c r="A90">
        <v>58.86</v>
      </c>
    </row>
    <row r="91" spans="1:1" x14ac:dyDescent="0.35">
      <c r="A91">
        <v>41.57</v>
      </c>
    </row>
    <row r="92" spans="1:1" x14ac:dyDescent="0.35">
      <c r="A92">
        <v>70.27</v>
      </c>
    </row>
    <row r="93" spans="1:1" x14ac:dyDescent="0.35">
      <c r="A93">
        <v>92.59</v>
      </c>
    </row>
    <row r="94" spans="1:1" x14ac:dyDescent="0.35">
      <c r="A94">
        <v>90.57</v>
      </c>
    </row>
    <row r="95" spans="1:1" x14ac:dyDescent="0.35">
      <c r="A95">
        <v>43.07</v>
      </c>
    </row>
    <row r="96" spans="1:1" x14ac:dyDescent="0.35">
      <c r="A96">
        <v>40.69</v>
      </c>
    </row>
    <row r="97" spans="1:1" x14ac:dyDescent="0.35">
      <c r="A97">
        <v>53.26</v>
      </c>
    </row>
    <row r="98" spans="1:1" x14ac:dyDescent="0.35">
      <c r="A98">
        <v>88.46</v>
      </c>
    </row>
    <row r="99" spans="1:1" x14ac:dyDescent="0.35">
      <c r="A99">
        <v>44.86</v>
      </c>
    </row>
    <row r="100" spans="1:1" x14ac:dyDescent="0.35">
      <c r="A100">
        <v>53.44</v>
      </c>
    </row>
    <row r="101" spans="1:1" x14ac:dyDescent="0.35">
      <c r="A101">
        <v>60.4</v>
      </c>
    </row>
    <row r="102" spans="1:1" x14ac:dyDescent="0.35">
      <c r="A102">
        <v>53.02</v>
      </c>
    </row>
    <row r="103" spans="1:1" x14ac:dyDescent="0.35">
      <c r="A103">
        <v>91.67</v>
      </c>
    </row>
    <row r="104" spans="1:1" x14ac:dyDescent="0.35">
      <c r="A104">
        <v>91.49</v>
      </c>
    </row>
    <row r="105" spans="1:1" x14ac:dyDescent="0.35">
      <c r="A105">
        <v>46.52</v>
      </c>
    </row>
    <row r="106" spans="1:1" x14ac:dyDescent="0.35">
      <c r="A106">
        <v>73.12</v>
      </c>
    </row>
    <row r="107" spans="1:1" x14ac:dyDescent="0.35">
      <c r="A107">
        <v>58.01</v>
      </c>
    </row>
    <row r="108" spans="1:1" x14ac:dyDescent="0.35">
      <c r="A108">
        <v>92.16</v>
      </c>
    </row>
    <row r="109" spans="1:1" x14ac:dyDescent="0.35">
      <c r="A109">
        <v>55.84</v>
      </c>
    </row>
    <row r="110" spans="1:1" x14ac:dyDescent="0.35">
      <c r="A110">
        <v>62.7</v>
      </c>
    </row>
    <row r="111" spans="1:1" x14ac:dyDescent="0.35">
      <c r="A111">
        <v>76.92</v>
      </c>
    </row>
    <row r="112" spans="1:1" x14ac:dyDescent="0.35">
      <c r="A112">
        <v>58.53</v>
      </c>
    </row>
    <row r="113" spans="1:1" x14ac:dyDescent="0.35">
      <c r="A113">
        <v>56.79</v>
      </c>
    </row>
    <row r="114" spans="1:1" x14ac:dyDescent="0.35">
      <c r="A114">
        <v>86.05</v>
      </c>
    </row>
    <row r="115" spans="1:1" x14ac:dyDescent="0.35">
      <c r="A115">
        <v>70.22</v>
      </c>
    </row>
    <row r="116" spans="1:1" x14ac:dyDescent="0.35">
      <c r="A116">
        <v>86.32</v>
      </c>
    </row>
    <row r="117" spans="1:1" x14ac:dyDescent="0.35">
      <c r="A117">
        <v>63.64</v>
      </c>
    </row>
    <row r="118" spans="1:1" x14ac:dyDescent="0.35">
      <c r="A118">
        <v>88.46</v>
      </c>
    </row>
    <row r="119" spans="1:1" x14ac:dyDescent="0.35">
      <c r="A119">
        <v>62.18</v>
      </c>
    </row>
    <row r="120" spans="1:1" x14ac:dyDescent="0.35">
      <c r="A120">
        <v>69.23</v>
      </c>
    </row>
    <row r="121" spans="1:1" x14ac:dyDescent="0.35">
      <c r="A121">
        <v>58.64</v>
      </c>
    </row>
    <row r="122" spans="1:1" x14ac:dyDescent="0.35">
      <c r="A122">
        <v>62.86</v>
      </c>
    </row>
    <row r="123" spans="1:1" x14ac:dyDescent="0.35">
      <c r="A123">
        <v>61.54</v>
      </c>
    </row>
    <row r="124" spans="1:1" x14ac:dyDescent="0.35">
      <c r="A124">
        <v>51.21</v>
      </c>
    </row>
    <row r="125" spans="1:1" x14ac:dyDescent="0.35">
      <c r="A125">
        <v>86.32</v>
      </c>
    </row>
    <row r="126" spans="1:1" x14ac:dyDescent="0.35">
      <c r="A126">
        <v>63.46</v>
      </c>
    </row>
    <row r="127" spans="1:1" x14ac:dyDescent="0.35">
      <c r="A127">
        <v>58.42</v>
      </c>
    </row>
    <row r="128" spans="1:1" x14ac:dyDescent="0.35">
      <c r="A128">
        <v>63.64</v>
      </c>
    </row>
    <row r="129" spans="1:1" x14ac:dyDescent="0.35">
      <c r="A129">
        <v>73.86</v>
      </c>
    </row>
    <row r="130" spans="1:1" x14ac:dyDescent="0.35">
      <c r="A130">
        <v>61.61</v>
      </c>
    </row>
    <row r="131" spans="1:1" x14ac:dyDescent="0.35">
      <c r="A131">
        <v>58.42</v>
      </c>
    </row>
    <row r="132" spans="1:1" x14ac:dyDescent="0.35">
      <c r="A132">
        <v>54.74</v>
      </c>
    </row>
    <row r="133" spans="1:1" x14ac:dyDescent="0.35">
      <c r="A133">
        <v>82.46</v>
      </c>
    </row>
    <row r="134" spans="1:1" x14ac:dyDescent="0.35">
      <c r="A134">
        <v>58.42</v>
      </c>
    </row>
    <row r="135" spans="1:1" x14ac:dyDescent="0.35">
      <c r="A135">
        <v>65.349999999999994</v>
      </c>
    </row>
    <row r="136" spans="1:1" x14ac:dyDescent="0.35">
      <c r="A136">
        <v>63.4</v>
      </c>
    </row>
    <row r="137" spans="1:1" x14ac:dyDescent="0.35">
      <c r="A137">
        <v>78.790000000000006</v>
      </c>
    </row>
    <row r="138" spans="1:1" x14ac:dyDescent="0.35">
      <c r="A138">
        <v>88</v>
      </c>
    </row>
    <row r="139" spans="1:1" x14ac:dyDescent="0.35">
      <c r="A139">
        <v>80.650000000000006</v>
      </c>
    </row>
    <row r="140" spans="1:1" x14ac:dyDescent="0.35">
      <c r="A140">
        <v>90.91</v>
      </c>
    </row>
    <row r="141" spans="1:1" x14ac:dyDescent="0.35">
      <c r="A141">
        <v>70.430000000000007</v>
      </c>
    </row>
    <row r="142" spans="1:1" x14ac:dyDescent="0.35">
      <c r="A142">
        <v>87.23</v>
      </c>
    </row>
    <row r="143" spans="1:1" x14ac:dyDescent="0.35">
      <c r="A143">
        <v>90.38</v>
      </c>
    </row>
    <row r="144" spans="1:1" x14ac:dyDescent="0.35">
      <c r="A144">
        <v>69.569999999999993</v>
      </c>
    </row>
    <row r="145" spans="1:1" x14ac:dyDescent="0.35">
      <c r="A145">
        <v>88.89</v>
      </c>
    </row>
    <row r="146" spans="1:1" x14ac:dyDescent="0.35">
      <c r="A146">
        <v>89.8</v>
      </c>
    </row>
    <row r="147" spans="1:1" x14ac:dyDescent="0.35">
      <c r="A147">
        <v>80.95</v>
      </c>
    </row>
    <row r="148" spans="1:1" x14ac:dyDescent="0.35">
      <c r="A148">
        <v>88</v>
      </c>
    </row>
    <row r="149" spans="1:1" x14ac:dyDescent="0.35">
      <c r="A149">
        <v>81.25</v>
      </c>
    </row>
    <row r="150" spans="1:1" x14ac:dyDescent="0.35">
      <c r="A150">
        <v>90</v>
      </c>
    </row>
    <row r="151" spans="1:1" x14ac:dyDescent="0.35">
      <c r="A151">
        <v>78.16</v>
      </c>
    </row>
    <row r="152" spans="1:1" x14ac:dyDescent="0.35">
      <c r="A152">
        <v>89.8</v>
      </c>
    </row>
    <row r="153" spans="1:1" x14ac:dyDescent="0.35">
      <c r="A153">
        <v>80.33</v>
      </c>
    </row>
    <row r="154" spans="1:1" x14ac:dyDescent="0.35">
      <c r="A154">
        <v>90</v>
      </c>
    </row>
    <row r="155" spans="1:1" x14ac:dyDescent="0.35">
      <c r="A155">
        <v>76.739999999999995</v>
      </c>
    </row>
    <row r="156" spans="1:1" x14ac:dyDescent="0.35">
      <c r="A156">
        <v>48.54</v>
      </c>
    </row>
    <row r="157" spans="1:1" x14ac:dyDescent="0.35">
      <c r="A157">
        <v>81.16</v>
      </c>
    </row>
    <row r="158" spans="1:1" x14ac:dyDescent="0.35">
      <c r="A158">
        <v>81.540000000000006</v>
      </c>
    </row>
    <row r="159" spans="1:1" x14ac:dyDescent="0.35">
      <c r="A159">
        <v>83.33</v>
      </c>
    </row>
    <row r="160" spans="1:1" x14ac:dyDescent="0.35">
      <c r="A160">
        <v>93.44</v>
      </c>
    </row>
    <row r="161" spans="1:1" x14ac:dyDescent="0.35">
      <c r="A161">
        <v>87.1</v>
      </c>
    </row>
    <row r="162" spans="1:1" x14ac:dyDescent="0.35">
      <c r="A162">
        <v>70.180000000000007</v>
      </c>
    </row>
    <row r="163" spans="1:1" x14ac:dyDescent="0.35">
      <c r="A163">
        <v>43.62</v>
      </c>
    </row>
    <row r="164" spans="1:1" x14ac:dyDescent="0.35">
      <c r="A164">
        <v>48.85</v>
      </c>
    </row>
    <row r="165" spans="1:1" x14ac:dyDescent="0.35">
      <c r="A165">
        <v>66.150000000000006</v>
      </c>
    </row>
    <row r="166" spans="1:1" x14ac:dyDescent="0.35">
      <c r="A166">
        <v>44.37</v>
      </c>
    </row>
    <row r="167" spans="1:1" x14ac:dyDescent="0.35">
      <c r="A167">
        <v>41.79</v>
      </c>
    </row>
    <row r="168" spans="1:1" x14ac:dyDescent="0.35">
      <c r="A168">
        <v>34.07</v>
      </c>
    </row>
    <row r="169" spans="1:1" x14ac:dyDescent="0.35">
      <c r="A169">
        <v>46.42</v>
      </c>
    </row>
    <row r="170" spans="1:1" x14ac:dyDescent="0.35">
      <c r="A170">
        <v>48.14</v>
      </c>
    </row>
    <row r="171" spans="1:1" x14ac:dyDescent="0.35">
      <c r="A171">
        <v>52.8</v>
      </c>
    </row>
    <row r="172" spans="1:1" x14ac:dyDescent="0.35">
      <c r="A172">
        <v>51.64</v>
      </c>
    </row>
    <row r="173" spans="1:1" x14ac:dyDescent="0.35">
      <c r="A173">
        <v>50.79</v>
      </c>
    </row>
    <row r="174" spans="1:1" x14ac:dyDescent="0.35">
      <c r="A174">
        <v>60.9</v>
      </c>
    </row>
    <row r="175" spans="1:1" x14ac:dyDescent="0.35">
      <c r="A175">
        <v>59.86</v>
      </c>
    </row>
    <row r="176" spans="1:1" x14ac:dyDescent="0.35">
      <c r="A176">
        <v>52.48</v>
      </c>
    </row>
    <row r="177" spans="1:1" x14ac:dyDescent="0.35">
      <c r="A177">
        <v>90.91</v>
      </c>
    </row>
    <row r="178" spans="1:1" x14ac:dyDescent="0.35">
      <c r="A178">
        <v>91.07</v>
      </c>
    </row>
    <row r="179" spans="1:1" x14ac:dyDescent="0.35">
      <c r="A179">
        <v>91.8</v>
      </c>
    </row>
    <row r="180" spans="1:1" x14ac:dyDescent="0.35">
      <c r="A180">
        <v>90</v>
      </c>
    </row>
    <row r="181" spans="1:1" x14ac:dyDescent="0.35">
      <c r="A181">
        <v>54.44</v>
      </c>
    </row>
    <row r="182" spans="1:1" x14ac:dyDescent="0.35">
      <c r="A182">
        <v>88.89</v>
      </c>
    </row>
    <row r="183" spans="1:1" x14ac:dyDescent="0.35">
      <c r="A183">
        <v>46.46</v>
      </c>
    </row>
    <row r="184" spans="1:1" x14ac:dyDescent="0.35">
      <c r="A184">
        <v>55.74</v>
      </c>
    </row>
    <row r="185" spans="1:1" x14ac:dyDescent="0.35">
      <c r="A185">
        <v>54.61</v>
      </c>
    </row>
    <row r="186" spans="1:1" x14ac:dyDescent="0.35">
      <c r="A186">
        <v>48.18</v>
      </c>
    </row>
    <row r="187" spans="1:1" x14ac:dyDescent="0.35">
      <c r="A187">
        <v>48.97</v>
      </c>
    </row>
    <row r="188" spans="1:1" x14ac:dyDescent="0.35">
      <c r="A188">
        <v>69.569999999999993</v>
      </c>
    </row>
    <row r="189" spans="1:1" x14ac:dyDescent="0.35">
      <c r="A189">
        <v>55.29</v>
      </c>
    </row>
    <row r="190" spans="1:1" x14ac:dyDescent="0.35">
      <c r="A190">
        <v>47.17</v>
      </c>
    </row>
    <row r="191" spans="1:1" x14ac:dyDescent="0.35">
      <c r="A191">
        <v>87.06</v>
      </c>
    </row>
    <row r="192" spans="1:1" x14ac:dyDescent="0.35">
      <c r="A192">
        <v>90.74</v>
      </c>
    </row>
    <row r="193" spans="1:1" x14ac:dyDescent="0.35">
      <c r="A193">
        <v>64.66</v>
      </c>
    </row>
    <row r="194" spans="1:1" x14ac:dyDescent="0.35">
      <c r="A194">
        <v>60.42</v>
      </c>
    </row>
    <row r="195" spans="1:1" x14ac:dyDescent="0.35">
      <c r="A195">
        <v>63.87</v>
      </c>
    </row>
    <row r="196" spans="1:1" x14ac:dyDescent="0.35">
      <c r="A196">
        <v>58.39</v>
      </c>
    </row>
    <row r="197" spans="1:1" x14ac:dyDescent="0.35">
      <c r="A197">
        <v>59.13</v>
      </c>
    </row>
    <row r="198" spans="1:1" x14ac:dyDescent="0.35">
      <c r="A198">
        <v>63.04</v>
      </c>
    </row>
    <row r="199" spans="1:1" x14ac:dyDescent="0.35">
      <c r="A199">
        <v>71.319999999999993</v>
      </c>
    </row>
    <row r="200" spans="1:1" x14ac:dyDescent="0.35">
      <c r="A200">
        <v>66.47</v>
      </c>
    </row>
    <row r="201" spans="1:1" x14ac:dyDescent="0.35">
      <c r="A201">
        <v>61.59</v>
      </c>
    </row>
    <row r="202" spans="1:1" x14ac:dyDescent="0.35">
      <c r="A202">
        <v>66.09</v>
      </c>
    </row>
    <row r="203" spans="1:1" x14ac:dyDescent="0.35">
      <c r="A203">
        <v>52.81</v>
      </c>
    </row>
    <row r="204" spans="1:1" x14ac:dyDescent="0.35">
      <c r="A204">
        <v>55.13</v>
      </c>
    </row>
    <row r="205" spans="1:1" x14ac:dyDescent="0.35">
      <c r="A205">
        <v>90.74</v>
      </c>
    </row>
    <row r="206" spans="1:1" x14ac:dyDescent="0.35">
      <c r="A206">
        <v>91.23</v>
      </c>
    </row>
    <row r="207" spans="1:1" x14ac:dyDescent="0.35">
      <c r="A207">
        <v>90.57</v>
      </c>
    </row>
    <row r="208" spans="1:1" x14ac:dyDescent="0.35">
      <c r="A208">
        <v>90.57</v>
      </c>
    </row>
    <row r="209" spans="1:1" x14ac:dyDescent="0.35">
      <c r="A209">
        <v>51.1</v>
      </c>
    </row>
    <row r="210" spans="1:1" x14ac:dyDescent="0.35">
      <c r="A210">
        <v>52.39</v>
      </c>
    </row>
    <row r="211" spans="1:1" x14ac:dyDescent="0.35">
      <c r="A211">
        <v>59.41</v>
      </c>
    </row>
    <row r="212" spans="1:1" x14ac:dyDescent="0.35">
      <c r="A212">
        <v>60.56</v>
      </c>
    </row>
    <row r="213" spans="1:1" x14ac:dyDescent="0.35">
      <c r="A213">
        <v>90</v>
      </c>
    </row>
    <row r="214" spans="1:1" x14ac:dyDescent="0.35">
      <c r="A214">
        <v>88.89</v>
      </c>
    </row>
    <row r="215" spans="1:1" x14ac:dyDescent="0.35">
      <c r="A215">
        <v>43.76</v>
      </c>
    </row>
    <row r="216" spans="1:1" x14ac:dyDescent="0.35">
      <c r="A216">
        <v>40.79</v>
      </c>
    </row>
    <row r="217" spans="1:1" x14ac:dyDescent="0.35">
      <c r="A217">
        <v>59.24</v>
      </c>
    </row>
    <row r="218" spans="1:1" x14ac:dyDescent="0.35">
      <c r="A218">
        <v>60.34</v>
      </c>
    </row>
    <row r="219" spans="1:1" x14ac:dyDescent="0.35">
      <c r="A219">
        <v>46.61</v>
      </c>
    </row>
    <row r="220" spans="1:1" x14ac:dyDescent="0.35">
      <c r="A220">
        <v>87.23</v>
      </c>
    </row>
    <row r="221" spans="1:1" x14ac:dyDescent="0.35">
      <c r="A221">
        <v>41.6</v>
      </c>
    </row>
    <row r="222" spans="1:1" x14ac:dyDescent="0.35">
      <c r="A222">
        <v>42.69</v>
      </c>
    </row>
    <row r="223" spans="1:1" x14ac:dyDescent="0.35">
      <c r="A223">
        <v>40.39</v>
      </c>
    </row>
    <row r="224" spans="1:1" x14ac:dyDescent="0.35">
      <c r="A224">
        <v>42.57</v>
      </c>
    </row>
    <row r="225" spans="1:1" x14ac:dyDescent="0.35">
      <c r="A225">
        <v>50</v>
      </c>
    </row>
    <row r="226" spans="1:1" x14ac:dyDescent="0.35">
      <c r="A226">
        <v>43.56</v>
      </c>
    </row>
    <row r="227" spans="1:1" x14ac:dyDescent="0.35">
      <c r="A227">
        <v>62.73</v>
      </c>
    </row>
    <row r="228" spans="1:1" x14ac:dyDescent="0.35">
      <c r="A228">
        <v>45.96</v>
      </c>
    </row>
    <row r="229" spans="1:1" x14ac:dyDescent="0.35">
      <c r="A229">
        <v>52.66</v>
      </c>
    </row>
    <row r="230" spans="1:1" x14ac:dyDescent="0.35">
      <c r="A230">
        <v>53.79</v>
      </c>
    </row>
    <row r="231" spans="1:1" x14ac:dyDescent="0.35">
      <c r="A231">
        <v>54.62</v>
      </c>
    </row>
    <row r="232" spans="1:1" x14ac:dyDescent="0.35">
      <c r="A232">
        <v>57.5</v>
      </c>
    </row>
    <row r="233" spans="1:1" x14ac:dyDescent="0.35">
      <c r="A233">
        <v>50</v>
      </c>
    </row>
    <row r="234" spans="1:1" x14ac:dyDescent="0.35">
      <c r="A234">
        <v>58.82</v>
      </c>
    </row>
    <row r="235" spans="1:1" x14ac:dyDescent="0.35">
      <c r="A235">
        <v>58.72</v>
      </c>
    </row>
    <row r="236" spans="1:1" x14ac:dyDescent="0.35">
      <c r="A236">
        <v>55.79</v>
      </c>
    </row>
    <row r="237" spans="1:1" x14ac:dyDescent="0.35">
      <c r="A237">
        <v>66.36</v>
      </c>
    </row>
    <row r="238" spans="1:1" x14ac:dyDescent="0.35">
      <c r="A238">
        <v>91.67</v>
      </c>
    </row>
    <row r="239" spans="1:1" x14ac:dyDescent="0.35">
      <c r="A239">
        <v>40.39</v>
      </c>
    </row>
    <row r="240" spans="1:1" x14ac:dyDescent="0.35">
      <c r="A240">
        <v>61.66</v>
      </c>
    </row>
    <row r="241" spans="1:1" x14ac:dyDescent="0.35">
      <c r="A241">
        <v>51.18</v>
      </c>
    </row>
    <row r="242" spans="1:1" x14ac:dyDescent="0.35">
      <c r="A242">
        <v>58.68</v>
      </c>
    </row>
    <row r="243" spans="1:1" x14ac:dyDescent="0.35">
      <c r="A243">
        <v>57.05</v>
      </c>
    </row>
    <row r="244" spans="1:1" x14ac:dyDescent="0.35">
      <c r="A244">
        <v>88.14</v>
      </c>
    </row>
    <row r="245" spans="1:1" x14ac:dyDescent="0.35">
      <c r="A245">
        <v>86.27</v>
      </c>
    </row>
    <row r="246" spans="1:1" x14ac:dyDescent="0.35">
      <c r="A246">
        <v>80.650000000000006</v>
      </c>
    </row>
    <row r="247" spans="1:1" x14ac:dyDescent="0.35">
      <c r="A247">
        <v>90.2</v>
      </c>
    </row>
    <row r="248" spans="1:1" x14ac:dyDescent="0.35">
      <c r="A248">
        <v>50.4</v>
      </c>
    </row>
    <row r="249" spans="1:1" x14ac:dyDescent="0.35">
      <c r="A249">
        <v>50.36</v>
      </c>
    </row>
    <row r="250" spans="1:1" x14ac:dyDescent="0.35">
      <c r="A250">
        <v>92.06</v>
      </c>
    </row>
    <row r="251" spans="1:1" x14ac:dyDescent="0.35">
      <c r="A251">
        <v>55.96</v>
      </c>
    </row>
    <row r="252" spans="1:1" x14ac:dyDescent="0.35">
      <c r="A252">
        <v>52.61</v>
      </c>
    </row>
    <row r="253" spans="1:1" x14ac:dyDescent="0.35">
      <c r="A253">
        <v>53.73</v>
      </c>
    </row>
    <row r="254" spans="1:1" x14ac:dyDescent="0.35">
      <c r="A254">
        <v>53.71</v>
      </c>
    </row>
    <row r="255" spans="1:1" x14ac:dyDescent="0.35">
      <c r="A255">
        <v>54.58</v>
      </c>
    </row>
    <row r="256" spans="1:1" x14ac:dyDescent="0.35">
      <c r="A256">
        <v>87.5</v>
      </c>
    </row>
    <row r="257" spans="1:1" x14ac:dyDescent="0.35">
      <c r="A257">
        <v>86.36</v>
      </c>
    </row>
    <row r="258" spans="1:1" x14ac:dyDescent="0.35">
      <c r="A258">
        <v>47.95</v>
      </c>
    </row>
    <row r="259" spans="1:1" x14ac:dyDescent="0.35">
      <c r="A259">
        <v>39.74</v>
      </c>
    </row>
    <row r="260" spans="1:1" x14ac:dyDescent="0.35">
      <c r="A260">
        <v>58.38</v>
      </c>
    </row>
    <row r="261" spans="1:1" x14ac:dyDescent="0.35">
      <c r="A261">
        <v>55.56</v>
      </c>
    </row>
    <row r="262" spans="1:1" x14ac:dyDescent="0.35">
      <c r="A262">
        <v>55.05</v>
      </c>
    </row>
    <row r="263" spans="1:1" x14ac:dyDescent="0.35">
      <c r="A263">
        <v>44.71</v>
      </c>
    </row>
    <row r="264" spans="1:1" x14ac:dyDescent="0.35">
      <c r="A264">
        <v>86.25</v>
      </c>
    </row>
    <row r="265" spans="1:1" x14ac:dyDescent="0.35">
      <c r="A265">
        <v>75</v>
      </c>
    </row>
    <row r="266" spans="1:1" x14ac:dyDescent="0.35">
      <c r="A266">
        <v>38.15</v>
      </c>
    </row>
    <row r="267" spans="1:1" x14ac:dyDescent="0.35">
      <c r="A267">
        <v>46.46</v>
      </c>
    </row>
    <row r="268" spans="1:1" x14ac:dyDescent="0.35">
      <c r="A268">
        <v>87.5</v>
      </c>
    </row>
    <row r="269" spans="1:1" x14ac:dyDescent="0.35">
      <c r="A269">
        <v>54.94</v>
      </c>
    </row>
    <row r="270" spans="1:1" x14ac:dyDescent="0.35">
      <c r="A270">
        <v>47.04</v>
      </c>
    </row>
    <row r="271" spans="1:1" x14ac:dyDescent="0.35">
      <c r="A271">
        <v>66.11</v>
      </c>
    </row>
    <row r="272" spans="1:1" x14ac:dyDescent="0.35">
      <c r="A272">
        <v>50.27</v>
      </c>
    </row>
    <row r="273" spans="1:1" x14ac:dyDescent="0.35">
      <c r="A273">
        <v>83.08</v>
      </c>
    </row>
    <row r="274" spans="1:1" x14ac:dyDescent="0.35">
      <c r="A274">
        <v>55.68</v>
      </c>
    </row>
    <row r="275" spans="1:1" x14ac:dyDescent="0.35">
      <c r="A275">
        <v>77.05</v>
      </c>
    </row>
    <row r="276" spans="1:1" x14ac:dyDescent="0.35">
      <c r="A276">
        <v>82.26</v>
      </c>
    </row>
    <row r="277" spans="1:1" x14ac:dyDescent="0.35">
      <c r="A277">
        <v>46.33</v>
      </c>
    </row>
    <row r="278" spans="1:1" x14ac:dyDescent="0.35">
      <c r="A278">
        <v>47.46</v>
      </c>
    </row>
    <row r="279" spans="1:1" x14ac:dyDescent="0.35">
      <c r="A279">
        <v>91.38</v>
      </c>
    </row>
    <row r="280" spans="1:1" x14ac:dyDescent="0.35">
      <c r="A280">
        <v>47.15</v>
      </c>
    </row>
    <row r="281" spans="1:1" x14ac:dyDescent="0.35">
      <c r="A281">
        <v>47.09</v>
      </c>
    </row>
    <row r="282" spans="1:1" x14ac:dyDescent="0.35">
      <c r="A282">
        <v>88.68</v>
      </c>
    </row>
    <row r="283" spans="1:1" x14ac:dyDescent="0.35">
      <c r="A283">
        <v>68.150000000000006</v>
      </c>
    </row>
    <row r="284" spans="1:1" x14ac:dyDescent="0.35">
      <c r="A284">
        <v>39.07</v>
      </c>
    </row>
    <row r="285" spans="1:1" x14ac:dyDescent="0.35">
      <c r="A285">
        <v>88.46</v>
      </c>
    </row>
    <row r="286" spans="1:1" x14ac:dyDescent="0.35">
      <c r="A286">
        <v>45.15</v>
      </c>
    </row>
    <row r="287" spans="1:1" x14ac:dyDescent="0.35">
      <c r="A287">
        <v>88.08</v>
      </c>
    </row>
    <row r="288" spans="1:1" x14ac:dyDescent="0.35">
      <c r="A288">
        <v>55.48</v>
      </c>
    </row>
    <row r="289" spans="1:1" x14ac:dyDescent="0.35">
      <c r="A289">
        <v>89.66</v>
      </c>
    </row>
    <row r="290" spans="1:1" x14ac:dyDescent="0.35">
      <c r="A290">
        <v>40.01</v>
      </c>
    </row>
    <row r="291" spans="1:1" x14ac:dyDescent="0.35">
      <c r="A291">
        <v>35.79</v>
      </c>
    </row>
    <row r="292" spans="1:1" x14ac:dyDescent="0.35">
      <c r="A292">
        <v>86.9</v>
      </c>
    </row>
    <row r="293" spans="1:1" x14ac:dyDescent="0.35">
      <c r="A293">
        <v>43.08</v>
      </c>
    </row>
    <row r="294" spans="1:1" x14ac:dyDescent="0.35">
      <c r="A294">
        <v>41.11</v>
      </c>
    </row>
    <row r="295" spans="1:1" x14ac:dyDescent="0.35">
      <c r="A295">
        <v>88.19</v>
      </c>
    </row>
    <row r="296" spans="1:1" x14ac:dyDescent="0.35">
      <c r="A296">
        <v>65.59</v>
      </c>
    </row>
    <row r="297" spans="1:1" x14ac:dyDescent="0.35">
      <c r="A297">
        <v>46.3</v>
      </c>
    </row>
    <row r="298" spans="1:1" x14ac:dyDescent="0.35">
      <c r="A298">
        <v>86.54</v>
      </c>
    </row>
    <row r="299" spans="1:1" x14ac:dyDescent="0.35">
      <c r="A299">
        <v>36.76</v>
      </c>
    </row>
    <row r="300" spans="1:1" x14ac:dyDescent="0.35">
      <c r="A300">
        <v>36.76</v>
      </c>
    </row>
    <row r="301" spans="1:1" x14ac:dyDescent="0.35">
      <c r="A301">
        <v>34.340000000000003</v>
      </c>
    </row>
    <row r="302" spans="1:1" x14ac:dyDescent="0.35">
      <c r="A302">
        <v>46.82</v>
      </c>
    </row>
    <row r="303" spans="1:1" x14ac:dyDescent="0.35">
      <c r="A303">
        <v>32.01</v>
      </c>
    </row>
    <row r="304" spans="1:1" x14ac:dyDescent="0.35">
      <c r="A304">
        <v>44.91</v>
      </c>
    </row>
    <row r="305" spans="1:1" x14ac:dyDescent="0.35">
      <c r="A305">
        <v>51.03</v>
      </c>
    </row>
    <row r="306" spans="1:1" x14ac:dyDescent="0.35">
      <c r="A306">
        <v>45.64</v>
      </c>
    </row>
    <row r="307" spans="1:1" x14ac:dyDescent="0.35">
      <c r="A307">
        <v>49.63</v>
      </c>
    </row>
    <row r="308" spans="1:1" x14ac:dyDescent="0.35">
      <c r="A308">
        <v>35.159999999999997</v>
      </c>
    </row>
    <row r="309" spans="1:1" x14ac:dyDescent="0.35">
      <c r="A309">
        <v>37.57</v>
      </c>
    </row>
    <row r="310" spans="1:1" x14ac:dyDescent="0.35">
      <c r="A310">
        <v>47.52</v>
      </c>
    </row>
    <row r="311" spans="1:1" x14ac:dyDescent="0.35">
      <c r="A311">
        <v>33.979999999999997</v>
      </c>
    </row>
    <row r="312" spans="1:1" x14ac:dyDescent="0.35">
      <c r="A312">
        <v>36.85</v>
      </c>
    </row>
    <row r="313" spans="1:1" x14ac:dyDescent="0.35">
      <c r="A313">
        <v>39.159999999999997</v>
      </c>
    </row>
    <row r="314" spans="1:1" x14ac:dyDescent="0.35">
      <c r="A314">
        <v>41.79</v>
      </c>
    </row>
    <row r="315" spans="1:1" x14ac:dyDescent="0.35">
      <c r="A315">
        <v>59.61</v>
      </c>
    </row>
    <row r="316" spans="1:1" x14ac:dyDescent="0.35">
      <c r="A316">
        <v>47.97</v>
      </c>
    </row>
    <row r="317" spans="1:1" x14ac:dyDescent="0.35">
      <c r="A317">
        <v>89.47</v>
      </c>
    </row>
    <row r="318" spans="1:1" x14ac:dyDescent="0.35">
      <c r="A318">
        <v>64.290000000000006</v>
      </c>
    </row>
    <row r="319" spans="1:1" x14ac:dyDescent="0.35">
      <c r="A319">
        <v>68.59</v>
      </c>
    </row>
    <row r="320" spans="1:1" x14ac:dyDescent="0.35">
      <c r="A320">
        <v>68.790000000000006</v>
      </c>
    </row>
    <row r="321" spans="1:1" x14ac:dyDescent="0.35">
      <c r="A321">
        <v>89.04</v>
      </c>
    </row>
    <row r="322" spans="1:1" x14ac:dyDescent="0.35">
      <c r="A322">
        <v>80.77</v>
      </c>
    </row>
    <row r="323" spans="1:1" x14ac:dyDescent="0.35">
      <c r="A323">
        <v>69.900000000000006</v>
      </c>
    </row>
    <row r="324" spans="1:1" x14ac:dyDescent="0.35">
      <c r="A324">
        <v>38.06</v>
      </c>
    </row>
    <row r="325" spans="1:1" x14ac:dyDescent="0.35">
      <c r="A325">
        <v>40.700000000000003</v>
      </c>
    </row>
    <row r="326" spans="1:1" x14ac:dyDescent="0.35">
      <c r="A326">
        <v>36.090000000000003</v>
      </c>
    </row>
    <row r="327" spans="1:1" x14ac:dyDescent="0.35">
      <c r="A327">
        <v>47.56</v>
      </c>
    </row>
    <row r="328" spans="1:1" x14ac:dyDescent="0.35">
      <c r="A328">
        <v>39.020000000000003</v>
      </c>
    </row>
    <row r="329" spans="1:1" x14ac:dyDescent="0.35">
      <c r="A329">
        <v>43.02</v>
      </c>
    </row>
    <row r="330" spans="1:1" x14ac:dyDescent="0.35">
      <c r="A330">
        <v>88.46</v>
      </c>
    </row>
    <row r="331" spans="1:1" x14ac:dyDescent="0.35">
      <c r="A331">
        <v>50.88</v>
      </c>
    </row>
    <row r="332" spans="1:1" x14ac:dyDescent="0.35">
      <c r="A332">
        <v>38.65</v>
      </c>
    </row>
    <row r="333" spans="1:1" x14ac:dyDescent="0.35">
      <c r="A333">
        <v>36.869999999999997</v>
      </c>
    </row>
    <row r="334" spans="1:1" x14ac:dyDescent="0.35">
      <c r="A334">
        <v>45.76</v>
      </c>
    </row>
    <row r="335" spans="1:1" x14ac:dyDescent="0.35">
      <c r="A335">
        <v>48.95</v>
      </c>
    </row>
    <row r="336" spans="1:1" x14ac:dyDescent="0.35">
      <c r="A336">
        <v>44.99</v>
      </c>
    </row>
    <row r="337" spans="1:1" x14ac:dyDescent="0.35">
      <c r="A337">
        <v>34.08</v>
      </c>
    </row>
    <row r="338" spans="1:1" x14ac:dyDescent="0.35">
      <c r="A338">
        <v>40.11</v>
      </c>
    </row>
    <row r="339" spans="1:1" x14ac:dyDescent="0.35">
      <c r="A339">
        <v>47.52</v>
      </c>
    </row>
    <row r="340" spans="1:1" x14ac:dyDescent="0.35">
      <c r="A340">
        <v>48.34</v>
      </c>
    </row>
    <row r="341" spans="1:1" x14ac:dyDescent="0.35">
      <c r="A341">
        <v>34.08</v>
      </c>
    </row>
    <row r="342" spans="1:1" x14ac:dyDescent="0.35">
      <c r="A342">
        <v>46.5</v>
      </c>
    </row>
    <row r="343" spans="1:1" x14ac:dyDescent="0.35">
      <c r="A343">
        <v>40.369999999999997</v>
      </c>
    </row>
    <row r="344" spans="1:1" x14ac:dyDescent="0.35">
      <c r="A344">
        <v>40.31</v>
      </c>
    </row>
    <row r="345" spans="1:1" x14ac:dyDescent="0.35">
      <c r="A345">
        <v>86.25</v>
      </c>
    </row>
    <row r="346" spans="1:1" x14ac:dyDescent="0.35">
      <c r="A346">
        <v>42.53</v>
      </c>
    </row>
    <row r="347" spans="1:1" x14ac:dyDescent="0.35">
      <c r="A347">
        <v>46.69</v>
      </c>
    </row>
    <row r="348" spans="1:1" x14ac:dyDescent="0.35">
      <c r="A348">
        <v>40.79</v>
      </c>
    </row>
    <row r="349" spans="1:1" x14ac:dyDescent="0.35">
      <c r="A349">
        <v>38.26</v>
      </c>
    </row>
    <row r="350" spans="1:1" x14ac:dyDescent="0.35">
      <c r="A350">
        <v>33.020000000000003</v>
      </c>
    </row>
    <row r="351" spans="1:1" x14ac:dyDescent="0.35">
      <c r="A351">
        <v>49.7</v>
      </c>
    </row>
    <row r="352" spans="1:1" x14ac:dyDescent="0.35">
      <c r="A352">
        <v>48.67</v>
      </c>
    </row>
    <row r="353" spans="1:1" x14ac:dyDescent="0.35">
      <c r="A353">
        <v>87.26</v>
      </c>
    </row>
    <row r="354" spans="1:1" x14ac:dyDescent="0.35">
      <c r="A354">
        <v>79.67</v>
      </c>
    </row>
    <row r="355" spans="1:1" x14ac:dyDescent="0.35">
      <c r="A355">
        <v>51.67</v>
      </c>
    </row>
    <row r="356" spans="1:1" x14ac:dyDescent="0.35">
      <c r="A356">
        <v>51.6</v>
      </c>
    </row>
    <row r="357" spans="1:1" x14ac:dyDescent="0.35">
      <c r="A357">
        <v>44.28</v>
      </c>
    </row>
    <row r="358" spans="1:1" x14ac:dyDescent="0.35">
      <c r="A358">
        <v>48.14</v>
      </c>
    </row>
    <row r="359" spans="1:1" x14ac:dyDescent="0.35">
      <c r="A359">
        <v>47.15</v>
      </c>
    </row>
    <row r="360" spans="1:1" x14ac:dyDescent="0.35">
      <c r="A360">
        <v>48.74</v>
      </c>
    </row>
    <row r="361" spans="1:1" x14ac:dyDescent="0.35">
      <c r="A361">
        <v>42.4</v>
      </c>
    </row>
    <row r="362" spans="1:1" x14ac:dyDescent="0.35">
      <c r="A362">
        <v>68.319999999999993</v>
      </c>
    </row>
    <row r="363" spans="1:1" x14ac:dyDescent="0.35">
      <c r="A363">
        <v>69.3</v>
      </c>
    </row>
    <row r="364" spans="1:1" x14ac:dyDescent="0.35">
      <c r="A364">
        <v>69.88</v>
      </c>
    </row>
    <row r="365" spans="1:1" x14ac:dyDescent="0.35">
      <c r="A365">
        <v>70.83</v>
      </c>
    </row>
    <row r="366" spans="1:1" x14ac:dyDescent="0.35">
      <c r="A366">
        <v>88.14</v>
      </c>
    </row>
    <row r="367" spans="1:1" x14ac:dyDescent="0.35">
      <c r="A367">
        <v>42.73</v>
      </c>
    </row>
    <row r="368" spans="1:1" x14ac:dyDescent="0.35">
      <c r="A368">
        <v>29.81</v>
      </c>
    </row>
    <row r="369" spans="1:1" x14ac:dyDescent="0.35">
      <c r="A369">
        <v>34.729999999999997</v>
      </c>
    </row>
    <row r="370" spans="1:1" x14ac:dyDescent="0.35">
      <c r="A370">
        <v>88.46</v>
      </c>
    </row>
    <row r="371" spans="1:1" x14ac:dyDescent="0.35">
      <c r="A371">
        <v>90</v>
      </c>
    </row>
    <row r="372" spans="1:1" x14ac:dyDescent="0.35">
      <c r="A372">
        <v>77.78</v>
      </c>
    </row>
    <row r="373" spans="1:1" x14ac:dyDescent="0.35">
      <c r="A373">
        <v>50.11</v>
      </c>
    </row>
    <row r="374" spans="1:1" x14ac:dyDescent="0.35">
      <c r="A374">
        <v>38.630000000000003</v>
      </c>
    </row>
    <row r="375" spans="1:1" x14ac:dyDescent="0.35">
      <c r="A375">
        <v>82.76</v>
      </c>
    </row>
    <row r="376" spans="1:1" x14ac:dyDescent="0.35">
      <c r="A376">
        <v>44.59</v>
      </c>
    </row>
    <row r="377" spans="1:1" x14ac:dyDescent="0.35">
      <c r="A377">
        <v>35.76</v>
      </c>
    </row>
    <row r="378" spans="1:1" x14ac:dyDescent="0.35">
      <c r="A378">
        <v>34.94</v>
      </c>
    </row>
    <row r="379" spans="1:1" x14ac:dyDescent="0.35">
      <c r="A379">
        <v>41.18</v>
      </c>
    </row>
    <row r="380" spans="1:1" x14ac:dyDescent="0.35">
      <c r="A380">
        <v>38.74</v>
      </c>
    </row>
    <row r="381" spans="1:1" x14ac:dyDescent="0.35">
      <c r="A381">
        <v>38.42</v>
      </c>
    </row>
    <row r="382" spans="1:1" x14ac:dyDescent="0.35">
      <c r="A382">
        <v>37.909999999999997</v>
      </c>
    </row>
    <row r="383" spans="1:1" x14ac:dyDescent="0.35">
      <c r="A383">
        <v>66.28</v>
      </c>
    </row>
    <row r="384" spans="1:1" x14ac:dyDescent="0.35">
      <c r="A384">
        <v>37.71</v>
      </c>
    </row>
    <row r="385" spans="1:1" x14ac:dyDescent="0.35">
      <c r="A385">
        <v>57</v>
      </c>
    </row>
    <row r="386" spans="1:1" x14ac:dyDescent="0.35">
      <c r="A386">
        <v>63.86</v>
      </c>
    </row>
    <row r="387" spans="1:1" x14ac:dyDescent="0.35">
      <c r="A387">
        <v>50.68</v>
      </c>
    </row>
    <row r="388" spans="1:1" x14ac:dyDescent="0.35">
      <c r="A388">
        <v>53.24</v>
      </c>
    </row>
    <row r="389" spans="1:1" x14ac:dyDescent="0.35">
      <c r="A389">
        <v>61.54</v>
      </c>
    </row>
    <row r="390" spans="1:1" x14ac:dyDescent="0.35">
      <c r="A390">
        <v>91.03</v>
      </c>
    </row>
    <row r="391" spans="1:1" x14ac:dyDescent="0.35">
      <c r="A391">
        <v>86</v>
      </c>
    </row>
    <row r="392" spans="1:1" x14ac:dyDescent="0.35">
      <c r="A392">
        <v>89.58</v>
      </c>
    </row>
    <row r="393" spans="1:1" x14ac:dyDescent="0.35">
      <c r="A393">
        <v>46.05</v>
      </c>
    </row>
    <row r="394" spans="1:1" x14ac:dyDescent="0.35">
      <c r="A394">
        <v>85</v>
      </c>
    </row>
    <row r="395" spans="1:1" x14ac:dyDescent="0.35">
      <c r="A395">
        <v>53.04</v>
      </c>
    </row>
    <row r="396" spans="1:1" x14ac:dyDescent="0.35">
      <c r="A396">
        <v>51.14</v>
      </c>
    </row>
    <row r="397" spans="1:1" x14ac:dyDescent="0.35">
      <c r="A397">
        <v>66.180000000000007</v>
      </c>
    </row>
    <row r="398" spans="1:1" x14ac:dyDescent="0.35">
      <c r="A398">
        <v>69.52</v>
      </c>
    </row>
    <row r="399" spans="1:1" x14ac:dyDescent="0.35">
      <c r="A399">
        <v>55.86</v>
      </c>
    </row>
    <row r="400" spans="1:1" x14ac:dyDescent="0.35">
      <c r="A400">
        <v>54.29</v>
      </c>
    </row>
    <row r="401" spans="1:1" x14ac:dyDescent="0.35">
      <c r="A401">
        <v>71.430000000000007</v>
      </c>
    </row>
    <row r="402" spans="1:1" x14ac:dyDescent="0.35">
      <c r="A402">
        <v>64.83</v>
      </c>
    </row>
    <row r="403" spans="1:1" x14ac:dyDescent="0.35">
      <c r="A403">
        <v>49.63</v>
      </c>
    </row>
    <row r="404" spans="1:1" x14ac:dyDescent="0.35">
      <c r="A404">
        <v>78.180000000000007</v>
      </c>
    </row>
    <row r="405" spans="1:1" x14ac:dyDescent="0.35">
      <c r="A405">
        <v>46.03</v>
      </c>
    </row>
    <row r="406" spans="1:1" x14ac:dyDescent="0.35">
      <c r="A406">
        <v>52.99</v>
      </c>
    </row>
    <row r="407" spans="1:1" x14ac:dyDescent="0.35">
      <c r="A407">
        <v>51.35</v>
      </c>
    </row>
    <row r="408" spans="1:1" x14ac:dyDescent="0.35">
      <c r="A408">
        <v>90.91</v>
      </c>
    </row>
    <row r="409" spans="1:1" x14ac:dyDescent="0.35">
      <c r="A409">
        <v>43.78</v>
      </c>
    </row>
    <row r="410" spans="1:1" x14ac:dyDescent="0.35">
      <c r="A410">
        <v>56.5</v>
      </c>
    </row>
    <row r="411" spans="1:1" x14ac:dyDescent="0.35">
      <c r="A411">
        <v>75.97</v>
      </c>
    </row>
    <row r="412" spans="1:1" x14ac:dyDescent="0.35">
      <c r="A412">
        <v>46.67</v>
      </c>
    </row>
    <row r="413" spans="1:1" x14ac:dyDescent="0.35">
      <c r="A413">
        <v>46.64</v>
      </c>
    </row>
    <row r="414" spans="1:1" x14ac:dyDescent="0.35">
      <c r="A414">
        <v>41.38</v>
      </c>
    </row>
    <row r="415" spans="1:1" x14ac:dyDescent="0.35">
      <c r="A415">
        <v>54.55</v>
      </c>
    </row>
    <row r="416" spans="1:1" x14ac:dyDescent="0.35">
      <c r="A416">
        <v>91.78</v>
      </c>
    </row>
    <row r="417" spans="1:1" x14ac:dyDescent="0.35">
      <c r="A417">
        <v>50.84</v>
      </c>
    </row>
    <row r="418" spans="1:1" x14ac:dyDescent="0.35">
      <c r="A418">
        <v>53.43</v>
      </c>
    </row>
    <row r="419" spans="1:1" x14ac:dyDescent="0.35">
      <c r="A419">
        <v>53.89</v>
      </c>
    </row>
    <row r="420" spans="1:1" x14ac:dyDescent="0.35">
      <c r="A420">
        <v>92.19</v>
      </c>
    </row>
    <row r="421" spans="1:1" x14ac:dyDescent="0.35">
      <c r="A421">
        <v>51.96</v>
      </c>
    </row>
    <row r="422" spans="1:1" x14ac:dyDescent="0.35">
      <c r="A422">
        <v>53.64</v>
      </c>
    </row>
    <row r="423" spans="1:1" x14ac:dyDescent="0.35">
      <c r="A423">
        <v>58.57</v>
      </c>
    </row>
    <row r="424" spans="1:1" x14ac:dyDescent="0.35">
      <c r="A424">
        <v>85</v>
      </c>
    </row>
    <row r="425" spans="1:1" x14ac:dyDescent="0.35">
      <c r="A425">
        <v>50.82</v>
      </c>
    </row>
    <row r="426" spans="1:1" x14ac:dyDescent="0.35">
      <c r="A426">
        <v>92.42</v>
      </c>
    </row>
    <row r="427" spans="1:1" x14ac:dyDescent="0.35">
      <c r="A427">
        <v>91.8</v>
      </c>
    </row>
    <row r="428" spans="1:1" x14ac:dyDescent="0.35">
      <c r="A428">
        <v>39.130000000000003</v>
      </c>
    </row>
    <row r="429" spans="1:1" x14ac:dyDescent="0.35">
      <c r="A429">
        <v>44.37</v>
      </c>
    </row>
    <row r="430" spans="1:1" x14ac:dyDescent="0.35">
      <c r="A430">
        <v>61.6</v>
      </c>
    </row>
    <row r="431" spans="1:1" x14ac:dyDescent="0.35">
      <c r="A431">
        <v>46.92</v>
      </c>
    </row>
    <row r="432" spans="1:1" x14ac:dyDescent="0.35">
      <c r="A432">
        <v>87.23</v>
      </c>
    </row>
    <row r="433" spans="1:1" x14ac:dyDescent="0.35">
      <c r="A433">
        <v>82.5</v>
      </c>
    </row>
    <row r="434" spans="1:1" x14ac:dyDescent="0.35">
      <c r="A434">
        <v>59.44</v>
      </c>
    </row>
    <row r="435" spans="1:1" x14ac:dyDescent="0.35">
      <c r="A435">
        <v>89.71</v>
      </c>
    </row>
    <row r="436" spans="1:1" x14ac:dyDescent="0.35">
      <c r="A436">
        <v>49.36</v>
      </c>
    </row>
    <row r="437" spans="1:1" x14ac:dyDescent="0.35">
      <c r="A437">
        <v>71.260000000000005</v>
      </c>
    </row>
    <row r="438" spans="1:1" x14ac:dyDescent="0.35">
      <c r="A438">
        <v>90.77</v>
      </c>
    </row>
    <row r="439" spans="1:1" x14ac:dyDescent="0.35">
      <c r="A439">
        <v>88.71</v>
      </c>
    </row>
    <row r="440" spans="1:1" x14ac:dyDescent="0.35">
      <c r="A440">
        <v>48.68</v>
      </c>
    </row>
    <row r="441" spans="1:1" x14ac:dyDescent="0.35">
      <c r="A441">
        <v>64.56</v>
      </c>
    </row>
    <row r="442" spans="1:1" x14ac:dyDescent="0.35">
      <c r="A442">
        <v>48.79</v>
      </c>
    </row>
    <row r="443" spans="1:1" x14ac:dyDescent="0.35">
      <c r="A443">
        <v>90.8</v>
      </c>
    </row>
    <row r="444" spans="1:1" x14ac:dyDescent="0.35">
      <c r="A444">
        <v>56.32</v>
      </c>
    </row>
    <row r="445" spans="1:1" x14ac:dyDescent="0.35">
      <c r="A445">
        <v>63.4</v>
      </c>
    </row>
    <row r="446" spans="1:1" x14ac:dyDescent="0.35">
      <c r="A446">
        <v>50.94</v>
      </c>
    </row>
    <row r="447" spans="1:1" x14ac:dyDescent="0.35">
      <c r="A447">
        <v>48.99</v>
      </c>
    </row>
    <row r="448" spans="1:1" x14ac:dyDescent="0.35">
      <c r="A448">
        <v>62.42</v>
      </c>
    </row>
    <row r="449" spans="1:1" x14ac:dyDescent="0.35">
      <c r="A449">
        <v>50.85</v>
      </c>
    </row>
    <row r="450" spans="1:1" x14ac:dyDescent="0.35">
      <c r="A450">
        <v>49.7</v>
      </c>
    </row>
    <row r="451" spans="1:1" x14ac:dyDescent="0.35">
      <c r="A451">
        <v>91.89</v>
      </c>
    </row>
    <row r="452" spans="1:1" x14ac:dyDescent="0.35">
      <c r="A452">
        <v>87.23</v>
      </c>
    </row>
    <row r="453" spans="1:1" x14ac:dyDescent="0.35">
      <c r="A453">
        <v>48.29</v>
      </c>
    </row>
    <row r="454" spans="1:1" x14ac:dyDescent="0.35">
      <c r="A454">
        <v>88.62</v>
      </c>
    </row>
    <row r="455" spans="1:1" x14ac:dyDescent="0.35">
      <c r="A455">
        <v>52.06</v>
      </c>
    </row>
    <row r="456" spans="1:1" x14ac:dyDescent="0.35">
      <c r="A456">
        <v>57.69</v>
      </c>
    </row>
    <row r="457" spans="1:1" x14ac:dyDescent="0.35">
      <c r="A457">
        <v>60</v>
      </c>
    </row>
    <row r="458" spans="1:1" x14ac:dyDescent="0.35">
      <c r="A458">
        <v>92.59</v>
      </c>
    </row>
    <row r="459" spans="1:1" x14ac:dyDescent="0.35">
      <c r="A459">
        <v>65.290000000000006</v>
      </c>
    </row>
    <row r="460" spans="1:1" x14ac:dyDescent="0.35">
      <c r="A460">
        <v>61.24</v>
      </c>
    </row>
    <row r="461" spans="1:1" x14ac:dyDescent="0.35">
      <c r="A461">
        <v>67.52</v>
      </c>
    </row>
    <row r="462" spans="1:1" x14ac:dyDescent="0.35">
      <c r="A462">
        <v>65.290000000000006</v>
      </c>
    </row>
    <row r="463" spans="1:1" x14ac:dyDescent="0.35">
      <c r="A463">
        <v>90.63</v>
      </c>
    </row>
    <row r="464" spans="1:1" x14ac:dyDescent="0.35">
      <c r="A464">
        <v>54.13</v>
      </c>
    </row>
    <row r="465" spans="1:1" x14ac:dyDescent="0.35">
      <c r="A465">
        <v>57.21</v>
      </c>
    </row>
    <row r="466" spans="1:1" x14ac:dyDescent="0.35">
      <c r="A466">
        <v>57.07</v>
      </c>
    </row>
    <row r="467" spans="1:1" x14ac:dyDescent="0.35">
      <c r="A467">
        <v>50.08</v>
      </c>
    </row>
    <row r="468" spans="1:1" x14ac:dyDescent="0.35">
      <c r="A468">
        <v>54.38</v>
      </c>
    </row>
    <row r="469" spans="1:1" x14ac:dyDescent="0.35">
      <c r="A469">
        <v>68.33</v>
      </c>
    </row>
    <row r="470" spans="1:1" x14ac:dyDescent="0.35">
      <c r="A470">
        <v>72</v>
      </c>
    </row>
    <row r="471" spans="1:1" x14ac:dyDescent="0.35">
      <c r="A471">
        <v>91.23</v>
      </c>
    </row>
    <row r="472" spans="1:1" x14ac:dyDescent="0.35">
      <c r="A472">
        <v>86.25</v>
      </c>
    </row>
    <row r="473" spans="1:1" x14ac:dyDescent="0.35">
      <c r="A473">
        <v>91.23</v>
      </c>
    </row>
    <row r="474" spans="1:1" x14ac:dyDescent="0.35">
      <c r="A474">
        <v>37.270000000000003</v>
      </c>
    </row>
    <row r="475" spans="1:1" x14ac:dyDescent="0.35">
      <c r="A475">
        <v>55.7</v>
      </c>
    </row>
    <row r="476" spans="1:1" x14ac:dyDescent="0.35">
      <c r="A476">
        <v>56.91</v>
      </c>
    </row>
    <row r="477" spans="1:1" x14ac:dyDescent="0.35">
      <c r="A477">
        <v>85.96</v>
      </c>
    </row>
    <row r="478" spans="1:1" x14ac:dyDescent="0.35">
      <c r="A478">
        <v>89.13</v>
      </c>
    </row>
    <row r="479" spans="1:1" x14ac:dyDescent="0.35">
      <c r="A479">
        <v>60.68</v>
      </c>
    </row>
    <row r="480" spans="1:1" x14ac:dyDescent="0.35">
      <c r="A480">
        <v>67.19</v>
      </c>
    </row>
    <row r="481" spans="1:1" x14ac:dyDescent="0.35">
      <c r="A481">
        <v>90.78</v>
      </c>
    </row>
    <row r="482" spans="1:1" x14ac:dyDescent="0.35">
      <c r="A482">
        <v>57.98</v>
      </c>
    </row>
    <row r="483" spans="1:1" x14ac:dyDescent="0.35">
      <c r="A483">
        <v>91.49</v>
      </c>
    </row>
    <row r="484" spans="1:1" x14ac:dyDescent="0.35">
      <c r="A484">
        <v>91.49</v>
      </c>
    </row>
    <row r="485" spans="1:1" x14ac:dyDescent="0.35">
      <c r="A485">
        <v>90.7</v>
      </c>
    </row>
    <row r="486" spans="1:1" x14ac:dyDescent="0.35">
      <c r="A486">
        <v>89.8</v>
      </c>
    </row>
    <row r="487" spans="1:1" x14ac:dyDescent="0.35">
      <c r="A487">
        <v>64.25</v>
      </c>
    </row>
    <row r="488" spans="1:1" x14ac:dyDescent="0.35">
      <c r="A488">
        <v>84.48</v>
      </c>
    </row>
    <row r="489" spans="1:1" x14ac:dyDescent="0.35">
      <c r="A489">
        <v>90.74</v>
      </c>
    </row>
    <row r="490" spans="1:1" x14ac:dyDescent="0.35">
      <c r="A490">
        <v>85.9</v>
      </c>
    </row>
    <row r="491" spans="1:1" x14ac:dyDescent="0.35">
      <c r="A491">
        <v>86.21</v>
      </c>
    </row>
    <row r="492" spans="1:1" x14ac:dyDescent="0.35">
      <c r="A492">
        <v>91.49</v>
      </c>
    </row>
    <row r="493" spans="1:1" x14ac:dyDescent="0.35">
      <c r="A493">
        <v>60.07</v>
      </c>
    </row>
    <row r="494" spans="1:1" x14ac:dyDescent="0.35">
      <c r="A494">
        <v>48.39</v>
      </c>
    </row>
    <row r="495" spans="1:1" x14ac:dyDescent="0.35">
      <c r="A495">
        <v>91.49</v>
      </c>
    </row>
    <row r="496" spans="1:1" x14ac:dyDescent="0.35">
      <c r="A496">
        <v>50</v>
      </c>
    </row>
    <row r="497" spans="1:1" x14ac:dyDescent="0.35">
      <c r="A497">
        <v>90.24</v>
      </c>
    </row>
    <row r="498" spans="1:1" x14ac:dyDescent="0.35">
      <c r="A498">
        <v>51.43</v>
      </c>
    </row>
    <row r="499" spans="1:1" x14ac:dyDescent="0.35">
      <c r="A499">
        <v>86.96</v>
      </c>
    </row>
    <row r="500" spans="1:1" x14ac:dyDescent="0.35">
      <c r="A500">
        <v>50.32</v>
      </c>
    </row>
    <row r="501" spans="1:1" x14ac:dyDescent="0.35">
      <c r="A501">
        <v>45.45</v>
      </c>
    </row>
    <row r="502" spans="1:1" x14ac:dyDescent="0.35">
      <c r="A502">
        <v>58.52</v>
      </c>
    </row>
    <row r="503" spans="1:1" x14ac:dyDescent="0.35">
      <c r="A503">
        <v>52.7</v>
      </c>
    </row>
    <row r="504" spans="1:1" x14ac:dyDescent="0.35">
      <c r="A504">
        <v>47.19</v>
      </c>
    </row>
    <row r="505" spans="1:1" x14ac:dyDescent="0.35">
      <c r="A505">
        <v>92</v>
      </c>
    </row>
    <row r="506" spans="1:1" x14ac:dyDescent="0.35">
      <c r="A506">
        <v>44.37</v>
      </c>
    </row>
    <row r="507" spans="1:1" x14ac:dyDescent="0.35">
      <c r="A507">
        <v>90.38</v>
      </c>
    </row>
    <row r="508" spans="1:1" x14ac:dyDescent="0.35">
      <c r="A508">
        <v>91.01</v>
      </c>
    </row>
    <row r="509" spans="1:1" x14ac:dyDescent="0.35">
      <c r="A509">
        <v>88.35</v>
      </c>
    </row>
    <row r="510" spans="1:1" x14ac:dyDescent="0.35">
      <c r="A510">
        <v>48.94</v>
      </c>
    </row>
    <row r="511" spans="1:1" x14ac:dyDescent="0.35">
      <c r="A511">
        <v>54.21</v>
      </c>
    </row>
    <row r="512" spans="1:1" x14ac:dyDescent="0.35">
      <c r="A512">
        <v>43.55</v>
      </c>
    </row>
    <row r="513" spans="1:1" x14ac:dyDescent="0.35">
      <c r="A513">
        <v>53.77</v>
      </c>
    </row>
    <row r="514" spans="1:1" x14ac:dyDescent="0.35">
      <c r="A514">
        <v>91.43</v>
      </c>
    </row>
    <row r="515" spans="1:1" x14ac:dyDescent="0.35">
      <c r="A515">
        <v>88.68</v>
      </c>
    </row>
    <row r="516" spans="1:1" x14ac:dyDescent="0.35">
      <c r="A516">
        <v>80.650000000000006</v>
      </c>
    </row>
    <row r="517" spans="1:1" x14ac:dyDescent="0.35">
      <c r="A517">
        <v>80.650000000000006</v>
      </c>
    </row>
    <row r="518" spans="1:1" x14ac:dyDescent="0.35">
      <c r="A518">
        <v>80.650000000000006</v>
      </c>
    </row>
    <row r="519" spans="1:1" x14ac:dyDescent="0.35">
      <c r="A519">
        <v>80.33</v>
      </c>
    </row>
    <row r="520" spans="1:1" x14ac:dyDescent="0.35">
      <c r="A520">
        <v>80.95</v>
      </c>
    </row>
    <row r="521" spans="1:1" x14ac:dyDescent="0.35">
      <c r="A521">
        <v>79.66</v>
      </c>
    </row>
    <row r="522" spans="1:1" x14ac:dyDescent="0.35">
      <c r="A522">
        <v>44.72</v>
      </c>
    </row>
    <row r="523" spans="1:1" x14ac:dyDescent="0.35">
      <c r="A523">
        <v>88.99</v>
      </c>
    </row>
    <row r="524" spans="1:1" x14ac:dyDescent="0.35">
      <c r="A524">
        <v>52.47</v>
      </c>
    </row>
    <row r="525" spans="1:1" x14ac:dyDescent="0.35">
      <c r="A525">
        <v>89.7</v>
      </c>
    </row>
    <row r="526" spans="1:1" x14ac:dyDescent="0.35">
      <c r="A526">
        <v>52.59</v>
      </c>
    </row>
    <row r="527" spans="1:1" x14ac:dyDescent="0.35">
      <c r="A527">
        <v>54.3</v>
      </c>
    </row>
    <row r="528" spans="1:1" x14ac:dyDescent="0.35">
      <c r="A528">
        <v>48.42</v>
      </c>
    </row>
    <row r="529" spans="1:1" x14ac:dyDescent="0.35">
      <c r="A529">
        <v>46.93</v>
      </c>
    </row>
    <row r="530" spans="1:1" x14ac:dyDescent="0.35">
      <c r="A530">
        <v>60.26</v>
      </c>
    </row>
    <row r="531" spans="1:1" x14ac:dyDescent="0.35">
      <c r="A531">
        <v>54.19</v>
      </c>
    </row>
    <row r="532" spans="1:1" x14ac:dyDescent="0.35">
      <c r="A532">
        <v>88.46</v>
      </c>
    </row>
    <row r="533" spans="1:1" x14ac:dyDescent="0.35">
      <c r="A533">
        <v>60.37</v>
      </c>
    </row>
    <row r="534" spans="1:1" x14ac:dyDescent="0.35">
      <c r="A534">
        <v>87.88</v>
      </c>
    </row>
    <row r="535" spans="1:1" x14ac:dyDescent="0.35">
      <c r="A535">
        <v>32.42</v>
      </c>
    </row>
    <row r="536" spans="1:1" x14ac:dyDescent="0.35">
      <c r="A536">
        <v>49.81</v>
      </c>
    </row>
    <row r="537" spans="1:1" x14ac:dyDescent="0.35">
      <c r="A537">
        <v>58.41</v>
      </c>
    </row>
    <row r="538" spans="1:1" x14ac:dyDescent="0.35">
      <c r="A538">
        <v>88.75</v>
      </c>
    </row>
    <row r="539" spans="1:1" x14ac:dyDescent="0.35">
      <c r="A539">
        <v>44.29</v>
      </c>
    </row>
    <row r="540" spans="1:1" x14ac:dyDescent="0.35">
      <c r="A540">
        <v>70.069999999999993</v>
      </c>
    </row>
    <row r="541" spans="1:1" x14ac:dyDescent="0.35">
      <c r="A541">
        <v>57.01</v>
      </c>
    </row>
    <row r="542" spans="1:1" x14ac:dyDescent="0.35">
      <c r="A542">
        <v>53.14</v>
      </c>
    </row>
    <row r="543" spans="1:1" x14ac:dyDescent="0.35">
      <c r="A543">
        <v>57.31</v>
      </c>
    </row>
    <row r="544" spans="1:1" x14ac:dyDescent="0.35">
      <c r="A544">
        <v>55.53</v>
      </c>
    </row>
    <row r="545" spans="1:1" x14ac:dyDescent="0.35">
      <c r="A545">
        <v>52.91</v>
      </c>
    </row>
    <row r="546" spans="1:1" x14ac:dyDescent="0.35">
      <c r="A546">
        <v>53.79</v>
      </c>
    </row>
    <row r="547" spans="1:1" x14ac:dyDescent="0.35">
      <c r="A547">
        <v>51.72</v>
      </c>
    </row>
    <row r="548" spans="1:1" x14ac:dyDescent="0.35">
      <c r="A548">
        <v>44.26</v>
      </c>
    </row>
    <row r="549" spans="1:1" x14ac:dyDescent="0.35">
      <c r="A549">
        <v>59.03</v>
      </c>
    </row>
    <row r="550" spans="1:1" x14ac:dyDescent="0.35">
      <c r="A550">
        <v>60.47</v>
      </c>
    </row>
    <row r="551" spans="1:1" x14ac:dyDescent="0.35">
      <c r="A551">
        <v>70.08</v>
      </c>
    </row>
    <row r="552" spans="1:1" x14ac:dyDescent="0.35">
      <c r="A552">
        <v>58.81</v>
      </c>
    </row>
    <row r="553" spans="1:1" x14ac:dyDescent="0.35">
      <c r="A553">
        <v>55</v>
      </c>
    </row>
    <row r="554" spans="1:1" x14ac:dyDescent="0.35">
      <c r="A554">
        <v>69.53</v>
      </c>
    </row>
    <row r="555" spans="1:1" x14ac:dyDescent="0.35">
      <c r="A555">
        <v>53.33</v>
      </c>
    </row>
    <row r="556" spans="1:1" x14ac:dyDescent="0.35">
      <c r="A556">
        <v>54.73</v>
      </c>
    </row>
    <row r="557" spans="1:1" x14ac:dyDescent="0.35">
      <c r="A557">
        <v>89.47</v>
      </c>
    </row>
    <row r="558" spans="1:1" x14ac:dyDescent="0.35">
      <c r="A558">
        <v>87.5</v>
      </c>
    </row>
    <row r="559" spans="1:1" x14ac:dyDescent="0.35">
      <c r="A559">
        <v>87.76</v>
      </c>
    </row>
    <row r="560" spans="1:1" x14ac:dyDescent="0.35">
      <c r="A560">
        <v>60.71</v>
      </c>
    </row>
    <row r="561" spans="1:1" x14ac:dyDescent="0.35">
      <c r="A561">
        <v>48</v>
      </c>
    </row>
    <row r="562" spans="1:1" x14ac:dyDescent="0.35">
      <c r="A562">
        <v>49.64</v>
      </c>
    </row>
    <row r="563" spans="1:1" x14ac:dyDescent="0.35">
      <c r="A563">
        <v>48.29</v>
      </c>
    </row>
    <row r="564" spans="1:1" x14ac:dyDescent="0.35">
      <c r="A564">
        <v>51.28</v>
      </c>
    </row>
    <row r="565" spans="1:1" x14ac:dyDescent="0.35">
      <c r="A565">
        <v>65.260000000000005</v>
      </c>
    </row>
    <row r="566" spans="1:1" x14ac:dyDescent="0.35">
      <c r="A566">
        <v>47.08</v>
      </c>
    </row>
    <row r="567" spans="1:1" x14ac:dyDescent="0.35">
      <c r="A567">
        <v>59</v>
      </c>
    </row>
    <row r="568" spans="1:1" x14ac:dyDescent="0.35">
      <c r="A568">
        <v>49.24</v>
      </c>
    </row>
    <row r="569" spans="1:1" x14ac:dyDescent="0.35">
      <c r="A569">
        <v>61.68</v>
      </c>
    </row>
    <row r="570" spans="1:1" x14ac:dyDescent="0.35">
      <c r="A570">
        <v>88.68</v>
      </c>
    </row>
    <row r="571" spans="1:1" x14ac:dyDescent="0.35">
      <c r="A571">
        <v>92.31</v>
      </c>
    </row>
    <row r="572" spans="1:1" x14ac:dyDescent="0.35">
      <c r="A572">
        <v>91.53</v>
      </c>
    </row>
    <row r="573" spans="1:1" x14ac:dyDescent="0.35">
      <c r="A573">
        <v>91.3</v>
      </c>
    </row>
    <row r="574" spans="1:1" x14ac:dyDescent="0.35">
      <c r="A574">
        <v>60.33</v>
      </c>
    </row>
    <row r="575" spans="1:1" x14ac:dyDescent="0.35">
      <c r="A575">
        <v>58.21</v>
      </c>
    </row>
    <row r="576" spans="1:1" x14ac:dyDescent="0.35">
      <c r="A576">
        <v>54.04</v>
      </c>
    </row>
    <row r="577" spans="1:1" x14ac:dyDescent="0.35">
      <c r="A577">
        <v>84.21</v>
      </c>
    </row>
    <row r="578" spans="1:1" x14ac:dyDescent="0.35">
      <c r="A578">
        <v>58.94</v>
      </c>
    </row>
    <row r="579" spans="1:1" x14ac:dyDescent="0.35">
      <c r="A579">
        <v>62.41</v>
      </c>
    </row>
    <row r="580" spans="1:1" x14ac:dyDescent="0.35">
      <c r="A580">
        <v>62.81</v>
      </c>
    </row>
    <row r="581" spans="1:1" x14ac:dyDescent="0.35">
      <c r="A581">
        <v>65.790000000000006</v>
      </c>
    </row>
    <row r="582" spans="1:1" x14ac:dyDescent="0.35">
      <c r="A582">
        <v>59.18</v>
      </c>
    </row>
    <row r="583" spans="1:1" x14ac:dyDescent="0.35">
      <c r="A583">
        <v>64.66</v>
      </c>
    </row>
    <row r="584" spans="1:1" x14ac:dyDescent="0.35">
      <c r="A584">
        <v>68.89</v>
      </c>
    </row>
    <row r="585" spans="1:1" x14ac:dyDescent="0.35">
      <c r="A585">
        <v>78.33</v>
      </c>
    </row>
    <row r="586" spans="1:1" x14ac:dyDescent="0.35">
      <c r="A586">
        <v>62.66</v>
      </c>
    </row>
    <row r="587" spans="1:1" x14ac:dyDescent="0.35">
      <c r="A587">
        <v>61.06</v>
      </c>
    </row>
    <row r="588" spans="1:1" x14ac:dyDescent="0.35">
      <c r="A588">
        <v>62.48</v>
      </c>
    </row>
    <row r="589" spans="1:1" x14ac:dyDescent="0.35">
      <c r="A589">
        <v>60</v>
      </c>
    </row>
    <row r="590" spans="1:1" x14ac:dyDescent="0.35">
      <c r="A590">
        <v>49.66</v>
      </c>
    </row>
    <row r="591" spans="1:1" x14ac:dyDescent="0.35">
      <c r="A591">
        <v>52.79</v>
      </c>
    </row>
    <row r="592" spans="1:1" x14ac:dyDescent="0.35">
      <c r="A592">
        <v>58.77</v>
      </c>
    </row>
    <row r="593" spans="1:1" x14ac:dyDescent="0.35">
      <c r="A593">
        <v>60.7</v>
      </c>
    </row>
    <row r="594" spans="1:1" x14ac:dyDescent="0.35">
      <c r="A594">
        <v>91.97</v>
      </c>
    </row>
    <row r="595" spans="1:1" x14ac:dyDescent="0.35">
      <c r="A595">
        <v>58.72</v>
      </c>
    </row>
    <row r="596" spans="1:1" x14ac:dyDescent="0.35">
      <c r="A596">
        <v>89.69</v>
      </c>
    </row>
    <row r="597" spans="1:1" x14ac:dyDescent="0.35">
      <c r="A597">
        <v>62.5</v>
      </c>
    </row>
    <row r="598" spans="1:1" x14ac:dyDescent="0.35">
      <c r="A598">
        <v>60.29</v>
      </c>
    </row>
    <row r="599" spans="1:1" x14ac:dyDescent="0.35">
      <c r="A599">
        <v>73.28</v>
      </c>
    </row>
    <row r="600" spans="1:1" x14ac:dyDescent="0.35">
      <c r="A600">
        <v>57.69</v>
      </c>
    </row>
    <row r="601" spans="1:1" x14ac:dyDescent="0.35">
      <c r="A601">
        <v>91.28</v>
      </c>
    </row>
    <row r="602" spans="1:1" x14ac:dyDescent="0.35">
      <c r="A602">
        <v>92.98</v>
      </c>
    </row>
    <row r="603" spans="1:1" x14ac:dyDescent="0.35">
      <c r="A603">
        <v>64.44</v>
      </c>
    </row>
    <row r="604" spans="1:1" x14ac:dyDescent="0.35">
      <c r="A604">
        <v>69.23</v>
      </c>
    </row>
    <row r="605" spans="1:1" x14ac:dyDescent="0.35">
      <c r="A605">
        <v>72.84</v>
      </c>
    </row>
    <row r="606" spans="1:1" x14ac:dyDescent="0.35">
      <c r="A606">
        <v>62.05</v>
      </c>
    </row>
    <row r="607" spans="1:1" x14ac:dyDescent="0.35">
      <c r="A607">
        <v>91.78</v>
      </c>
    </row>
    <row r="608" spans="1:1" x14ac:dyDescent="0.35">
      <c r="A608">
        <v>92.54</v>
      </c>
    </row>
    <row r="609" spans="1:1" x14ac:dyDescent="0.35">
      <c r="A609">
        <v>67.31</v>
      </c>
    </row>
    <row r="610" spans="1:1" x14ac:dyDescent="0.35">
      <c r="A610">
        <v>75.31</v>
      </c>
    </row>
    <row r="611" spans="1:1" x14ac:dyDescent="0.35">
      <c r="A611">
        <v>61.11</v>
      </c>
    </row>
    <row r="612" spans="1:1" x14ac:dyDescent="0.35">
      <c r="A612">
        <v>91.67</v>
      </c>
    </row>
    <row r="613" spans="1:1" x14ac:dyDescent="0.35">
      <c r="A613">
        <v>64.790000000000006</v>
      </c>
    </row>
    <row r="614" spans="1:1" x14ac:dyDescent="0.35">
      <c r="A614">
        <v>54.19</v>
      </c>
    </row>
    <row r="615" spans="1:1" x14ac:dyDescent="0.35">
      <c r="A615">
        <v>58.11</v>
      </c>
    </row>
    <row r="616" spans="1:1" x14ac:dyDescent="0.35">
      <c r="A616">
        <v>89.81</v>
      </c>
    </row>
    <row r="617" spans="1:1" x14ac:dyDescent="0.35">
      <c r="A617">
        <v>69.709999999999994</v>
      </c>
    </row>
    <row r="618" spans="1:1" x14ac:dyDescent="0.35">
      <c r="A618">
        <v>89.09</v>
      </c>
    </row>
    <row r="619" spans="1:1" x14ac:dyDescent="0.35">
      <c r="A619">
        <v>59.44</v>
      </c>
    </row>
    <row r="620" spans="1:1" x14ac:dyDescent="0.35">
      <c r="A620">
        <v>58.21</v>
      </c>
    </row>
    <row r="621" spans="1:1" x14ac:dyDescent="0.35">
      <c r="A621">
        <v>74.069999999999993</v>
      </c>
    </row>
    <row r="622" spans="1:1" x14ac:dyDescent="0.35">
      <c r="A622">
        <v>63.03</v>
      </c>
    </row>
    <row r="623" spans="1:1" x14ac:dyDescent="0.35">
      <c r="A623">
        <v>49.28</v>
      </c>
    </row>
    <row r="624" spans="1:1" x14ac:dyDescent="0.35">
      <c r="A624">
        <v>89.29</v>
      </c>
    </row>
    <row r="625" spans="1:1" x14ac:dyDescent="0.35">
      <c r="A625">
        <v>52.35</v>
      </c>
    </row>
    <row r="626" spans="1:1" x14ac:dyDescent="0.35">
      <c r="A626">
        <v>47.6</v>
      </c>
    </row>
    <row r="627" spans="1:1" x14ac:dyDescent="0.35">
      <c r="A627">
        <v>91.67</v>
      </c>
    </row>
    <row r="628" spans="1:1" x14ac:dyDescent="0.35">
      <c r="A628">
        <v>63.39</v>
      </c>
    </row>
    <row r="629" spans="1:1" x14ac:dyDescent="0.35">
      <c r="A629">
        <v>64.08</v>
      </c>
    </row>
    <row r="630" spans="1:1" x14ac:dyDescent="0.35">
      <c r="A630">
        <v>76.069999999999993</v>
      </c>
    </row>
    <row r="631" spans="1:1" x14ac:dyDescent="0.35">
      <c r="A631">
        <v>61.99</v>
      </c>
    </row>
    <row r="632" spans="1:1" x14ac:dyDescent="0.35">
      <c r="A632">
        <v>91.78</v>
      </c>
    </row>
    <row r="633" spans="1:1" x14ac:dyDescent="0.35">
      <c r="A633">
        <v>64.66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6FD42-F8EA-4570-9896-0775558C3791}">
  <dimension ref="A1:BE633"/>
  <sheetViews>
    <sheetView workbookViewId="0">
      <selection activeCell="AN28" sqref="AN28:AO28"/>
    </sheetView>
  </sheetViews>
  <sheetFormatPr defaultRowHeight="14.5" x14ac:dyDescent="0.35"/>
  <cols>
    <col min="1" max="1" width="79.90625" bestFit="1" customWidth="1"/>
    <col min="13" max="13" width="5.6328125" hidden="1" customWidth="1"/>
    <col min="14" max="14" width="3.81640625" hidden="1" customWidth="1"/>
    <col min="15" max="15" width="5.81640625" hidden="1" customWidth="1"/>
    <col min="16" max="16" width="3.81640625" hidden="1" customWidth="1"/>
    <col min="17" max="17" width="5.81640625" hidden="1" customWidth="1"/>
    <col min="18" max="18" width="12.453125" hidden="1" customWidth="1"/>
    <col min="19" max="19" width="3.81640625" hidden="1" customWidth="1"/>
    <col min="20" max="21" width="5.81640625" hidden="1" customWidth="1"/>
    <col min="22" max="22" width="5.81640625" customWidth="1"/>
    <col min="23" max="24" width="5.81640625" bestFit="1" customWidth="1"/>
    <col min="26" max="26" width="5.6328125" hidden="1" customWidth="1"/>
    <col min="27" max="27" width="3.81640625" hidden="1" customWidth="1"/>
    <col min="28" max="28" width="5.81640625" hidden="1" customWidth="1"/>
    <col min="29" max="29" width="3.81640625" hidden="1" customWidth="1"/>
    <col min="30" max="30" width="5.81640625" hidden="1" customWidth="1"/>
    <col min="31" max="31" width="12.453125" hidden="1" customWidth="1"/>
    <col min="32" max="32" width="3.81640625" hidden="1" customWidth="1"/>
    <col min="33" max="34" width="5.81640625" hidden="1" customWidth="1"/>
    <col min="35" max="35" width="5.81640625" customWidth="1"/>
    <col min="36" max="37" width="5.81640625" bestFit="1" customWidth="1"/>
    <col min="39" max="39" width="8.7265625" customWidth="1"/>
    <col min="41" max="41" width="19.54296875" bestFit="1" customWidth="1"/>
    <col min="56" max="56" width="9.26953125" bestFit="1" customWidth="1"/>
  </cols>
  <sheetData>
    <row r="1" spans="1:57" x14ac:dyDescent="0.35">
      <c r="A1" t="s">
        <v>0</v>
      </c>
      <c r="B1" t="s">
        <v>1</v>
      </c>
      <c r="C1" t="s">
        <v>2</v>
      </c>
      <c r="D1" t="s">
        <v>3</v>
      </c>
      <c r="E1" t="s">
        <v>699</v>
      </c>
      <c r="F1" t="s">
        <v>703</v>
      </c>
      <c r="O1" t="s">
        <v>652</v>
      </c>
      <c r="Q1" t="s">
        <v>651</v>
      </c>
      <c r="T1" t="s">
        <v>652</v>
      </c>
      <c r="U1" t="s">
        <v>651</v>
      </c>
      <c r="AB1" t="s">
        <v>652</v>
      </c>
      <c r="AD1" t="s">
        <v>651</v>
      </c>
      <c r="AG1" t="s">
        <v>652</v>
      </c>
      <c r="AH1" t="s">
        <v>651</v>
      </c>
      <c r="AJ1" t="s">
        <v>652</v>
      </c>
      <c r="AK1" t="s">
        <v>651</v>
      </c>
    </row>
    <row r="2" spans="1:57" x14ac:dyDescent="0.35">
      <c r="A2" t="s">
        <v>4</v>
      </c>
      <c r="B2">
        <v>4</v>
      </c>
      <c r="C2">
        <v>68</v>
      </c>
      <c r="D2">
        <v>65.66</v>
      </c>
      <c r="E2">
        <f>_xlfn.RANK.AVG(D2,$D$2:$D$633,1)</f>
        <v>393</v>
      </c>
      <c r="F2">
        <f>(E2-$AO$5)^2</f>
        <v>5852.25</v>
      </c>
      <c r="H2">
        <f>_xlfn.RANK.AVG(B2,$B$2:$B$633,)</f>
        <v>422.5</v>
      </c>
      <c r="I2">
        <f>_xlfn.RANK.AVG(C2,$C$2:$C$633,)</f>
        <v>327</v>
      </c>
      <c r="J2">
        <f>_xlfn.RANK.AVG(D2,$D$2:$D$633,)</f>
        <v>240</v>
      </c>
      <c r="M2" t="b">
        <f>B2&gt;10</f>
        <v>0</v>
      </c>
      <c r="N2">
        <f>COUNT($O$2:O2)</f>
        <v>0</v>
      </c>
      <c r="O2" t="str">
        <f>IF(M2,E2,"")</f>
        <v/>
      </c>
      <c r="P2">
        <f>COUNT($Q$2:Q2)</f>
        <v>1</v>
      </c>
      <c r="Q2">
        <f>IF(NOT(M2),D2,"")</f>
        <v>65.66</v>
      </c>
      <c r="S2">
        <v>1</v>
      </c>
      <c r="T2">
        <f>VLOOKUP(S2,$N$2:$O$633,2,FALSE)</f>
        <v>49.23</v>
      </c>
      <c r="U2">
        <f>VLOOKUP(S2,$P$2:$Q$633,2,FALSE)</f>
        <v>65.66</v>
      </c>
      <c r="W2">
        <v>49.23</v>
      </c>
      <c r="X2">
        <v>65.66</v>
      </c>
      <c r="Z2" t="b">
        <f>B2&gt;10</f>
        <v>0</v>
      </c>
      <c r="AA2">
        <f>COUNT($AB$2:AB2)</f>
        <v>0</v>
      </c>
      <c r="AB2" t="str">
        <f>IF(Z2,E2,"")</f>
        <v/>
      </c>
      <c r="AC2">
        <f>COUNT($AD$2:AD2)</f>
        <v>1</v>
      </c>
      <c r="AD2">
        <f>IF(NOT(Z2),E2,"")</f>
        <v>393</v>
      </c>
      <c r="AF2">
        <v>1</v>
      </c>
      <c r="AG2">
        <f>VLOOKUP(AF2,$AA$2:$AB$633,2,FALSE)</f>
        <v>157</v>
      </c>
      <c r="AH2">
        <f>VLOOKUP(AF2,$AC$2:$AD$633,2,FALSE)</f>
        <v>393</v>
      </c>
      <c r="AJ2">
        <v>157</v>
      </c>
      <c r="AK2">
        <v>393</v>
      </c>
      <c r="BD2" t="s">
        <v>649</v>
      </c>
      <c r="BE2">
        <f>CORREL(B2:B633,C2:C633)</f>
        <v>0.71457165869539407</v>
      </c>
    </row>
    <row r="3" spans="1:57" x14ac:dyDescent="0.35">
      <c r="A3" t="s">
        <v>5</v>
      </c>
      <c r="B3">
        <v>6</v>
      </c>
      <c r="C3">
        <v>77</v>
      </c>
      <c r="D3">
        <v>58.6</v>
      </c>
      <c r="E3">
        <f t="shared" ref="E3:E66" si="0">_xlfn.RANK.AVG(D3,$D$2:$D$633,1)</f>
        <v>302.5</v>
      </c>
      <c r="F3">
        <f t="shared" ref="F3:F66" si="1">(E3-$AO$5)^2</f>
        <v>196</v>
      </c>
      <c r="H3">
        <f t="shared" ref="H3:H66" si="2">_xlfn.RANK.AVG(B3,$B$2:$B$633,)</f>
        <v>284.5</v>
      </c>
      <c r="I3">
        <f t="shared" ref="I3:I66" si="3">_xlfn.RANK.AVG(C3,$C$2:$C$633,)</f>
        <v>305</v>
      </c>
      <c r="J3">
        <f t="shared" ref="J3:J66" si="4">_xlfn.RANK.AVG(D3,$D$2:$D$633,)</f>
        <v>330.5</v>
      </c>
      <c r="M3" t="b">
        <f>B3&gt;10</f>
        <v>0</v>
      </c>
      <c r="N3">
        <f>COUNT($O$2:O3)</f>
        <v>0</v>
      </c>
      <c r="O3" t="str">
        <f>IF(M3,D3,"")</f>
        <v/>
      </c>
      <c r="P3">
        <f>COUNT($Q$2:Q3)</f>
        <v>2</v>
      </c>
      <c r="Q3">
        <f>IF(NOT(M3),D3,"")</f>
        <v>58.6</v>
      </c>
      <c r="S3">
        <v>2</v>
      </c>
      <c r="T3">
        <f t="shared" ref="T3:T66" si="5">VLOOKUP(S3,$N$2:$O$633,2,FALSE)</f>
        <v>50.42</v>
      </c>
      <c r="U3">
        <f t="shared" ref="U3:U66" si="6">VLOOKUP(S3,$P$2:$Q$633,2,FALSE)</f>
        <v>58.6</v>
      </c>
      <c r="W3">
        <v>50.42</v>
      </c>
      <c r="X3">
        <v>58.6</v>
      </c>
      <c r="Z3" t="b">
        <f t="shared" ref="Z3:Z66" si="7">B3&gt;10</f>
        <v>0</v>
      </c>
      <c r="AA3">
        <f>COUNT($AB$2:AB3)</f>
        <v>0</v>
      </c>
      <c r="AB3" t="str">
        <f t="shared" ref="AB3:AB66" si="8">IF(Z3,E3,"")</f>
        <v/>
      </c>
      <c r="AC3">
        <f>COUNT($AD$2:AD3)</f>
        <v>2</v>
      </c>
      <c r="AD3">
        <f t="shared" ref="AD3:AD66" si="9">IF(NOT(Z3),E3,"")</f>
        <v>302.5</v>
      </c>
      <c r="AF3">
        <v>2</v>
      </c>
      <c r="AG3">
        <f>VLOOKUP(AF3,$N$2:$O$633,2,FALSE)</f>
        <v>50.42</v>
      </c>
      <c r="AH3">
        <f t="shared" ref="AH3:AH66" si="10">VLOOKUP(AF3,$AC$2:$AD$633,2,FALSE)</f>
        <v>302.5</v>
      </c>
      <c r="AJ3">
        <v>50.42</v>
      </c>
      <c r="AK3">
        <v>302.5</v>
      </c>
      <c r="BD3" t="s">
        <v>650</v>
      </c>
      <c r="BE3">
        <f>CORREL(H2:H633,I2:I633)</f>
        <v>0.68803739235936345</v>
      </c>
    </row>
    <row r="4" spans="1:57" x14ac:dyDescent="0.35">
      <c r="A4" t="s">
        <v>6</v>
      </c>
      <c r="B4">
        <v>5</v>
      </c>
      <c r="C4">
        <v>7</v>
      </c>
      <c r="D4">
        <v>87.72</v>
      </c>
      <c r="E4">
        <f t="shared" si="0"/>
        <v>519</v>
      </c>
      <c r="F4">
        <f t="shared" si="1"/>
        <v>41006.25</v>
      </c>
      <c r="H4">
        <f t="shared" si="2"/>
        <v>345</v>
      </c>
      <c r="I4">
        <f t="shared" si="3"/>
        <v>524.5</v>
      </c>
      <c r="J4">
        <f t="shared" si="4"/>
        <v>114</v>
      </c>
      <c r="M4" t="b">
        <f>B4&gt;10</f>
        <v>0</v>
      </c>
      <c r="N4">
        <f>COUNT($O$2:O4)</f>
        <v>0</v>
      </c>
      <c r="O4" t="str">
        <f>IF(M4,D4,"")</f>
        <v/>
      </c>
      <c r="P4">
        <f>COUNT($Q$2:Q4)</f>
        <v>3</v>
      </c>
      <c r="Q4">
        <f>IF(NOT(M4),D4,"")</f>
        <v>87.72</v>
      </c>
      <c r="S4">
        <v>3</v>
      </c>
      <c r="T4">
        <f t="shared" si="5"/>
        <v>56.37</v>
      </c>
      <c r="U4">
        <f t="shared" si="6"/>
        <v>87.72</v>
      </c>
      <c r="W4">
        <v>56.37</v>
      </c>
      <c r="X4">
        <v>87.72</v>
      </c>
      <c r="Z4" t="b">
        <f t="shared" si="7"/>
        <v>0</v>
      </c>
      <c r="AA4">
        <f>COUNT($AB$2:AB4)</f>
        <v>0</v>
      </c>
      <c r="AB4" t="str">
        <f t="shared" si="8"/>
        <v/>
      </c>
      <c r="AC4">
        <f>COUNT($AD$2:AD4)</f>
        <v>3</v>
      </c>
      <c r="AD4">
        <f t="shared" si="9"/>
        <v>519</v>
      </c>
      <c r="AF4">
        <v>3</v>
      </c>
      <c r="AG4">
        <f t="shared" ref="AG3:AG66" si="11">VLOOKUP(AF4,$N$2:$O$633,2,FALSE)</f>
        <v>56.37</v>
      </c>
      <c r="AH4">
        <f t="shared" si="10"/>
        <v>519</v>
      </c>
      <c r="AJ4">
        <v>56.37</v>
      </c>
      <c r="AK4">
        <v>519</v>
      </c>
    </row>
    <row r="5" spans="1:57" x14ac:dyDescent="0.35">
      <c r="A5" t="s">
        <v>7</v>
      </c>
      <c r="B5">
        <v>4</v>
      </c>
      <c r="C5">
        <v>10</v>
      </c>
      <c r="D5">
        <v>83.33</v>
      </c>
      <c r="E5">
        <f t="shared" si="0"/>
        <v>480.5</v>
      </c>
      <c r="F5">
        <f t="shared" si="1"/>
        <v>26896</v>
      </c>
      <c r="H5">
        <f t="shared" si="2"/>
        <v>422.5</v>
      </c>
      <c r="I5">
        <f t="shared" si="3"/>
        <v>504.5</v>
      </c>
      <c r="J5">
        <f t="shared" si="4"/>
        <v>152.5</v>
      </c>
      <c r="M5" t="b">
        <f>B5&gt;10</f>
        <v>0</v>
      </c>
      <c r="N5">
        <f>COUNT($O$2:O5)</f>
        <v>0</v>
      </c>
      <c r="O5" t="str">
        <f>IF(M5,D5,"")</f>
        <v/>
      </c>
      <c r="P5">
        <f>COUNT($Q$2:Q5)</f>
        <v>4</v>
      </c>
      <c r="Q5">
        <f>IF(NOT(M5),D5,"")</f>
        <v>83.33</v>
      </c>
      <c r="S5">
        <v>4</v>
      </c>
      <c r="T5">
        <f t="shared" si="5"/>
        <v>47.04</v>
      </c>
      <c r="U5">
        <f t="shared" si="6"/>
        <v>83.33</v>
      </c>
      <c r="W5">
        <v>47.04</v>
      </c>
      <c r="X5">
        <v>83.33</v>
      </c>
      <c r="Z5" t="b">
        <f t="shared" si="7"/>
        <v>0</v>
      </c>
      <c r="AA5">
        <f>COUNT($AB$2:AB5)</f>
        <v>0</v>
      </c>
      <c r="AB5" t="str">
        <f t="shared" si="8"/>
        <v/>
      </c>
      <c r="AC5">
        <f>COUNT($AD$2:AD5)</f>
        <v>4</v>
      </c>
      <c r="AD5">
        <f t="shared" si="9"/>
        <v>480.5</v>
      </c>
      <c r="AF5">
        <v>4</v>
      </c>
      <c r="AG5">
        <f t="shared" si="11"/>
        <v>47.04</v>
      </c>
      <c r="AH5">
        <f t="shared" si="10"/>
        <v>480.5</v>
      </c>
      <c r="AJ5">
        <v>47.04</v>
      </c>
      <c r="AK5">
        <v>480.5</v>
      </c>
      <c r="AN5" t="s">
        <v>701</v>
      </c>
      <c r="AO5">
        <f>AVERAGE(E2:E633)</f>
        <v>316.5</v>
      </c>
    </row>
    <row r="6" spans="1:57" x14ac:dyDescent="0.35">
      <c r="A6" t="s">
        <v>8</v>
      </c>
      <c r="B6">
        <v>12</v>
      </c>
      <c r="C6">
        <v>198</v>
      </c>
      <c r="D6">
        <v>49.23</v>
      </c>
      <c r="E6">
        <f t="shared" si="0"/>
        <v>157</v>
      </c>
      <c r="F6">
        <f t="shared" si="1"/>
        <v>25440.25</v>
      </c>
      <c r="H6">
        <f t="shared" si="2"/>
        <v>74.5</v>
      </c>
      <c r="I6">
        <f t="shared" si="3"/>
        <v>138.5</v>
      </c>
      <c r="J6">
        <f t="shared" si="4"/>
        <v>476</v>
      </c>
      <c r="M6" t="b">
        <f>B6&gt;10</f>
        <v>1</v>
      </c>
      <c r="N6">
        <f>COUNT($O$2:O6)</f>
        <v>1</v>
      </c>
      <c r="O6">
        <f>IF(M6,D6,"")</f>
        <v>49.23</v>
      </c>
      <c r="P6">
        <f>COUNT($Q$2:Q6)</f>
        <v>4</v>
      </c>
      <c r="Q6" t="str">
        <f>IF(NOT(M6),D6,"")</f>
        <v/>
      </c>
      <c r="S6">
        <v>5</v>
      </c>
      <c r="T6">
        <f t="shared" si="5"/>
        <v>50.74</v>
      </c>
      <c r="U6">
        <f t="shared" si="6"/>
        <v>50</v>
      </c>
      <c r="W6">
        <v>50.74</v>
      </c>
      <c r="X6">
        <v>50</v>
      </c>
      <c r="Z6" t="b">
        <f t="shared" si="7"/>
        <v>1</v>
      </c>
      <c r="AA6">
        <f>COUNT($AB$2:AB6)</f>
        <v>1</v>
      </c>
      <c r="AB6">
        <f t="shared" si="8"/>
        <v>157</v>
      </c>
      <c r="AC6">
        <f>COUNT($AD$2:AD6)</f>
        <v>4</v>
      </c>
      <c r="AD6" t="str">
        <f t="shared" si="9"/>
        <v/>
      </c>
      <c r="AF6">
        <v>5</v>
      </c>
      <c r="AG6">
        <f t="shared" si="11"/>
        <v>50.74</v>
      </c>
      <c r="AH6">
        <f t="shared" si="10"/>
        <v>171.5</v>
      </c>
      <c r="AJ6">
        <v>50.74</v>
      </c>
      <c r="AK6">
        <v>171.5</v>
      </c>
    </row>
    <row r="7" spans="1:57" x14ac:dyDescent="0.35">
      <c r="A7" t="s">
        <v>9</v>
      </c>
      <c r="B7">
        <v>12</v>
      </c>
      <c r="C7">
        <v>238</v>
      </c>
      <c r="D7">
        <v>50.42</v>
      </c>
      <c r="E7">
        <f t="shared" si="0"/>
        <v>181</v>
      </c>
      <c r="F7">
        <f t="shared" si="1"/>
        <v>18360.25</v>
      </c>
      <c r="H7">
        <f t="shared" si="2"/>
        <v>74.5</v>
      </c>
      <c r="I7">
        <f t="shared" si="3"/>
        <v>103</v>
      </c>
      <c r="J7">
        <f t="shared" si="4"/>
        <v>452</v>
      </c>
      <c r="M7" t="b">
        <f>B7&gt;10</f>
        <v>1</v>
      </c>
      <c r="N7">
        <f>COUNT($O$2:O7)</f>
        <v>2</v>
      </c>
      <c r="O7">
        <f>IF(M7,D7,"")</f>
        <v>50.42</v>
      </c>
      <c r="P7">
        <f>COUNT($Q$2:Q7)</f>
        <v>4</v>
      </c>
      <c r="Q7" t="str">
        <f>IF(NOT(M7),D7,"")</f>
        <v/>
      </c>
      <c r="S7">
        <v>6</v>
      </c>
      <c r="T7">
        <f t="shared" si="5"/>
        <v>45.62</v>
      </c>
      <c r="U7">
        <f t="shared" si="6"/>
        <v>82.81</v>
      </c>
      <c r="W7">
        <v>45.62</v>
      </c>
      <c r="X7">
        <v>82.81</v>
      </c>
      <c r="Z7" t="b">
        <f t="shared" si="7"/>
        <v>1</v>
      </c>
      <c r="AA7">
        <f>COUNT($AB$2:AB7)</f>
        <v>2</v>
      </c>
      <c r="AB7">
        <f t="shared" si="8"/>
        <v>181</v>
      </c>
      <c r="AC7">
        <f>COUNT($AD$2:AD7)</f>
        <v>4</v>
      </c>
      <c r="AD7" t="str">
        <f t="shared" si="9"/>
        <v/>
      </c>
      <c r="AF7">
        <v>6</v>
      </c>
      <c r="AG7">
        <f t="shared" si="11"/>
        <v>45.62</v>
      </c>
      <c r="AH7">
        <f t="shared" si="10"/>
        <v>478</v>
      </c>
      <c r="AJ7">
        <v>45.62</v>
      </c>
      <c r="AK7">
        <v>478</v>
      </c>
    </row>
    <row r="8" spans="1:57" x14ac:dyDescent="0.35">
      <c r="A8" t="s">
        <v>10</v>
      </c>
      <c r="B8">
        <v>8</v>
      </c>
      <c r="C8">
        <v>123</v>
      </c>
      <c r="D8">
        <v>50</v>
      </c>
      <c r="E8">
        <f t="shared" si="0"/>
        <v>171.5</v>
      </c>
      <c r="F8">
        <f t="shared" si="1"/>
        <v>21025</v>
      </c>
      <c r="H8">
        <f t="shared" si="2"/>
        <v>187.5</v>
      </c>
      <c r="I8">
        <f t="shared" si="3"/>
        <v>226.5</v>
      </c>
      <c r="J8">
        <f t="shared" si="4"/>
        <v>461.5</v>
      </c>
      <c r="M8" t="b">
        <f>B8&gt;10</f>
        <v>0</v>
      </c>
      <c r="N8">
        <f>COUNT($O$2:O8)</f>
        <v>2</v>
      </c>
      <c r="O8" t="str">
        <f>IF(M8,D8,"")</f>
        <v/>
      </c>
      <c r="P8">
        <f>COUNT($Q$2:Q8)</f>
        <v>5</v>
      </c>
      <c r="Q8">
        <f>IF(NOT(M8),D8,"")</f>
        <v>50</v>
      </c>
      <c r="S8">
        <v>7</v>
      </c>
      <c r="T8">
        <f t="shared" si="5"/>
        <v>48.99</v>
      </c>
      <c r="U8">
        <f t="shared" si="6"/>
        <v>89.06</v>
      </c>
      <c r="W8">
        <v>48.99</v>
      </c>
      <c r="X8">
        <v>89.06</v>
      </c>
      <c r="Z8" t="b">
        <f t="shared" si="7"/>
        <v>0</v>
      </c>
      <c r="AA8">
        <f>COUNT($AB$2:AB8)</f>
        <v>2</v>
      </c>
      <c r="AB8" t="str">
        <f t="shared" si="8"/>
        <v/>
      </c>
      <c r="AC8">
        <f>COUNT($AD$2:AD8)</f>
        <v>5</v>
      </c>
      <c r="AD8">
        <f t="shared" si="9"/>
        <v>171.5</v>
      </c>
      <c r="AF8">
        <v>7</v>
      </c>
      <c r="AG8">
        <f t="shared" si="11"/>
        <v>48.99</v>
      </c>
      <c r="AH8">
        <f t="shared" si="10"/>
        <v>553</v>
      </c>
      <c r="AJ8">
        <v>48.99</v>
      </c>
      <c r="AK8">
        <v>553</v>
      </c>
    </row>
    <row r="9" spans="1:57" x14ac:dyDescent="0.35">
      <c r="A9" t="s">
        <v>11</v>
      </c>
      <c r="B9">
        <v>11</v>
      </c>
      <c r="C9">
        <v>137</v>
      </c>
      <c r="D9">
        <v>56.37</v>
      </c>
      <c r="E9">
        <f t="shared" si="0"/>
        <v>272</v>
      </c>
      <c r="F9">
        <f t="shared" si="1"/>
        <v>1980.25</v>
      </c>
      <c r="H9">
        <f t="shared" si="2"/>
        <v>98</v>
      </c>
      <c r="I9">
        <f t="shared" si="3"/>
        <v>207.5</v>
      </c>
      <c r="J9">
        <f t="shared" si="4"/>
        <v>361</v>
      </c>
      <c r="M9" t="b">
        <f>B9&gt;10</f>
        <v>1</v>
      </c>
      <c r="N9">
        <f>COUNT($O$2:O9)</f>
        <v>3</v>
      </c>
      <c r="O9">
        <f>IF(M9,D9,"")</f>
        <v>56.37</v>
      </c>
      <c r="P9">
        <f>COUNT($Q$2:Q9)</f>
        <v>5</v>
      </c>
      <c r="Q9" t="str">
        <f>IF(NOT(M9),D9,"")</f>
        <v/>
      </c>
      <c r="S9">
        <v>8</v>
      </c>
      <c r="T9">
        <f t="shared" si="5"/>
        <v>46.73</v>
      </c>
      <c r="U9">
        <f t="shared" si="6"/>
        <v>48.54</v>
      </c>
      <c r="W9">
        <v>46.73</v>
      </c>
      <c r="X9">
        <v>48.54</v>
      </c>
      <c r="Z9" t="b">
        <f t="shared" si="7"/>
        <v>1</v>
      </c>
      <c r="AA9">
        <f>COUNT($AB$2:AB9)</f>
        <v>3</v>
      </c>
      <c r="AB9">
        <f t="shared" si="8"/>
        <v>272</v>
      </c>
      <c r="AC9">
        <f>COUNT($AD$2:AD9)</f>
        <v>5</v>
      </c>
      <c r="AD9" t="str">
        <f t="shared" si="9"/>
        <v/>
      </c>
      <c r="AF9">
        <v>8</v>
      </c>
      <c r="AG9">
        <f t="shared" si="11"/>
        <v>46.73</v>
      </c>
      <c r="AH9">
        <f t="shared" si="10"/>
        <v>144.5</v>
      </c>
      <c r="AJ9">
        <v>46.73</v>
      </c>
      <c r="AK9">
        <v>144.5</v>
      </c>
    </row>
    <row r="10" spans="1:57" x14ac:dyDescent="0.35">
      <c r="A10" t="s">
        <v>12</v>
      </c>
      <c r="B10">
        <v>4</v>
      </c>
      <c r="C10">
        <v>11</v>
      </c>
      <c r="D10">
        <v>82.81</v>
      </c>
      <c r="E10">
        <f t="shared" si="0"/>
        <v>478</v>
      </c>
      <c r="F10">
        <f t="shared" si="1"/>
        <v>26082.25</v>
      </c>
      <c r="H10">
        <f t="shared" si="2"/>
        <v>422.5</v>
      </c>
      <c r="I10">
        <f t="shared" si="3"/>
        <v>496</v>
      </c>
      <c r="J10">
        <f t="shared" si="4"/>
        <v>155</v>
      </c>
      <c r="M10" t="b">
        <f>B10&gt;10</f>
        <v>0</v>
      </c>
      <c r="N10">
        <f>COUNT($O$2:O10)</f>
        <v>3</v>
      </c>
      <c r="O10" t="str">
        <f>IF(M10,D10,"")</f>
        <v/>
      </c>
      <c r="P10">
        <f>COUNT($Q$2:Q10)</f>
        <v>6</v>
      </c>
      <c r="Q10">
        <f>IF(NOT(M10),D10,"")</f>
        <v>82.81</v>
      </c>
      <c r="S10">
        <v>9</v>
      </c>
      <c r="T10">
        <f t="shared" si="5"/>
        <v>44.12</v>
      </c>
      <c r="U10">
        <f t="shared" si="6"/>
        <v>52.54</v>
      </c>
      <c r="W10">
        <v>44.12</v>
      </c>
      <c r="X10">
        <v>52.54</v>
      </c>
      <c r="Z10" t="b">
        <f t="shared" si="7"/>
        <v>0</v>
      </c>
      <c r="AA10">
        <f>COUNT($AB$2:AB10)</f>
        <v>3</v>
      </c>
      <c r="AB10" t="str">
        <f t="shared" si="8"/>
        <v/>
      </c>
      <c r="AC10">
        <f>COUNT($AD$2:AD10)</f>
        <v>6</v>
      </c>
      <c r="AD10">
        <f t="shared" si="9"/>
        <v>478</v>
      </c>
      <c r="AF10">
        <v>9</v>
      </c>
      <c r="AG10">
        <f t="shared" si="11"/>
        <v>44.12</v>
      </c>
      <c r="AH10">
        <f t="shared" si="10"/>
        <v>210</v>
      </c>
      <c r="AJ10">
        <v>44.12</v>
      </c>
      <c r="AK10">
        <v>210</v>
      </c>
    </row>
    <row r="11" spans="1:57" x14ac:dyDescent="0.35">
      <c r="A11" t="s">
        <v>13</v>
      </c>
      <c r="B11">
        <v>5</v>
      </c>
      <c r="C11">
        <v>7</v>
      </c>
      <c r="D11">
        <v>89.06</v>
      </c>
      <c r="E11">
        <f t="shared" si="0"/>
        <v>553</v>
      </c>
      <c r="F11">
        <f t="shared" si="1"/>
        <v>55932.25</v>
      </c>
      <c r="H11">
        <f t="shared" si="2"/>
        <v>345</v>
      </c>
      <c r="I11">
        <f t="shared" si="3"/>
        <v>524.5</v>
      </c>
      <c r="J11">
        <f t="shared" si="4"/>
        <v>80</v>
      </c>
      <c r="M11" t="b">
        <f>B11&gt;10</f>
        <v>0</v>
      </c>
      <c r="N11">
        <f>COUNT($O$2:O11)</f>
        <v>3</v>
      </c>
      <c r="O11" t="str">
        <f>IF(M11,D11,"")</f>
        <v/>
      </c>
      <c r="P11">
        <f>COUNT($Q$2:Q11)</f>
        <v>7</v>
      </c>
      <c r="Q11">
        <f>IF(NOT(M11),D11,"")</f>
        <v>89.06</v>
      </c>
      <c r="S11">
        <v>10</v>
      </c>
      <c r="T11">
        <f t="shared" si="5"/>
        <v>51.63</v>
      </c>
      <c r="U11">
        <f t="shared" si="6"/>
        <v>87.5</v>
      </c>
      <c r="W11">
        <v>51.63</v>
      </c>
      <c r="X11">
        <v>87.5</v>
      </c>
      <c r="Z11" t="b">
        <f t="shared" si="7"/>
        <v>0</v>
      </c>
      <c r="AA11">
        <f>COUNT($AB$2:AB11)</f>
        <v>3</v>
      </c>
      <c r="AB11" t="str">
        <f t="shared" si="8"/>
        <v/>
      </c>
      <c r="AC11">
        <f>COUNT($AD$2:AD11)</f>
        <v>7</v>
      </c>
      <c r="AD11">
        <f t="shared" si="9"/>
        <v>553</v>
      </c>
      <c r="AF11">
        <v>10</v>
      </c>
      <c r="AG11">
        <f t="shared" si="11"/>
        <v>51.63</v>
      </c>
      <c r="AH11">
        <f t="shared" si="10"/>
        <v>515.5</v>
      </c>
      <c r="AJ11">
        <v>51.63</v>
      </c>
      <c r="AK11">
        <v>515.5</v>
      </c>
    </row>
    <row r="12" spans="1:57" x14ac:dyDescent="0.35">
      <c r="A12" t="s">
        <v>14</v>
      </c>
      <c r="B12">
        <v>10</v>
      </c>
      <c r="C12">
        <v>176</v>
      </c>
      <c r="D12">
        <v>48.54</v>
      </c>
      <c r="E12">
        <f t="shared" si="0"/>
        <v>144.5</v>
      </c>
      <c r="F12">
        <f t="shared" si="1"/>
        <v>29584</v>
      </c>
      <c r="H12">
        <f t="shared" si="2"/>
        <v>123.5</v>
      </c>
      <c r="I12">
        <f t="shared" si="3"/>
        <v>163.5</v>
      </c>
      <c r="J12">
        <f t="shared" si="4"/>
        <v>488.5</v>
      </c>
      <c r="M12" t="b">
        <f>B12&gt;10</f>
        <v>0</v>
      </c>
      <c r="N12">
        <f>COUNT($O$2:O12)</f>
        <v>3</v>
      </c>
      <c r="O12" t="str">
        <f>IF(M12,D12,"")</f>
        <v/>
      </c>
      <c r="P12">
        <f>COUNT($Q$2:Q12)</f>
        <v>8</v>
      </c>
      <c r="Q12">
        <f>IF(NOT(M12),D12,"")</f>
        <v>48.54</v>
      </c>
      <c r="S12">
        <v>11</v>
      </c>
      <c r="T12">
        <f t="shared" si="5"/>
        <v>40.950000000000003</v>
      </c>
      <c r="U12">
        <f t="shared" si="6"/>
        <v>86.49</v>
      </c>
      <c r="W12">
        <v>40.950000000000003</v>
      </c>
      <c r="X12">
        <v>86.49</v>
      </c>
      <c r="Z12" t="b">
        <f t="shared" si="7"/>
        <v>0</v>
      </c>
      <c r="AA12">
        <f>COUNT($AB$2:AB12)</f>
        <v>3</v>
      </c>
      <c r="AB12" t="str">
        <f t="shared" si="8"/>
        <v/>
      </c>
      <c r="AC12">
        <f>COUNT($AD$2:AD12)</f>
        <v>8</v>
      </c>
      <c r="AD12">
        <f t="shared" si="9"/>
        <v>144.5</v>
      </c>
      <c r="AF12">
        <v>11</v>
      </c>
      <c r="AG12">
        <f t="shared" si="11"/>
        <v>40.950000000000003</v>
      </c>
      <c r="AH12">
        <f t="shared" si="10"/>
        <v>499</v>
      </c>
      <c r="AJ12">
        <v>40.950000000000003</v>
      </c>
      <c r="AK12">
        <v>499</v>
      </c>
    </row>
    <row r="13" spans="1:57" x14ac:dyDescent="0.35">
      <c r="A13" t="s">
        <v>15</v>
      </c>
      <c r="B13">
        <v>10</v>
      </c>
      <c r="C13">
        <v>159</v>
      </c>
      <c r="D13">
        <v>52.54</v>
      </c>
      <c r="E13">
        <f t="shared" si="0"/>
        <v>210</v>
      </c>
      <c r="F13">
        <f t="shared" si="1"/>
        <v>11342.25</v>
      </c>
      <c r="H13">
        <f t="shared" si="2"/>
        <v>123.5</v>
      </c>
      <c r="I13">
        <f t="shared" si="3"/>
        <v>177.5</v>
      </c>
      <c r="J13">
        <f t="shared" si="4"/>
        <v>423</v>
      </c>
      <c r="M13" t="b">
        <f>B13&gt;10</f>
        <v>0</v>
      </c>
      <c r="N13">
        <f>COUNT($O$2:O13)</f>
        <v>3</v>
      </c>
      <c r="O13" t="str">
        <f>IF(M13,D13,"")</f>
        <v/>
      </c>
      <c r="P13">
        <f>COUNT($Q$2:Q13)</f>
        <v>9</v>
      </c>
      <c r="Q13">
        <f>IF(NOT(M13),D13,"")</f>
        <v>52.54</v>
      </c>
      <c r="S13">
        <v>12</v>
      </c>
      <c r="T13">
        <f t="shared" si="5"/>
        <v>48.63</v>
      </c>
      <c r="U13">
        <f t="shared" si="6"/>
        <v>87.23</v>
      </c>
      <c r="W13">
        <v>48.63</v>
      </c>
      <c r="X13">
        <v>87.23</v>
      </c>
      <c r="Z13" t="b">
        <f t="shared" si="7"/>
        <v>0</v>
      </c>
      <c r="AA13">
        <f>COUNT($AB$2:AB13)</f>
        <v>3</v>
      </c>
      <c r="AB13" t="str">
        <f t="shared" si="8"/>
        <v/>
      </c>
      <c r="AC13">
        <f>COUNT($AD$2:AD13)</f>
        <v>9</v>
      </c>
      <c r="AD13">
        <f t="shared" si="9"/>
        <v>210</v>
      </c>
      <c r="AF13">
        <v>12</v>
      </c>
      <c r="AG13">
        <f t="shared" si="11"/>
        <v>48.63</v>
      </c>
      <c r="AH13">
        <f t="shared" si="10"/>
        <v>508.5</v>
      </c>
      <c r="AJ13">
        <v>48.63</v>
      </c>
      <c r="AK13">
        <v>508.5</v>
      </c>
      <c r="AO13" t="s">
        <v>652</v>
      </c>
      <c r="AP13" t="s">
        <v>651</v>
      </c>
      <c r="AQ13" t="s">
        <v>705</v>
      </c>
    </row>
    <row r="14" spans="1:57" x14ac:dyDescent="0.35">
      <c r="A14" t="s">
        <v>16</v>
      </c>
      <c r="B14">
        <v>12</v>
      </c>
      <c r="C14">
        <v>143</v>
      </c>
      <c r="D14">
        <v>47.04</v>
      </c>
      <c r="E14">
        <f t="shared" si="0"/>
        <v>120.5</v>
      </c>
      <c r="F14">
        <f t="shared" si="1"/>
        <v>38416</v>
      </c>
      <c r="H14">
        <f t="shared" si="2"/>
        <v>74.5</v>
      </c>
      <c r="I14">
        <f t="shared" si="3"/>
        <v>200</v>
      </c>
      <c r="J14">
        <f t="shared" si="4"/>
        <v>512.5</v>
      </c>
      <c r="M14" t="b">
        <f>B14&gt;10</f>
        <v>1</v>
      </c>
      <c r="N14">
        <f>COUNT($O$2:O14)</f>
        <v>4</v>
      </c>
      <c r="O14">
        <f>IF(M14,D14,"")</f>
        <v>47.04</v>
      </c>
      <c r="P14">
        <f>COUNT($Q$2:Q14)</f>
        <v>9</v>
      </c>
      <c r="Q14" t="str">
        <f>IF(NOT(M14),D14,"")</f>
        <v/>
      </c>
      <c r="S14">
        <v>13</v>
      </c>
      <c r="T14">
        <f t="shared" si="5"/>
        <v>43.98</v>
      </c>
      <c r="U14">
        <f t="shared" si="6"/>
        <v>90.57</v>
      </c>
      <c r="W14">
        <v>43.98</v>
      </c>
      <c r="X14">
        <v>90.57</v>
      </c>
      <c r="Z14" t="b">
        <f t="shared" si="7"/>
        <v>1</v>
      </c>
      <c r="AA14">
        <f>COUNT($AB$2:AB14)</f>
        <v>4</v>
      </c>
      <c r="AB14">
        <f t="shared" si="8"/>
        <v>120.5</v>
      </c>
      <c r="AC14">
        <f>COUNT($AD$2:AD14)</f>
        <v>9</v>
      </c>
      <c r="AD14" t="str">
        <f t="shared" si="9"/>
        <v/>
      </c>
      <c r="AF14">
        <v>13</v>
      </c>
      <c r="AG14">
        <f t="shared" si="11"/>
        <v>43.98</v>
      </c>
      <c r="AH14">
        <f t="shared" si="10"/>
        <v>579.5</v>
      </c>
      <c r="AJ14">
        <v>43.98</v>
      </c>
      <c r="AK14">
        <v>579.5</v>
      </c>
      <c r="AN14" t="s">
        <v>702</v>
      </c>
      <c r="AO14">
        <f>(AVERAGE(AJ2:AJ109)-AO5)^2</f>
        <v>71458.299283984888</v>
      </c>
      <c r="AP14">
        <f>(AVERAGE(AK2:AK525)-AO5)^2</f>
        <v>1191.5671580910216</v>
      </c>
      <c r="AQ14">
        <f>AO14+AP14</f>
        <v>72649.866442075916</v>
      </c>
    </row>
    <row r="15" spans="1:57" x14ac:dyDescent="0.35">
      <c r="A15" t="s">
        <v>17</v>
      </c>
      <c r="B15">
        <v>12</v>
      </c>
      <c r="C15">
        <v>134</v>
      </c>
      <c r="D15">
        <v>50.74</v>
      </c>
      <c r="E15">
        <f t="shared" si="0"/>
        <v>184</v>
      </c>
      <c r="F15">
        <f t="shared" si="1"/>
        <v>17556.25</v>
      </c>
      <c r="H15">
        <f t="shared" si="2"/>
        <v>74.5</v>
      </c>
      <c r="I15">
        <f t="shared" si="3"/>
        <v>211</v>
      </c>
      <c r="J15">
        <f t="shared" si="4"/>
        <v>449</v>
      </c>
      <c r="M15" t="b">
        <f>B15&gt;10</f>
        <v>1</v>
      </c>
      <c r="N15">
        <f>COUNT($O$2:O15)</f>
        <v>5</v>
      </c>
      <c r="O15">
        <f>IF(M15,D15,"")</f>
        <v>50.74</v>
      </c>
      <c r="P15">
        <f>COUNT($Q$2:Q15)</f>
        <v>9</v>
      </c>
      <c r="Q15" t="str">
        <f>IF(NOT(M15),D15,"")</f>
        <v/>
      </c>
      <c r="S15">
        <v>14</v>
      </c>
      <c r="T15">
        <f t="shared" si="5"/>
        <v>37.69</v>
      </c>
      <c r="U15">
        <f t="shared" si="6"/>
        <v>37.5</v>
      </c>
      <c r="W15">
        <v>37.69</v>
      </c>
      <c r="X15">
        <v>37.5</v>
      </c>
      <c r="Z15" t="b">
        <f t="shared" si="7"/>
        <v>1</v>
      </c>
      <c r="AA15">
        <f>COUNT($AB$2:AB15)</f>
        <v>5</v>
      </c>
      <c r="AB15">
        <f t="shared" si="8"/>
        <v>184</v>
      </c>
      <c r="AC15">
        <f>COUNT($AD$2:AD15)</f>
        <v>9</v>
      </c>
      <c r="AD15" t="str">
        <f t="shared" si="9"/>
        <v/>
      </c>
      <c r="AF15">
        <v>14</v>
      </c>
      <c r="AG15">
        <f t="shared" si="11"/>
        <v>37.69</v>
      </c>
      <c r="AH15">
        <f t="shared" si="10"/>
        <v>24.5</v>
      </c>
      <c r="AJ15">
        <v>37.69</v>
      </c>
      <c r="AK15">
        <v>24.5</v>
      </c>
      <c r="AN15" t="s">
        <v>698</v>
      </c>
      <c r="AO15">
        <f>COUNT(AJ2:AJ109)</f>
        <v>108</v>
      </c>
      <c r="AP15">
        <f>COUNT(AK2:AK525)</f>
        <v>524</v>
      </c>
      <c r="AQ15">
        <f>AO15+AP15</f>
        <v>632</v>
      </c>
    </row>
    <row r="16" spans="1:57" x14ac:dyDescent="0.35">
      <c r="A16" t="s">
        <v>18</v>
      </c>
      <c r="B16">
        <v>13</v>
      </c>
      <c r="C16">
        <v>180</v>
      </c>
      <c r="D16">
        <v>45.62</v>
      </c>
      <c r="E16">
        <f t="shared" si="0"/>
        <v>98</v>
      </c>
      <c r="F16">
        <f t="shared" si="1"/>
        <v>47742.25</v>
      </c>
      <c r="H16">
        <f t="shared" si="2"/>
        <v>56</v>
      </c>
      <c r="I16">
        <f t="shared" si="3"/>
        <v>158</v>
      </c>
      <c r="J16">
        <f t="shared" si="4"/>
        <v>535</v>
      </c>
      <c r="M16" t="b">
        <f>B16&gt;10</f>
        <v>1</v>
      </c>
      <c r="N16">
        <f>COUNT($O$2:O16)</f>
        <v>6</v>
      </c>
      <c r="O16">
        <f>IF(M16,D16,"")</f>
        <v>45.62</v>
      </c>
      <c r="P16">
        <f>COUNT($Q$2:Q16)</f>
        <v>9</v>
      </c>
      <c r="Q16" t="str">
        <f>IF(NOT(M16),D16,"")</f>
        <v/>
      </c>
      <c r="S16">
        <v>15</v>
      </c>
      <c r="T16">
        <f t="shared" si="5"/>
        <v>36.35</v>
      </c>
      <c r="U16">
        <f t="shared" si="6"/>
        <v>37.5</v>
      </c>
      <c r="W16">
        <v>36.35</v>
      </c>
      <c r="X16">
        <v>37.5</v>
      </c>
      <c r="Z16" t="b">
        <f t="shared" si="7"/>
        <v>1</v>
      </c>
      <c r="AA16">
        <f>COUNT($AB$2:AB16)</f>
        <v>6</v>
      </c>
      <c r="AB16">
        <f t="shared" si="8"/>
        <v>98</v>
      </c>
      <c r="AC16">
        <f>COUNT($AD$2:AD16)</f>
        <v>9</v>
      </c>
      <c r="AD16" t="str">
        <f t="shared" si="9"/>
        <v/>
      </c>
      <c r="AF16">
        <v>15</v>
      </c>
      <c r="AG16">
        <f t="shared" si="11"/>
        <v>36.35</v>
      </c>
      <c r="AH16">
        <f t="shared" si="10"/>
        <v>24.5</v>
      </c>
      <c r="AJ16">
        <v>36.35</v>
      </c>
      <c r="AK16">
        <v>24.5</v>
      </c>
      <c r="AN16" t="s">
        <v>700</v>
      </c>
      <c r="AO16">
        <f>AO14^2/AO15</f>
        <v>47280449.41258847</v>
      </c>
      <c r="AP16">
        <f>AP14^2/AP15</f>
        <v>2709.6036111471635</v>
      </c>
    </row>
    <row r="17" spans="1:57" x14ac:dyDescent="0.35">
      <c r="A17" t="s">
        <v>19</v>
      </c>
      <c r="B17">
        <v>12</v>
      </c>
      <c r="C17">
        <v>252</v>
      </c>
      <c r="D17">
        <v>48.99</v>
      </c>
      <c r="E17">
        <f t="shared" si="0"/>
        <v>155.5</v>
      </c>
      <c r="F17">
        <f t="shared" si="1"/>
        <v>25921</v>
      </c>
      <c r="H17">
        <f t="shared" si="2"/>
        <v>74.5</v>
      </c>
      <c r="I17">
        <f t="shared" si="3"/>
        <v>95</v>
      </c>
      <c r="J17">
        <f t="shared" si="4"/>
        <v>477.5</v>
      </c>
      <c r="M17" t="b">
        <f>B17&gt;10</f>
        <v>1</v>
      </c>
      <c r="N17">
        <f>COUNT($O$2:O17)</f>
        <v>7</v>
      </c>
      <c r="O17">
        <f>IF(M17,D17,"")</f>
        <v>48.99</v>
      </c>
      <c r="P17">
        <f>COUNT($Q$2:Q17)</f>
        <v>9</v>
      </c>
      <c r="Q17" t="str">
        <f>IF(NOT(M17),D17,"")</f>
        <v/>
      </c>
      <c r="S17">
        <v>16</v>
      </c>
      <c r="T17">
        <f t="shared" si="5"/>
        <v>41.45</v>
      </c>
      <c r="U17">
        <f t="shared" si="6"/>
        <v>60.75</v>
      </c>
      <c r="W17">
        <v>41.45</v>
      </c>
      <c r="X17">
        <v>60.75</v>
      </c>
      <c r="Z17" t="b">
        <f t="shared" si="7"/>
        <v>1</v>
      </c>
      <c r="AA17">
        <f>COUNT($AB$2:AB17)</f>
        <v>7</v>
      </c>
      <c r="AB17">
        <f t="shared" si="8"/>
        <v>155.5</v>
      </c>
      <c r="AC17">
        <f>COUNT($AD$2:AD17)</f>
        <v>9</v>
      </c>
      <c r="AD17" t="str">
        <f t="shared" si="9"/>
        <v/>
      </c>
      <c r="AF17">
        <v>16</v>
      </c>
      <c r="AG17">
        <f t="shared" si="11"/>
        <v>41.45</v>
      </c>
      <c r="AH17">
        <f t="shared" si="10"/>
        <v>339</v>
      </c>
      <c r="AJ17">
        <v>41.45</v>
      </c>
      <c r="AK17">
        <v>339</v>
      </c>
    </row>
    <row r="18" spans="1:57" x14ac:dyDescent="0.35">
      <c r="A18" t="s">
        <v>20</v>
      </c>
      <c r="B18">
        <v>13</v>
      </c>
      <c r="C18">
        <v>171</v>
      </c>
      <c r="D18">
        <v>46.73</v>
      </c>
      <c r="E18">
        <f t="shared" si="0"/>
        <v>116</v>
      </c>
      <c r="F18">
        <f t="shared" si="1"/>
        <v>40200.25</v>
      </c>
      <c r="H18">
        <f t="shared" si="2"/>
        <v>56</v>
      </c>
      <c r="I18">
        <f t="shared" si="3"/>
        <v>168</v>
      </c>
      <c r="J18">
        <f t="shared" si="4"/>
        <v>517</v>
      </c>
      <c r="M18" t="b">
        <f>B18&gt;10</f>
        <v>1</v>
      </c>
      <c r="N18">
        <f>COUNT($O$2:O18)</f>
        <v>8</v>
      </c>
      <c r="O18">
        <f>IF(M18,D18,"")</f>
        <v>46.73</v>
      </c>
      <c r="P18">
        <f>COUNT($Q$2:Q18)</f>
        <v>9</v>
      </c>
      <c r="Q18" t="str">
        <f>IF(NOT(M18),D18,"")</f>
        <v/>
      </c>
      <c r="S18">
        <v>17</v>
      </c>
      <c r="T18">
        <f t="shared" si="5"/>
        <v>38.979999999999997</v>
      </c>
      <c r="U18">
        <f t="shared" si="6"/>
        <v>49.28</v>
      </c>
      <c r="W18">
        <v>38.979999999999997</v>
      </c>
      <c r="X18">
        <v>49.28</v>
      </c>
      <c r="Z18" t="b">
        <f t="shared" si="7"/>
        <v>1</v>
      </c>
      <c r="AA18">
        <f>COUNT($AB$2:AB18)</f>
        <v>8</v>
      </c>
      <c r="AB18">
        <f t="shared" si="8"/>
        <v>116</v>
      </c>
      <c r="AC18">
        <f>COUNT($AD$2:AD18)</f>
        <v>9</v>
      </c>
      <c r="AD18" t="str">
        <f t="shared" si="9"/>
        <v/>
      </c>
      <c r="AF18">
        <v>17</v>
      </c>
      <c r="AG18">
        <f t="shared" si="11"/>
        <v>38.979999999999997</v>
      </c>
      <c r="AH18">
        <f t="shared" si="10"/>
        <v>159.5</v>
      </c>
      <c r="AJ18">
        <v>38.979999999999997</v>
      </c>
      <c r="AK18">
        <v>159.5</v>
      </c>
    </row>
    <row r="19" spans="1:57" x14ac:dyDescent="0.35">
      <c r="A19" t="s">
        <v>21</v>
      </c>
      <c r="B19">
        <v>11</v>
      </c>
      <c r="C19">
        <v>152</v>
      </c>
      <c r="D19">
        <v>44.12</v>
      </c>
      <c r="E19">
        <f t="shared" si="0"/>
        <v>81</v>
      </c>
      <c r="F19">
        <f t="shared" si="1"/>
        <v>55460.25</v>
      </c>
      <c r="H19">
        <f t="shared" si="2"/>
        <v>98</v>
      </c>
      <c r="I19">
        <f t="shared" si="3"/>
        <v>190.5</v>
      </c>
      <c r="J19">
        <f t="shared" si="4"/>
        <v>552</v>
      </c>
      <c r="M19" t="b">
        <f>B19&gt;10</f>
        <v>1</v>
      </c>
      <c r="N19">
        <f>COUNT($O$2:O19)</f>
        <v>9</v>
      </c>
      <c r="O19">
        <f>IF(M19,D19,"")</f>
        <v>44.12</v>
      </c>
      <c r="P19">
        <f>COUNT($Q$2:Q19)</f>
        <v>9</v>
      </c>
      <c r="Q19" t="str">
        <f>IF(NOT(M19),D19,"")</f>
        <v/>
      </c>
      <c r="S19">
        <v>18</v>
      </c>
      <c r="T19">
        <f t="shared" si="5"/>
        <v>41.31</v>
      </c>
      <c r="U19">
        <f t="shared" si="6"/>
        <v>82.09</v>
      </c>
      <c r="W19">
        <v>41.31</v>
      </c>
      <c r="X19">
        <v>82.09</v>
      </c>
      <c r="Z19" t="b">
        <f t="shared" si="7"/>
        <v>1</v>
      </c>
      <c r="AA19">
        <f>COUNT($AB$2:AB19)</f>
        <v>9</v>
      </c>
      <c r="AB19">
        <f t="shared" si="8"/>
        <v>81</v>
      </c>
      <c r="AC19">
        <f>COUNT($AD$2:AD19)</f>
        <v>9</v>
      </c>
      <c r="AD19" t="str">
        <f t="shared" si="9"/>
        <v/>
      </c>
      <c r="AF19">
        <v>18</v>
      </c>
      <c r="AG19">
        <f t="shared" si="11"/>
        <v>41.31</v>
      </c>
      <c r="AH19">
        <f t="shared" si="10"/>
        <v>473</v>
      </c>
      <c r="AJ19">
        <v>41.31</v>
      </c>
      <c r="AK19">
        <v>473</v>
      </c>
      <c r="AN19" s="5"/>
    </row>
    <row r="20" spans="1:57" x14ac:dyDescent="0.35">
      <c r="A20" t="s">
        <v>22</v>
      </c>
      <c r="B20">
        <v>14</v>
      </c>
      <c r="C20">
        <v>282</v>
      </c>
      <c r="D20">
        <v>51.63</v>
      </c>
      <c r="E20">
        <f t="shared" si="0"/>
        <v>200</v>
      </c>
      <c r="F20">
        <f t="shared" si="1"/>
        <v>13572.25</v>
      </c>
      <c r="H20">
        <f t="shared" si="2"/>
        <v>46</v>
      </c>
      <c r="I20">
        <f t="shared" si="3"/>
        <v>81</v>
      </c>
      <c r="J20">
        <f t="shared" si="4"/>
        <v>433</v>
      </c>
      <c r="M20" t="b">
        <f>B20&gt;10</f>
        <v>1</v>
      </c>
      <c r="N20">
        <f>COUNT($O$2:O20)</f>
        <v>10</v>
      </c>
      <c r="O20">
        <f>IF(M20,D20,"")</f>
        <v>51.63</v>
      </c>
      <c r="P20">
        <f>COUNT($Q$2:Q20)</f>
        <v>9</v>
      </c>
      <c r="Q20" t="str">
        <f>IF(NOT(M20),D20,"")</f>
        <v/>
      </c>
      <c r="S20">
        <v>19</v>
      </c>
      <c r="T20">
        <f t="shared" si="5"/>
        <v>37.89</v>
      </c>
      <c r="U20">
        <f t="shared" si="6"/>
        <v>88.64</v>
      </c>
      <c r="W20">
        <v>37.89</v>
      </c>
      <c r="X20">
        <v>88.64</v>
      </c>
      <c r="Z20" t="b">
        <f t="shared" si="7"/>
        <v>1</v>
      </c>
      <c r="AA20">
        <f>COUNT($AB$2:AB20)</f>
        <v>10</v>
      </c>
      <c r="AB20">
        <f t="shared" si="8"/>
        <v>200</v>
      </c>
      <c r="AC20">
        <f>COUNT($AD$2:AD20)</f>
        <v>9</v>
      </c>
      <c r="AD20" t="str">
        <f t="shared" si="9"/>
        <v/>
      </c>
      <c r="AF20">
        <v>19</v>
      </c>
      <c r="AG20">
        <f t="shared" si="11"/>
        <v>37.89</v>
      </c>
      <c r="AH20">
        <f t="shared" si="10"/>
        <v>537</v>
      </c>
      <c r="AJ20">
        <v>37.89</v>
      </c>
      <c r="AK20">
        <v>537</v>
      </c>
      <c r="AM20" t="s">
        <v>703</v>
      </c>
      <c r="AN20">
        <f>SUM(F2:F633)</f>
        <v>21036114.5</v>
      </c>
    </row>
    <row r="21" spans="1:57" x14ac:dyDescent="0.35">
      <c r="A21" t="s">
        <v>23</v>
      </c>
      <c r="B21">
        <v>15</v>
      </c>
      <c r="C21">
        <v>212</v>
      </c>
      <c r="D21">
        <v>40.950000000000003</v>
      </c>
      <c r="E21">
        <f t="shared" si="0"/>
        <v>55</v>
      </c>
      <c r="F21">
        <f t="shared" si="1"/>
        <v>68382.25</v>
      </c>
      <c r="H21">
        <f t="shared" si="2"/>
        <v>37.5</v>
      </c>
      <c r="I21">
        <f t="shared" si="3"/>
        <v>127</v>
      </c>
      <c r="J21">
        <f t="shared" si="4"/>
        <v>578</v>
      </c>
      <c r="M21" t="b">
        <f>B21&gt;10</f>
        <v>1</v>
      </c>
      <c r="N21">
        <f>COUNT($O$2:O21)</f>
        <v>11</v>
      </c>
      <c r="O21">
        <f>IF(M21,D21,"")</f>
        <v>40.950000000000003</v>
      </c>
      <c r="P21">
        <f>COUNT($Q$2:Q21)</f>
        <v>9</v>
      </c>
      <c r="Q21" t="str">
        <f>IF(NOT(M21),D21,"")</f>
        <v/>
      </c>
      <c r="S21">
        <v>20</v>
      </c>
      <c r="T21">
        <f t="shared" si="5"/>
        <v>49.64</v>
      </c>
      <c r="U21">
        <f t="shared" si="6"/>
        <v>88.64</v>
      </c>
      <c r="W21">
        <v>49.64</v>
      </c>
      <c r="X21">
        <v>88.64</v>
      </c>
      <c r="Z21" t="b">
        <f t="shared" si="7"/>
        <v>1</v>
      </c>
      <c r="AA21">
        <f>COUNT($AB$2:AB21)</f>
        <v>11</v>
      </c>
      <c r="AB21">
        <f t="shared" si="8"/>
        <v>55</v>
      </c>
      <c r="AC21">
        <f>COUNT($AD$2:AD21)</f>
        <v>9</v>
      </c>
      <c r="AD21" t="str">
        <f t="shared" si="9"/>
        <v/>
      </c>
      <c r="AF21">
        <v>20</v>
      </c>
      <c r="AG21">
        <f t="shared" si="11"/>
        <v>49.64</v>
      </c>
      <c r="AH21">
        <f t="shared" si="10"/>
        <v>537</v>
      </c>
      <c r="AJ21">
        <v>49.64</v>
      </c>
      <c r="AK21">
        <v>537</v>
      </c>
    </row>
    <row r="22" spans="1:57" x14ac:dyDescent="0.35">
      <c r="A22" t="s">
        <v>24</v>
      </c>
      <c r="B22">
        <v>2</v>
      </c>
      <c r="C22">
        <v>6</v>
      </c>
      <c r="D22">
        <v>87.5</v>
      </c>
      <c r="E22">
        <f t="shared" si="0"/>
        <v>515.5</v>
      </c>
      <c r="F22">
        <f t="shared" si="1"/>
        <v>39601</v>
      </c>
      <c r="H22">
        <f t="shared" si="2"/>
        <v>585.5</v>
      </c>
      <c r="I22">
        <f t="shared" si="3"/>
        <v>552</v>
      </c>
      <c r="J22">
        <f t="shared" si="4"/>
        <v>117.5</v>
      </c>
      <c r="M22" t="b">
        <f>B22&gt;10</f>
        <v>0</v>
      </c>
      <c r="N22">
        <f>COUNT($O$2:O22)</f>
        <v>11</v>
      </c>
      <c r="O22" t="str">
        <f>IF(M22,D22,"")</f>
        <v/>
      </c>
      <c r="P22">
        <f>COUNT($Q$2:Q22)</f>
        <v>10</v>
      </c>
      <c r="Q22">
        <f>IF(NOT(M22),D22,"")</f>
        <v>87.5</v>
      </c>
      <c r="S22">
        <v>21</v>
      </c>
      <c r="T22">
        <f t="shared" si="5"/>
        <v>55.73</v>
      </c>
      <c r="U22">
        <f t="shared" si="6"/>
        <v>88.64</v>
      </c>
      <c r="W22">
        <v>55.73</v>
      </c>
      <c r="X22">
        <v>88.64</v>
      </c>
      <c r="Z22" t="b">
        <f t="shared" si="7"/>
        <v>0</v>
      </c>
      <c r="AA22">
        <f>COUNT($AB$2:AB22)</f>
        <v>11</v>
      </c>
      <c r="AB22" t="str">
        <f t="shared" si="8"/>
        <v/>
      </c>
      <c r="AC22">
        <f>COUNT($AD$2:AD22)</f>
        <v>10</v>
      </c>
      <c r="AD22">
        <f t="shared" si="9"/>
        <v>515.5</v>
      </c>
      <c r="AF22">
        <v>21</v>
      </c>
      <c r="AG22">
        <f t="shared" si="11"/>
        <v>55.73</v>
      </c>
      <c r="AH22">
        <f t="shared" si="10"/>
        <v>537</v>
      </c>
      <c r="AJ22">
        <v>55.73</v>
      </c>
      <c r="AK22">
        <v>537</v>
      </c>
    </row>
    <row r="23" spans="1:57" x14ac:dyDescent="0.35">
      <c r="A23" t="s">
        <v>25</v>
      </c>
      <c r="B23">
        <v>2</v>
      </c>
      <c r="C23">
        <v>5</v>
      </c>
      <c r="D23">
        <v>86.49</v>
      </c>
      <c r="E23">
        <f t="shared" si="0"/>
        <v>499</v>
      </c>
      <c r="F23">
        <f t="shared" si="1"/>
        <v>33306.25</v>
      </c>
      <c r="H23">
        <f t="shared" si="2"/>
        <v>585.5</v>
      </c>
      <c r="I23">
        <f t="shared" si="3"/>
        <v>595</v>
      </c>
      <c r="J23">
        <f t="shared" si="4"/>
        <v>134</v>
      </c>
      <c r="M23" t="b">
        <f>B23&gt;10</f>
        <v>0</v>
      </c>
      <c r="N23">
        <f>COUNT($O$2:O23)</f>
        <v>11</v>
      </c>
      <c r="O23" t="str">
        <f>IF(M23,D23,"")</f>
        <v/>
      </c>
      <c r="P23">
        <f>COUNT($Q$2:Q23)</f>
        <v>11</v>
      </c>
      <c r="Q23">
        <f>IF(NOT(M23),D23,"")</f>
        <v>86.49</v>
      </c>
      <c r="S23">
        <v>22</v>
      </c>
      <c r="T23">
        <f t="shared" si="5"/>
        <v>53.26</v>
      </c>
      <c r="U23">
        <f t="shared" si="6"/>
        <v>87.5</v>
      </c>
      <c r="W23">
        <v>53.26</v>
      </c>
      <c r="X23">
        <v>87.5</v>
      </c>
      <c r="Z23" t="b">
        <f t="shared" si="7"/>
        <v>0</v>
      </c>
      <c r="AA23">
        <f>COUNT($AB$2:AB23)</f>
        <v>11</v>
      </c>
      <c r="AB23" t="str">
        <f t="shared" si="8"/>
        <v/>
      </c>
      <c r="AC23">
        <f>COUNT($AD$2:AD23)</f>
        <v>11</v>
      </c>
      <c r="AD23">
        <f t="shared" si="9"/>
        <v>499</v>
      </c>
      <c r="AF23">
        <v>22</v>
      </c>
      <c r="AG23">
        <f t="shared" si="11"/>
        <v>53.26</v>
      </c>
      <c r="AH23">
        <f t="shared" si="10"/>
        <v>515.5</v>
      </c>
      <c r="AJ23">
        <v>53.26</v>
      </c>
      <c r="AK23">
        <v>515.5</v>
      </c>
      <c r="AO23" s="6"/>
    </row>
    <row r="24" spans="1:57" x14ac:dyDescent="0.35">
      <c r="A24" t="s">
        <v>26</v>
      </c>
      <c r="B24">
        <v>2</v>
      </c>
      <c r="C24">
        <v>6</v>
      </c>
      <c r="D24">
        <v>87.23</v>
      </c>
      <c r="E24">
        <f t="shared" si="0"/>
        <v>508.5</v>
      </c>
      <c r="F24">
        <f t="shared" si="1"/>
        <v>36864</v>
      </c>
      <c r="H24">
        <f t="shared" si="2"/>
        <v>585.5</v>
      </c>
      <c r="I24">
        <f t="shared" si="3"/>
        <v>552</v>
      </c>
      <c r="J24">
        <f t="shared" si="4"/>
        <v>124.5</v>
      </c>
      <c r="M24" t="b">
        <f>B24&gt;10</f>
        <v>0</v>
      </c>
      <c r="N24">
        <f>COUNT($O$2:O24)</f>
        <v>11</v>
      </c>
      <c r="O24" t="str">
        <f>IF(M24,D24,"")</f>
        <v/>
      </c>
      <c r="P24">
        <f>COUNT($Q$2:Q24)</f>
        <v>12</v>
      </c>
      <c r="Q24">
        <f>IF(NOT(M24),D24,"")</f>
        <v>87.23</v>
      </c>
      <c r="S24">
        <v>23</v>
      </c>
      <c r="T24">
        <f t="shared" si="5"/>
        <v>44.86</v>
      </c>
      <c r="U24">
        <f t="shared" si="6"/>
        <v>88.68</v>
      </c>
      <c r="W24">
        <v>44.86</v>
      </c>
      <c r="X24">
        <v>88.68</v>
      </c>
      <c r="Z24" t="b">
        <f t="shared" si="7"/>
        <v>0</v>
      </c>
      <c r="AA24">
        <f>COUNT($AB$2:AB24)</f>
        <v>11</v>
      </c>
      <c r="AB24" t="str">
        <f t="shared" si="8"/>
        <v/>
      </c>
      <c r="AC24">
        <f>COUNT($AD$2:AD24)</f>
        <v>12</v>
      </c>
      <c r="AD24">
        <f t="shared" si="9"/>
        <v>508.5</v>
      </c>
      <c r="AF24">
        <v>23</v>
      </c>
      <c r="AG24">
        <f t="shared" si="11"/>
        <v>44.86</v>
      </c>
      <c r="AH24">
        <f t="shared" si="10"/>
        <v>541</v>
      </c>
      <c r="AJ24">
        <v>44.86</v>
      </c>
      <c r="AK24">
        <v>541</v>
      </c>
      <c r="AN24" t="s">
        <v>704</v>
      </c>
      <c r="AO24">
        <f>(AQ15-1)*AQ14/AN20</f>
        <v>2.1792078439651914</v>
      </c>
      <c r="BD24" t="s">
        <v>649</v>
      </c>
      <c r="BE24">
        <f>CORREL(B2:B633,D2:D633)</f>
        <v>-0.48775299745739364</v>
      </c>
    </row>
    <row r="25" spans="1:57" x14ac:dyDescent="0.35">
      <c r="A25" t="s">
        <v>27</v>
      </c>
      <c r="B25">
        <v>2</v>
      </c>
      <c r="C25">
        <v>5</v>
      </c>
      <c r="D25">
        <v>90.57</v>
      </c>
      <c r="E25">
        <f t="shared" si="0"/>
        <v>579.5</v>
      </c>
      <c r="F25">
        <f t="shared" si="1"/>
        <v>69169</v>
      </c>
      <c r="H25">
        <f t="shared" si="2"/>
        <v>585.5</v>
      </c>
      <c r="I25">
        <f t="shared" si="3"/>
        <v>595</v>
      </c>
      <c r="J25">
        <f t="shared" si="4"/>
        <v>53.5</v>
      </c>
      <c r="M25" t="b">
        <f>B25&gt;10</f>
        <v>0</v>
      </c>
      <c r="N25">
        <f>COUNT($O$2:O25)</f>
        <v>11</v>
      </c>
      <c r="O25" t="str">
        <f>IF(M25,D25,"")</f>
        <v/>
      </c>
      <c r="P25">
        <f>COUNT($Q$2:Q25)</f>
        <v>13</v>
      </c>
      <c r="Q25">
        <f>IF(NOT(M25),D25,"")</f>
        <v>90.57</v>
      </c>
      <c r="S25">
        <v>24</v>
      </c>
      <c r="T25">
        <f t="shared" si="5"/>
        <v>46.52</v>
      </c>
      <c r="U25">
        <f t="shared" si="6"/>
        <v>61.42</v>
      </c>
      <c r="W25">
        <v>46.52</v>
      </c>
      <c r="X25">
        <v>61.42</v>
      </c>
      <c r="Z25" t="b">
        <f t="shared" si="7"/>
        <v>0</v>
      </c>
      <c r="AA25">
        <f>COUNT($AB$2:AB25)</f>
        <v>11</v>
      </c>
      <c r="AB25" t="str">
        <f t="shared" si="8"/>
        <v/>
      </c>
      <c r="AC25">
        <f>COUNT($AD$2:AD25)</f>
        <v>13</v>
      </c>
      <c r="AD25">
        <f t="shared" si="9"/>
        <v>579.5</v>
      </c>
      <c r="AF25">
        <v>24</v>
      </c>
      <c r="AG25">
        <f t="shared" si="11"/>
        <v>46.52</v>
      </c>
      <c r="AH25">
        <f t="shared" si="10"/>
        <v>344</v>
      </c>
      <c r="AJ25">
        <v>46.52</v>
      </c>
      <c r="AK25">
        <v>344</v>
      </c>
      <c r="BD25" t="s">
        <v>650</v>
      </c>
      <c r="BE25">
        <f>CORREL(H2:H633,J2:J633)</f>
        <v>-0.53351808516127108</v>
      </c>
    </row>
    <row r="26" spans="1:57" x14ac:dyDescent="0.35">
      <c r="A26" t="s">
        <v>28</v>
      </c>
      <c r="B26">
        <v>2</v>
      </c>
      <c r="C26">
        <v>80</v>
      </c>
      <c r="D26">
        <v>37.5</v>
      </c>
      <c r="E26">
        <f t="shared" si="0"/>
        <v>24.5</v>
      </c>
      <c r="F26">
        <f t="shared" si="1"/>
        <v>85264</v>
      </c>
      <c r="H26">
        <f t="shared" si="2"/>
        <v>585.5</v>
      </c>
      <c r="I26">
        <f t="shared" si="3"/>
        <v>294</v>
      </c>
      <c r="J26">
        <f t="shared" si="4"/>
        <v>608.5</v>
      </c>
      <c r="M26" t="b">
        <f>B26&gt;10</f>
        <v>0</v>
      </c>
      <c r="N26">
        <f>COUNT($O$2:O26)</f>
        <v>11</v>
      </c>
      <c r="O26" t="str">
        <f>IF(M26,D26,"")</f>
        <v/>
      </c>
      <c r="P26">
        <f>COUNT($Q$2:Q26)</f>
        <v>14</v>
      </c>
      <c r="Q26">
        <f>IF(NOT(M26),D26,"")</f>
        <v>37.5</v>
      </c>
      <c r="S26">
        <v>25</v>
      </c>
      <c r="T26">
        <f t="shared" si="5"/>
        <v>62.86</v>
      </c>
      <c r="U26">
        <f t="shared" si="6"/>
        <v>87.23</v>
      </c>
      <c r="W26">
        <v>62.86</v>
      </c>
      <c r="X26">
        <v>87.23</v>
      </c>
      <c r="Z26" t="b">
        <f t="shared" si="7"/>
        <v>0</v>
      </c>
      <c r="AA26">
        <f>COUNT($AB$2:AB26)</f>
        <v>11</v>
      </c>
      <c r="AB26" t="str">
        <f t="shared" si="8"/>
        <v/>
      </c>
      <c r="AC26">
        <f>COUNT($AD$2:AD26)</f>
        <v>14</v>
      </c>
      <c r="AD26">
        <f t="shared" si="9"/>
        <v>24.5</v>
      </c>
      <c r="AF26">
        <v>25</v>
      </c>
      <c r="AG26">
        <f t="shared" si="11"/>
        <v>62.86</v>
      </c>
      <c r="AH26">
        <f t="shared" si="10"/>
        <v>508.5</v>
      </c>
      <c r="AJ26">
        <v>62.86</v>
      </c>
      <c r="AK26">
        <v>508.5</v>
      </c>
      <c r="AN26" t="s">
        <v>706</v>
      </c>
      <c r="AO26">
        <f>_xlfn.CHISQ.DIST.RT(AO24,1)</f>
        <v>0.13988644597950417</v>
      </c>
    </row>
    <row r="27" spans="1:57" x14ac:dyDescent="0.35">
      <c r="A27" t="s">
        <v>29</v>
      </c>
      <c r="B27">
        <v>3</v>
      </c>
      <c r="C27">
        <v>95</v>
      </c>
      <c r="D27">
        <v>37.5</v>
      </c>
      <c r="E27">
        <f t="shared" si="0"/>
        <v>24.5</v>
      </c>
      <c r="F27">
        <f t="shared" si="1"/>
        <v>85264</v>
      </c>
      <c r="H27">
        <f t="shared" si="2"/>
        <v>502</v>
      </c>
      <c r="I27">
        <f t="shared" si="3"/>
        <v>269.5</v>
      </c>
      <c r="J27">
        <f t="shared" si="4"/>
        <v>608.5</v>
      </c>
      <c r="M27" t="b">
        <f>B27&gt;10</f>
        <v>0</v>
      </c>
      <c r="N27">
        <f>COUNT($O$2:O27)</f>
        <v>11</v>
      </c>
      <c r="O27" t="str">
        <f>IF(M27,D27,"")</f>
        <v/>
      </c>
      <c r="P27">
        <f>COUNT($Q$2:Q27)</f>
        <v>15</v>
      </c>
      <c r="Q27">
        <f>IF(NOT(M27),D27,"")</f>
        <v>37.5</v>
      </c>
      <c r="S27">
        <v>26</v>
      </c>
      <c r="T27">
        <f t="shared" si="5"/>
        <v>48.14</v>
      </c>
      <c r="U27">
        <f t="shared" si="6"/>
        <v>67.900000000000006</v>
      </c>
      <c r="W27">
        <v>48.14</v>
      </c>
      <c r="X27">
        <v>67.900000000000006</v>
      </c>
      <c r="Z27" t="b">
        <f t="shared" si="7"/>
        <v>0</v>
      </c>
      <c r="AA27">
        <f>COUNT($AB$2:AB27)</f>
        <v>11</v>
      </c>
      <c r="AB27" t="str">
        <f t="shared" si="8"/>
        <v/>
      </c>
      <c r="AC27">
        <f>COUNT($AD$2:AD27)</f>
        <v>15</v>
      </c>
      <c r="AD27">
        <f t="shared" si="9"/>
        <v>24.5</v>
      </c>
      <c r="AF27">
        <v>26</v>
      </c>
      <c r="AG27">
        <f t="shared" si="11"/>
        <v>48.14</v>
      </c>
      <c r="AH27">
        <f t="shared" si="10"/>
        <v>408</v>
      </c>
      <c r="AJ27">
        <v>48.14</v>
      </c>
      <c r="AK27">
        <v>408</v>
      </c>
    </row>
    <row r="28" spans="1:57" x14ac:dyDescent="0.35">
      <c r="A28" t="s">
        <v>30</v>
      </c>
      <c r="B28">
        <v>2</v>
      </c>
      <c r="C28">
        <v>42</v>
      </c>
      <c r="D28">
        <v>60.75</v>
      </c>
      <c r="E28">
        <f t="shared" si="0"/>
        <v>339</v>
      </c>
      <c r="F28">
        <f t="shared" si="1"/>
        <v>506.25</v>
      </c>
      <c r="H28">
        <f t="shared" si="2"/>
        <v>585.5</v>
      </c>
      <c r="I28">
        <f t="shared" si="3"/>
        <v>402.5</v>
      </c>
      <c r="J28">
        <f t="shared" si="4"/>
        <v>294</v>
      </c>
      <c r="M28" t="b">
        <f>B28&gt;10</f>
        <v>0</v>
      </c>
      <c r="N28">
        <f>COUNT($O$2:O28)</f>
        <v>11</v>
      </c>
      <c r="O28" t="str">
        <f>IF(M28,D28,"")</f>
        <v/>
      </c>
      <c r="P28">
        <f>COUNT($Q$2:Q28)</f>
        <v>16</v>
      </c>
      <c r="Q28">
        <f>IF(NOT(M28),D28,"")</f>
        <v>60.75</v>
      </c>
      <c r="S28">
        <v>27</v>
      </c>
      <c r="T28">
        <f t="shared" si="5"/>
        <v>52.8</v>
      </c>
      <c r="U28">
        <f t="shared" si="6"/>
        <v>44.74</v>
      </c>
      <c r="W28">
        <v>52.8</v>
      </c>
      <c r="X28">
        <v>44.74</v>
      </c>
      <c r="Z28" t="b">
        <f t="shared" si="7"/>
        <v>0</v>
      </c>
      <c r="AA28">
        <f>COUNT($AB$2:AB28)</f>
        <v>11</v>
      </c>
      <c r="AB28" t="str">
        <f t="shared" si="8"/>
        <v/>
      </c>
      <c r="AC28">
        <f>COUNT($AD$2:AD28)</f>
        <v>16</v>
      </c>
      <c r="AD28">
        <f t="shared" si="9"/>
        <v>339</v>
      </c>
      <c r="AF28">
        <v>27</v>
      </c>
      <c r="AG28">
        <f t="shared" si="11"/>
        <v>52.8</v>
      </c>
      <c r="AH28">
        <f t="shared" si="10"/>
        <v>91</v>
      </c>
      <c r="AJ28">
        <v>52.8</v>
      </c>
      <c r="AK28">
        <v>91</v>
      </c>
    </row>
    <row r="29" spans="1:57" x14ac:dyDescent="0.35">
      <c r="A29" t="s">
        <v>31</v>
      </c>
      <c r="B29">
        <v>5</v>
      </c>
      <c r="C29">
        <v>245</v>
      </c>
      <c r="D29">
        <v>49.28</v>
      </c>
      <c r="E29">
        <f t="shared" si="0"/>
        <v>159.5</v>
      </c>
      <c r="F29">
        <f t="shared" si="1"/>
        <v>24649</v>
      </c>
      <c r="H29">
        <f t="shared" si="2"/>
        <v>345</v>
      </c>
      <c r="I29">
        <f t="shared" si="3"/>
        <v>97</v>
      </c>
      <c r="J29">
        <f t="shared" si="4"/>
        <v>473.5</v>
      </c>
      <c r="M29" t="b">
        <f>B29&gt;10</f>
        <v>0</v>
      </c>
      <c r="N29">
        <f>COUNT($O$2:O29)</f>
        <v>11</v>
      </c>
      <c r="O29" t="str">
        <f>IF(M29,D29,"")</f>
        <v/>
      </c>
      <c r="P29">
        <f>COUNT($Q$2:Q29)</f>
        <v>17</v>
      </c>
      <c r="Q29">
        <f>IF(NOT(M29),D29,"")</f>
        <v>49.28</v>
      </c>
      <c r="S29">
        <v>28</v>
      </c>
      <c r="T29">
        <f t="shared" si="5"/>
        <v>46.61</v>
      </c>
      <c r="U29">
        <f t="shared" si="6"/>
        <v>62.29</v>
      </c>
      <c r="W29">
        <v>46.61</v>
      </c>
      <c r="X29">
        <v>62.29</v>
      </c>
      <c r="Z29" t="b">
        <f t="shared" si="7"/>
        <v>0</v>
      </c>
      <c r="AA29">
        <f>COUNT($AB$2:AB29)</f>
        <v>11</v>
      </c>
      <c r="AB29" t="str">
        <f t="shared" si="8"/>
        <v/>
      </c>
      <c r="AC29">
        <f>COUNT($AD$2:AD29)</f>
        <v>17</v>
      </c>
      <c r="AD29">
        <f t="shared" si="9"/>
        <v>159.5</v>
      </c>
      <c r="AF29">
        <v>28</v>
      </c>
      <c r="AG29">
        <f t="shared" si="11"/>
        <v>46.61</v>
      </c>
      <c r="AH29">
        <f t="shared" si="10"/>
        <v>356</v>
      </c>
      <c r="AJ29">
        <v>46.61</v>
      </c>
      <c r="AK29">
        <v>356</v>
      </c>
    </row>
    <row r="30" spans="1:57" x14ac:dyDescent="0.35">
      <c r="A30" t="s">
        <v>32</v>
      </c>
      <c r="B30">
        <v>2</v>
      </c>
      <c r="C30">
        <v>12</v>
      </c>
      <c r="D30">
        <v>82.09</v>
      </c>
      <c r="E30">
        <f t="shared" si="0"/>
        <v>473</v>
      </c>
      <c r="F30">
        <f t="shared" si="1"/>
        <v>24492.25</v>
      </c>
      <c r="H30">
        <f t="shared" si="2"/>
        <v>585.5</v>
      </c>
      <c r="I30">
        <f t="shared" si="3"/>
        <v>481.5</v>
      </c>
      <c r="J30">
        <f t="shared" si="4"/>
        <v>160</v>
      </c>
      <c r="M30" t="b">
        <f>B30&gt;10</f>
        <v>0</v>
      </c>
      <c r="N30">
        <f>COUNT($O$2:O30)</f>
        <v>11</v>
      </c>
      <c r="O30" t="str">
        <f>IF(M30,D30,"")</f>
        <v/>
      </c>
      <c r="P30">
        <f>COUNT($Q$2:Q30)</f>
        <v>18</v>
      </c>
      <c r="Q30">
        <f>IF(NOT(M30),D30,"")</f>
        <v>82.09</v>
      </c>
      <c r="S30">
        <v>29</v>
      </c>
      <c r="T30">
        <f t="shared" si="5"/>
        <v>41.6</v>
      </c>
      <c r="U30">
        <f t="shared" si="6"/>
        <v>87.5</v>
      </c>
      <c r="W30">
        <v>41.6</v>
      </c>
      <c r="X30">
        <v>87.5</v>
      </c>
      <c r="Z30" t="b">
        <f t="shared" si="7"/>
        <v>0</v>
      </c>
      <c r="AA30">
        <f>COUNT($AB$2:AB30)</f>
        <v>11</v>
      </c>
      <c r="AB30" t="str">
        <f t="shared" si="8"/>
        <v/>
      </c>
      <c r="AC30">
        <f>COUNT($AD$2:AD30)</f>
        <v>18</v>
      </c>
      <c r="AD30">
        <f t="shared" si="9"/>
        <v>473</v>
      </c>
      <c r="AF30">
        <v>29</v>
      </c>
      <c r="AG30">
        <f t="shared" si="11"/>
        <v>41.6</v>
      </c>
      <c r="AH30">
        <f t="shared" si="10"/>
        <v>515.5</v>
      </c>
      <c r="AJ30">
        <v>41.6</v>
      </c>
      <c r="AK30">
        <v>515.5</v>
      </c>
    </row>
    <row r="31" spans="1:57" x14ac:dyDescent="0.35">
      <c r="A31" t="s">
        <v>33</v>
      </c>
      <c r="B31">
        <v>2</v>
      </c>
      <c r="C31">
        <v>5</v>
      </c>
      <c r="D31">
        <v>88.64</v>
      </c>
      <c r="E31">
        <f t="shared" si="0"/>
        <v>537</v>
      </c>
      <c r="F31">
        <f t="shared" si="1"/>
        <v>48620.25</v>
      </c>
      <c r="H31">
        <f t="shared" si="2"/>
        <v>585.5</v>
      </c>
      <c r="I31">
        <f t="shared" si="3"/>
        <v>595</v>
      </c>
      <c r="J31">
        <f t="shared" si="4"/>
        <v>96</v>
      </c>
      <c r="M31" t="b">
        <f>B31&gt;10</f>
        <v>0</v>
      </c>
      <c r="N31">
        <f>COUNT($O$2:O31)</f>
        <v>11</v>
      </c>
      <c r="O31" t="str">
        <f>IF(M31,D31,"")</f>
        <v/>
      </c>
      <c r="P31">
        <f>COUNT($Q$2:Q31)</f>
        <v>19</v>
      </c>
      <c r="Q31">
        <f>IF(NOT(M31),D31,"")</f>
        <v>88.64</v>
      </c>
      <c r="S31">
        <v>30</v>
      </c>
      <c r="T31">
        <f t="shared" si="5"/>
        <v>42.69</v>
      </c>
      <c r="U31">
        <f t="shared" si="6"/>
        <v>56.77</v>
      </c>
      <c r="W31">
        <v>42.69</v>
      </c>
      <c r="X31">
        <v>56.77</v>
      </c>
      <c r="Z31" t="b">
        <f t="shared" si="7"/>
        <v>0</v>
      </c>
      <c r="AA31">
        <f>COUNT($AB$2:AB31)</f>
        <v>11</v>
      </c>
      <c r="AB31" t="str">
        <f t="shared" si="8"/>
        <v/>
      </c>
      <c r="AC31">
        <f>COUNT($AD$2:AD31)</f>
        <v>19</v>
      </c>
      <c r="AD31">
        <f t="shared" si="9"/>
        <v>537</v>
      </c>
      <c r="AF31">
        <v>30</v>
      </c>
      <c r="AG31">
        <f t="shared" si="11"/>
        <v>42.69</v>
      </c>
      <c r="AH31">
        <f t="shared" si="10"/>
        <v>274</v>
      </c>
      <c r="AJ31">
        <v>42.69</v>
      </c>
      <c r="AK31">
        <v>274</v>
      </c>
    </row>
    <row r="32" spans="1:57" x14ac:dyDescent="0.35">
      <c r="A32" t="s">
        <v>34</v>
      </c>
      <c r="B32">
        <v>2</v>
      </c>
      <c r="C32">
        <v>5</v>
      </c>
      <c r="D32">
        <v>88.64</v>
      </c>
      <c r="E32">
        <f t="shared" si="0"/>
        <v>537</v>
      </c>
      <c r="F32">
        <f t="shared" si="1"/>
        <v>48620.25</v>
      </c>
      <c r="H32">
        <f t="shared" si="2"/>
        <v>585.5</v>
      </c>
      <c r="I32">
        <f t="shared" si="3"/>
        <v>595</v>
      </c>
      <c r="J32">
        <f t="shared" si="4"/>
        <v>96</v>
      </c>
      <c r="M32" t="b">
        <f>B32&gt;10</f>
        <v>0</v>
      </c>
      <c r="N32">
        <f>COUNT($O$2:O32)</f>
        <v>11</v>
      </c>
      <c r="O32" t="str">
        <f>IF(M32,D32,"")</f>
        <v/>
      </c>
      <c r="P32">
        <f>COUNT($Q$2:Q32)</f>
        <v>20</v>
      </c>
      <c r="Q32">
        <f>IF(NOT(M32),D32,"")</f>
        <v>88.64</v>
      </c>
      <c r="S32">
        <v>31</v>
      </c>
      <c r="T32">
        <f t="shared" si="5"/>
        <v>40.39</v>
      </c>
      <c r="U32">
        <f t="shared" si="6"/>
        <v>40.71</v>
      </c>
      <c r="W32">
        <v>40.39</v>
      </c>
      <c r="X32">
        <v>40.71</v>
      </c>
      <c r="Z32" t="b">
        <f t="shared" si="7"/>
        <v>0</v>
      </c>
      <c r="AA32">
        <f>COUNT($AB$2:AB32)</f>
        <v>11</v>
      </c>
      <c r="AB32" t="str">
        <f t="shared" si="8"/>
        <v/>
      </c>
      <c r="AC32">
        <f>COUNT($AD$2:AD32)</f>
        <v>20</v>
      </c>
      <c r="AD32">
        <f t="shared" si="9"/>
        <v>537</v>
      </c>
      <c r="AF32">
        <v>31</v>
      </c>
      <c r="AG32">
        <f t="shared" si="11"/>
        <v>40.39</v>
      </c>
      <c r="AH32">
        <f t="shared" si="10"/>
        <v>52</v>
      </c>
      <c r="AJ32">
        <v>40.39</v>
      </c>
      <c r="AK32">
        <v>52</v>
      </c>
    </row>
    <row r="33" spans="1:37" x14ac:dyDescent="0.35">
      <c r="A33" t="s">
        <v>35</v>
      </c>
      <c r="B33">
        <v>2</v>
      </c>
      <c r="C33">
        <v>5</v>
      </c>
      <c r="D33">
        <v>88.64</v>
      </c>
      <c r="E33">
        <f t="shared" si="0"/>
        <v>537</v>
      </c>
      <c r="F33">
        <f t="shared" si="1"/>
        <v>48620.25</v>
      </c>
      <c r="H33">
        <f t="shared" si="2"/>
        <v>585.5</v>
      </c>
      <c r="I33">
        <f t="shared" si="3"/>
        <v>595</v>
      </c>
      <c r="J33">
        <f t="shared" si="4"/>
        <v>96</v>
      </c>
      <c r="M33" t="b">
        <f>B33&gt;10</f>
        <v>0</v>
      </c>
      <c r="N33">
        <f>COUNT($O$2:O33)</f>
        <v>11</v>
      </c>
      <c r="O33" t="str">
        <f>IF(M33,D33,"")</f>
        <v/>
      </c>
      <c r="P33">
        <f>COUNT($Q$2:Q33)</f>
        <v>21</v>
      </c>
      <c r="Q33">
        <f>IF(NOT(M33),D33,"")</f>
        <v>88.64</v>
      </c>
      <c r="S33">
        <v>32</v>
      </c>
      <c r="T33">
        <f t="shared" si="5"/>
        <v>42.57</v>
      </c>
      <c r="U33">
        <f t="shared" si="6"/>
        <v>88.89</v>
      </c>
      <c r="W33">
        <v>42.57</v>
      </c>
      <c r="X33">
        <v>88.89</v>
      </c>
      <c r="Z33" t="b">
        <f t="shared" si="7"/>
        <v>0</v>
      </c>
      <c r="AA33">
        <f>COUNT($AB$2:AB33)</f>
        <v>11</v>
      </c>
      <c r="AB33" t="str">
        <f t="shared" si="8"/>
        <v/>
      </c>
      <c r="AC33">
        <f>COUNT($AD$2:AD33)</f>
        <v>21</v>
      </c>
      <c r="AD33">
        <f t="shared" si="9"/>
        <v>537</v>
      </c>
      <c r="AF33">
        <v>32</v>
      </c>
      <c r="AG33">
        <f t="shared" si="11"/>
        <v>42.57</v>
      </c>
      <c r="AH33">
        <f t="shared" si="10"/>
        <v>548</v>
      </c>
      <c r="AJ33">
        <v>42.57</v>
      </c>
      <c r="AK33">
        <v>548</v>
      </c>
    </row>
    <row r="34" spans="1:37" x14ac:dyDescent="0.35">
      <c r="A34" t="s">
        <v>36</v>
      </c>
      <c r="B34">
        <v>2</v>
      </c>
      <c r="C34">
        <v>6</v>
      </c>
      <c r="D34">
        <v>87.5</v>
      </c>
      <c r="E34">
        <f t="shared" si="0"/>
        <v>515.5</v>
      </c>
      <c r="F34">
        <f t="shared" si="1"/>
        <v>39601</v>
      </c>
      <c r="H34">
        <f t="shared" si="2"/>
        <v>585.5</v>
      </c>
      <c r="I34">
        <f t="shared" si="3"/>
        <v>552</v>
      </c>
      <c r="J34">
        <f t="shared" si="4"/>
        <v>117.5</v>
      </c>
      <c r="M34" t="b">
        <f>B34&gt;10</f>
        <v>0</v>
      </c>
      <c r="N34">
        <f>COUNT($O$2:O34)</f>
        <v>11</v>
      </c>
      <c r="O34" t="str">
        <f>IF(M34,D34,"")</f>
        <v/>
      </c>
      <c r="P34">
        <f>COUNT($Q$2:Q34)</f>
        <v>22</v>
      </c>
      <c r="Q34">
        <f>IF(NOT(M34),D34,"")</f>
        <v>87.5</v>
      </c>
      <c r="S34">
        <v>33</v>
      </c>
      <c r="T34">
        <f t="shared" si="5"/>
        <v>55.79</v>
      </c>
      <c r="U34">
        <f t="shared" si="6"/>
        <v>58.33</v>
      </c>
      <c r="W34">
        <v>55.79</v>
      </c>
      <c r="X34">
        <v>58.33</v>
      </c>
      <c r="Z34" t="b">
        <f t="shared" si="7"/>
        <v>0</v>
      </c>
      <c r="AA34">
        <f>COUNT($AB$2:AB34)</f>
        <v>11</v>
      </c>
      <c r="AB34" t="str">
        <f t="shared" si="8"/>
        <v/>
      </c>
      <c r="AC34">
        <f>COUNT($AD$2:AD34)</f>
        <v>22</v>
      </c>
      <c r="AD34">
        <f t="shared" si="9"/>
        <v>515.5</v>
      </c>
      <c r="AF34">
        <v>33</v>
      </c>
      <c r="AG34">
        <f t="shared" si="11"/>
        <v>55.79</v>
      </c>
      <c r="AH34">
        <f t="shared" si="10"/>
        <v>292</v>
      </c>
      <c r="AJ34">
        <v>55.79</v>
      </c>
      <c r="AK34">
        <v>292</v>
      </c>
    </row>
    <row r="35" spans="1:37" x14ac:dyDescent="0.35">
      <c r="A35" t="s">
        <v>37</v>
      </c>
      <c r="B35">
        <v>3</v>
      </c>
      <c r="C35">
        <v>6</v>
      </c>
      <c r="D35">
        <v>88.68</v>
      </c>
      <c r="E35">
        <f t="shared" si="0"/>
        <v>541</v>
      </c>
      <c r="F35">
        <f t="shared" si="1"/>
        <v>50400.25</v>
      </c>
      <c r="H35">
        <f t="shared" si="2"/>
        <v>502</v>
      </c>
      <c r="I35">
        <f t="shared" si="3"/>
        <v>552</v>
      </c>
      <c r="J35">
        <f t="shared" si="4"/>
        <v>92</v>
      </c>
      <c r="M35" t="b">
        <f>B35&gt;10</f>
        <v>0</v>
      </c>
      <c r="N35">
        <f>COUNT($O$2:O35)</f>
        <v>11</v>
      </c>
      <c r="O35" t="str">
        <f>IF(M35,D35,"")</f>
        <v/>
      </c>
      <c r="P35">
        <f>COUNT($Q$2:Q35)</f>
        <v>23</v>
      </c>
      <c r="Q35">
        <f>IF(NOT(M35),D35,"")</f>
        <v>88.68</v>
      </c>
      <c r="S35">
        <v>34</v>
      </c>
      <c r="T35">
        <f t="shared" si="5"/>
        <v>58.68</v>
      </c>
      <c r="U35">
        <f t="shared" si="6"/>
        <v>65.709999999999994</v>
      </c>
      <c r="W35">
        <v>58.68</v>
      </c>
      <c r="X35">
        <v>65.709999999999994</v>
      </c>
      <c r="Z35" t="b">
        <f t="shared" si="7"/>
        <v>0</v>
      </c>
      <c r="AA35">
        <f>COUNT($AB$2:AB35)</f>
        <v>11</v>
      </c>
      <c r="AB35" t="str">
        <f t="shared" si="8"/>
        <v/>
      </c>
      <c r="AC35">
        <f>COUNT($AD$2:AD35)</f>
        <v>23</v>
      </c>
      <c r="AD35">
        <f t="shared" si="9"/>
        <v>541</v>
      </c>
      <c r="AF35">
        <v>34</v>
      </c>
      <c r="AG35">
        <f t="shared" si="11"/>
        <v>58.68</v>
      </c>
      <c r="AH35">
        <f t="shared" si="10"/>
        <v>394</v>
      </c>
      <c r="AJ35">
        <v>58.68</v>
      </c>
      <c r="AK35">
        <v>394</v>
      </c>
    </row>
    <row r="36" spans="1:37" x14ac:dyDescent="0.35">
      <c r="A36" t="s">
        <v>38</v>
      </c>
      <c r="B36">
        <v>15</v>
      </c>
      <c r="C36">
        <v>789</v>
      </c>
      <c r="D36">
        <v>48.63</v>
      </c>
      <c r="E36">
        <f t="shared" si="0"/>
        <v>146</v>
      </c>
      <c r="F36">
        <f t="shared" si="1"/>
        <v>29070.25</v>
      </c>
      <c r="H36">
        <f t="shared" si="2"/>
        <v>37.5</v>
      </c>
      <c r="I36">
        <f t="shared" si="3"/>
        <v>13</v>
      </c>
      <c r="J36">
        <f t="shared" si="4"/>
        <v>487</v>
      </c>
      <c r="M36" t="b">
        <f>B36&gt;10</f>
        <v>1</v>
      </c>
      <c r="N36">
        <f>COUNT($O$2:O36)</f>
        <v>12</v>
      </c>
      <c r="O36">
        <f>IF(M36,D36,"")</f>
        <v>48.63</v>
      </c>
      <c r="P36">
        <f>COUNT($Q$2:Q36)</f>
        <v>23</v>
      </c>
      <c r="Q36" t="str">
        <f>IF(NOT(M36),D36,"")</f>
        <v/>
      </c>
      <c r="S36">
        <v>35</v>
      </c>
      <c r="T36">
        <f t="shared" si="5"/>
        <v>50.4</v>
      </c>
      <c r="U36">
        <f t="shared" si="6"/>
        <v>65</v>
      </c>
      <c r="W36">
        <v>50.4</v>
      </c>
      <c r="X36">
        <v>65</v>
      </c>
      <c r="Z36" t="b">
        <f t="shared" si="7"/>
        <v>1</v>
      </c>
      <c r="AA36">
        <f>COUNT($AB$2:AB36)</f>
        <v>12</v>
      </c>
      <c r="AB36">
        <f t="shared" si="8"/>
        <v>146</v>
      </c>
      <c r="AC36">
        <f>COUNT($AD$2:AD36)</f>
        <v>23</v>
      </c>
      <c r="AD36" t="str">
        <f t="shared" si="9"/>
        <v/>
      </c>
      <c r="AF36">
        <v>35</v>
      </c>
      <c r="AG36">
        <f t="shared" si="11"/>
        <v>50.4</v>
      </c>
      <c r="AH36">
        <f t="shared" si="10"/>
        <v>387</v>
      </c>
      <c r="AJ36">
        <v>50.4</v>
      </c>
      <c r="AK36">
        <v>387</v>
      </c>
    </row>
    <row r="37" spans="1:37" x14ac:dyDescent="0.35">
      <c r="A37" t="s">
        <v>39</v>
      </c>
      <c r="B37">
        <v>8</v>
      </c>
      <c r="C37">
        <v>49</v>
      </c>
      <c r="D37">
        <v>61.42</v>
      </c>
      <c r="E37">
        <f t="shared" si="0"/>
        <v>344</v>
      </c>
      <c r="F37">
        <f t="shared" si="1"/>
        <v>756.25</v>
      </c>
      <c r="H37">
        <f t="shared" si="2"/>
        <v>187.5</v>
      </c>
      <c r="I37">
        <f t="shared" si="3"/>
        <v>380.5</v>
      </c>
      <c r="J37">
        <f t="shared" si="4"/>
        <v>289</v>
      </c>
      <c r="M37" t="b">
        <f>B37&gt;10</f>
        <v>0</v>
      </c>
      <c r="N37">
        <f>COUNT($O$2:O37)</f>
        <v>12</v>
      </c>
      <c r="O37" t="str">
        <f>IF(M37,D37,"")</f>
        <v/>
      </c>
      <c r="P37">
        <f>COUNT($Q$2:Q37)</f>
        <v>24</v>
      </c>
      <c r="Q37">
        <f>IF(NOT(M37),D37,"")</f>
        <v>61.42</v>
      </c>
      <c r="S37">
        <v>36</v>
      </c>
      <c r="T37">
        <f t="shared" si="5"/>
        <v>55.96</v>
      </c>
      <c r="U37">
        <f t="shared" si="6"/>
        <v>88.68</v>
      </c>
      <c r="W37">
        <v>55.96</v>
      </c>
      <c r="X37">
        <v>88.68</v>
      </c>
      <c r="Z37" t="b">
        <f t="shared" si="7"/>
        <v>0</v>
      </c>
      <c r="AA37">
        <f>COUNT($AB$2:AB37)</f>
        <v>12</v>
      </c>
      <c r="AB37" t="str">
        <f t="shared" si="8"/>
        <v/>
      </c>
      <c r="AC37">
        <f>COUNT($AD$2:AD37)</f>
        <v>24</v>
      </c>
      <c r="AD37">
        <f t="shared" si="9"/>
        <v>344</v>
      </c>
      <c r="AF37">
        <v>36</v>
      </c>
      <c r="AG37">
        <f t="shared" si="11"/>
        <v>55.96</v>
      </c>
      <c r="AH37">
        <f t="shared" si="10"/>
        <v>541</v>
      </c>
      <c r="AJ37">
        <v>55.96</v>
      </c>
      <c r="AK37">
        <v>541</v>
      </c>
    </row>
    <row r="38" spans="1:37" x14ac:dyDescent="0.35">
      <c r="A38" t="s">
        <v>40</v>
      </c>
      <c r="B38">
        <v>5</v>
      </c>
      <c r="C38">
        <v>6</v>
      </c>
      <c r="D38">
        <v>87.23</v>
      </c>
      <c r="E38">
        <f t="shared" si="0"/>
        <v>508.5</v>
      </c>
      <c r="F38">
        <f t="shared" si="1"/>
        <v>36864</v>
      </c>
      <c r="H38">
        <f t="shared" si="2"/>
        <v>345</v>
      </c>
      <c r="I38">
        <f t="shared" si="3"/>
        <v>552</v>
      </c>
      <c r="J38">
        <f t="shared" si="4"/>
        <v>124.5</v>
      </c>
      <c r="M38" t="b">
        <f>B38&gt;10</f>
        <v>0</v>
      </c>
      <c r="N38">
        <f>COUNT($O$2:O38)</f>
        <v>12</v>
      </c>
      <c r="O38" t="str">
        <f>IF(M38,D38,"")</f>
        <v/>
      </c>
      <c r="P38">
        <f>COUNT($Q$2:Q38)</f>
        <v>25</v>
      </c>
      <c r="Q38">
        <f>IF(NOT(M38),D38,"")</f>
        <v>87.23</v>
      </c>
      <c r="S38">
        <v>37</v>
      </c>
      <c r="T38">
        <f t="shared" si="5"/>
        <v>52.61</v>
      </c>
      <c r="U38">
        <f t="shared" si="6"/>
        <v>55.84</v>
      </c>
      <c r="W38">
        <v>52.61</v>
      </c>
      <c r="X38">
        <v>55.84</v>
      </c>
      <c r="Z38" t="b">
        <f t="shared" si="7"/>
        <v>0</v>
      </c>
      <c r="AA38">
        <f>COUNT($AB$2:AB38)</f>
        <v>12</v>
      </c>
      <c r="AB38" t="str">
        <f t="shared" si="8"/>
        <v/>
      </c>
      <c r="AC38">
        <f>COUNT($AD$2:AD38)</f>
        <v>25</v>
      </c>
      <c r="AD38">
        <f t="shared" si="9"/>
        <v>508.5</v>
      </c>
      <c r="AF38">
        <v>37</v>
      </c>
      <c r="AG38">
        <f t="shared" si="11"/>
        <v>52.61</v>
      </c>
      <c r="AH38">
        <f t="shared" si="10"/>
        <v>267.5</v>
      </c>
      <c r="AJ38">
        <v>52.61</v>
      </c>
      <c r="AK38">
        <v>267.5</v>
      </c>
    </row>
    <row r="39" spans="1:37" x14ac:dyDescent="0.35">
      <c r="A39" t="s">
        <v>41</v>
      </c>
      <c r="B39">
        <v>9</v>
      </c>
      <c r="C39">
        <v>26</v>
      </c>
      <c r="D39">
        <v>67.900000000000006</v>
      </c>
      <c r="E39">
        <f t="shared" si="0"/>
        <v>408</v>
      </c>
      <c r="F39">
        <f t="shared" si="1"/>
        <v>8372.25</v>
      </c>
      <c r="H39">
        <f t="shared" si="2"/>
        <v>151.5</v>
      </c>
      <c r="I39">
        <f t="shared" si="3"/>
        <v>443</v>
      </c>
      <c r="J39">
        <f t="shared" si="4"/>
        <v>225</v>
      </c>
      <c r="M39" t="b">
        <f>B39&gt;10</f>
        <v>0</v>
      </c>
      <c r="N39">
        <f>COUNT($O$2:O39)</f>
        <v>12</v>
      </c>
      <c r="O39" t="str">
        <f>IF(M39,D39,"")</f>
        <v/>
      </c>
      <c r="P39">
        <f>COUNT($Q$2:Q39)</f>
        <v>26</v>
      </c>
      <c r="Q39">
        <f>IF(NOT(M39),D39,"")</f>
        <v>67.900000000000006</v>
      </c>
      <c r="S39">
        <v>38</v>
      </c>
      <c r="T39">
        <f t="shared" si="5"/>
        <v>54.58</v>
      </c>
      <c r="U39">
        <f t="shared" si="6"/>
        <v>75.680000000000007</v>
      </c>
      <c r="W39">
        <v>54.58</v>
      </c>
      <c r="X39">
        <v>75.680000000000007</v>
      </c>
      <c r="Z39" t="b">
        <f t="shared" si="7"/>
        <v>0</v>
      </c>
      <c r="AA39">
        <f>COUNT($AB$2:AB39)</f>
        <v>12</v>
      </c>
      <c r="AB39" t="str">
        <f t="shared" si="8"/>
        <v/>
      </c>
      <c r="AC39">
        <f>COUNT($AD$2:AD39)</f>
        <v>26</v>
      </c>
      <c r="AD39">
        <f t="shared" si="9"/>
        <v>408</v>
      </c>
      <c r="AF39">
        <v>38</v>
      </c>
      <c r="AG39">
        <f t="shared" si="11"/>
        <v>54.58</v>
      </c>
      <c r="AH39">
        <f t="shared" si="10"/>
        <v>443</v>
      </c>
      <c r="AJ39">
        <v>54.58</v>
      </c>
      <c r="AK39">
        <v>443</v>
      </c>
    </row>
    <row r="40" spans="1:37" x14ac:dyDescent="0.35">
      <c r="A40" t="s">
        <v>42</v>
      </c>
      <c r="B40">
        <v>7</v>
      </c>
      <c r="C40">
        <v>189</v>
      </c>
      <c r="D40">
        <v>44.74</v>
      </c>
      <c r="E40">
        <f t="shared" si="0"/>
        <v>91</v>
      </c>
      <c r="F40">
        <f t="shared" si="1"/>
        <v>50850.25</v>
      </c>
      <c r="H40">
        <f t="shared" si="2"/>
        <v>234.5</v>
      </c>
      <c r="I40">
        <f t="shared" si="3"/>
        <v>148</v>
      </c>
      <c r="J40">
        <f t="shared" si="4"/>
        <v>542</v>
      </c>
      <c r="M40" t="b">
        <f>B40&gt;10</f>
        <v>0</v>
      </c>
      <c r="N40">
        <f>COUNT($O$2:O40)</f>
        <v>12</v>
      </c>
      <c r="O40" t="str">
        <f>IF(M40,D40,"")</f>
        <v/>
      </c>
      <c r="P40">
        <f>COUNT($Q$2:Q40)</f>
        <v>27</v>
      </c>
      <c r="Q40">
        <f>IF(NOT(M40),D40,"")</f>
        <v>44.74</v>
      </c>
      <c r="S40">
        <v>39</v>
      </c>
      <c r="T40">
        <f t="shared" si="5"/>
        <v>47.95</v>
      </c>
      <c r="U40">
        <f t="shared" si="6"/>
        <v>53.91</v>
      </c>
      <c r="W40">
        <v>47.95</v>
      </c>
      <c r="X40">
        <v>53.91</v>
      </c>
      <c r="Z40" t="b">
        <f t="shared" si="7"/>
        <v>0</v>
      </c>
      <c r="AA40">
        <f>COUNT($AB$2:AB40)</f>
        <v>12</v>
      </c>
      <c r="AB40" t="str">
        <f t="shared" si="8"/>
        <v/>
      </c>
      <c r="AC40">
        <f>COUNT($AD$2:AD40)</f>
        <v>27</v>
      </c>
      <c r="AD40">
        <f t="shared" si="9"/>
        <v>91</v>
      </c>
      <c r="AF40">
        <v>39</v>
      </c>
      <c r="AG40">
        <f t="shared" si="11"/>
        <v>47.95</v>
      </c>
      <c r="AH40">
        <f t="shared" si="10"/>
        <v>237</v>
      </c>
      <c r="AJ40">
        <v>47.95</v>
      </c>
      <c r="AK40">
        <v>237</v>
      </c>
    </row>
    <row r="41" spans="1:37" x14ac:dyDescent="0.35">
      <c r="A41" t="s">
        <v>43</v>
      </c>
      <c r="B41">
        <v>7</v>
      </c>
      <c r="C41">
        <v>66</v>
      </c>
      <c r="D41">
        <v>62.29</v>
      </c>
      <c r="E41">
        <f t="shared" si="0"/>
        <v>356</v>
      </c>
      <c r="F41">
        <f t="shared" si="1"/>
        <v>1560.25</v>
      </c>
      <c r="H41">
        <f t="shared" si="2"/>
        <v>234.5</v>
      </c>
      <c r="I41">
        <f t="shared" si="3"/>
        <v>329.5</v>
      </c>
      <c r="J41">
        <f t="shared" si="4"/>
        <v>277</v>
      </c>
      <c r="M41" t="b">
        <f>B41&gt;10</f>
        <v>0</v>
      </c>
      <c r="N41">
        <f>COUNT($O$2:O41)</f>
        <v>12</v>
      </c>
      <c r="O41" t="str">
        <f>IF(M41,D41,"")</f>
        <v/>
      </c>
      <c r="P41">
        <f>COUNT($Q$2:Q41)</f>
        <v>28</v>
      </c>
      <c r="Q41">
        <f>IF(NOT(M41),D41,"")</f>
        <v>62.29</v>
      </c>
      <c r="S41">
        <v>40</v>
      </c>
      <c r="T41">
        <f t="shared" si="5"/>
        <v>55.56</v>
      </c>
      <c r="U41">
        <f t="shared" si="6"/>
        <v>41.01</v>
      </c>
      <c r="W41">
        <v>55.56</v>
      </c>
      <c r="X41">
        <v>41.01</v>
      </c>
      <c r="Z41" t="b">
        <f t="shared" si="7"/>
        <v>0</v>
      </c>
      <c r="AA41">
        <f>COUNT($AB$2:AB41)</f>
        <v>12</v>
      </c>
      <c r="AB41" t="str">
        <f t="shared" si="8"/>
        <v/>
      </c>
      <c r="AC41">
        <f>COUNT($AD$2:AD41)</f>
        <v>28</v>
      </c>
      <c r="AD41">
        <f t="shared" si="9"/>
        <v>356</v>
      </c>
      <c r="AF41">
        <v>40</v>
      </c>
      <c r="AG41">
        <f t="shared" si="11"/>
        <v>55.56</v>
      </c>
      <c r="AH41">
        <f t="shared" si="10"/>
        <v>56</v>
      </c>
      <c r="AJ41">
        <v>55.56</v>
      </c>
      <c r="AK41">
        <v>56</v>
      </c>
    </row>
    <row r="42" spans="1:37" x14ac:dyDescent="0.35">
      <c r="A42" t="s">
        <v>44</v>
      </c>
      <c r="B42">
        <v>6</v>
      </c>
      <c r="C42">
        <v>6</v>
      </c>
      <c r="D42">
        <v>87.5</v>
      </c>
      <c r="E42">
        <f t="shared" si="0"/>
        <v>515.5</v>
      </c>
      <c r="F42">
        <f t="shared" si="1"/>
        <v>39601</v>
      </c>
      <c r="H42">
        <f t="shared" si="2"/>
        <v>284.5</v>
      </c>
      <c r="I42">
        <f t="shared" si="3"/>
        <v>552</v>
      </c>
      <c r="J42">
        <f t="shared" si="4"/>
        <v>117.5</v>
      </c>
      <c r="M42" t="b">
        <f>B42&gt;10</f>
        <v>0</v>
      </c>
      <c r="N42">
        <f>COUNT($O$2:O42)</f>
        <v>12</v>
      </c>
      <c r="O42" t="str">
        <f>IF(M42,D42,"")</f>
        <v/>
      </c>
      <c r="P42">
        <f>COUNT($Q$2:Q42)</f>
        <v>29</v>
      </c>
      <c r="Q42">
        <f>IF(NOT(M42),D42,"")</f>
        <v>87.5</v>
      </c>
      <c r="S42">
        <v>41</v>
      </c>
      <c r="T42">
        <f t="shared" si="5"/>
        <v>44.71</v>
      </c>
      <c r="U42">
        <f t="shared" si="6"/>
        <v>80.56</v>
      </c>
      <c r="W42">
        <v>44.71</v>
      </c>
      <c r="X42">
        <v>80.56</v>
      </c>
      <c r="Z42" t="b">
        <f t="shared" si="7"/>
        <v>0</v>
      </c>
      <c r="AA42">
        <f>COUNT($AB$2:AB42)</f>
        <v>12</v>
      </c>
      <c r="AB42" t="str">
        <f t="shared" si="8"/>
        <v/>
      </c>
      <c r="AC42">
        <f>COUNT($AD$2:AD42)</f>
        <v>29</v>
      </c>
      <c r="AD42">
        <f t="shared" si="9"/>
        <v>515.5</v>
      </c>
      <c r="AF42">
        <v>41</v>
      </c>
      <c r="AG42">
        <f t="shared" si="11"/>
        <v>44.71</v>
      </c>
      <c r="AH42">
        <f t="shared" si="10"/>
        <v>461</v>
      </c>
      <c r="AJ42">
        <v>44.71</v>
      </c>
      <c r="AK42">
        <v>461</v>
      </c>
    </row>
    <row r="43" spans="1:37" x14ac:dyDescent="0.35">
      <c r="A43" t="s">
        <v>45</v>
      </c>
      <c r="B43">
        <v>16</v>
      </c>
      <c r="C43">
        <v>726</v>
      </c>
      <c r="D43">
        <v>43.98</v>
      </c>
      <c r="E43">
        <f t="shared" si="0"/>
        <v>80</v>
      </c>
      <c r="F43">
        <f t="shared" si="1"/>
        <v>55932.25</v>
      </c>
      <c r="H43">
        <f t="shared" si="2"/>
        <v>29</v>
      </c>
      <c r="I43">
        <f t="shared" si="3"/>
        <v>17</v>
      </c>
      <c r="J43">
        <f t="shared" si="4"/>
        <v>553</v>
      </c>
      <c r="M43" t="b">
        <f>B43&gt;10</f>
        <v>1</v>
      </c>
      <c r="N43">
        <f>COUNT($O$2:O43)</f>
        <v>13</v>
      </c>
      <c r="O43">
        <f>IF(M43,D43,"")</f>
        <v>43.98</v>
      </c>
      <c r="P43">
        <f>COUNT($Q$2:Q43)</f>
        <v>29</v>
      </c>
      <c r="Q43" t="str">
        <f>IF(NOT(M43),D43,"")</f>
        <v/>
      </c>
      <c r="S43">
        <v>42</v>
      </c>
      <c r="T43">
        <f t="shared" si="5"/>
        <v>50.27</v>
      </c>
      <c r="U43">
        <f t="shared" si="6"/>
        <v>45.04</v>
      </c>
      <c r="W43">
        <v>50.27</v>
      </c>
      <c r="X43">
        <v>45.04</v>
      </c>
      <c r="Z43" t="b">
        <f t="shared" si="7"/>
        <v>1</v>
      </c>
      <c r="AA43">
        <f>COUNT($AB$2:AB43)</f>
        <v>13</v>
      </c>
      <c r="AB43">
        <f t="shared" si="8"/>
        <v>80</v>
      </c>
      <c r="AC43">
        <f>COUNT($AD$2:AD43)</f>
        <v>29</v>
      </c>
      <c r="AD43" t="str">
        <f t="shared" si="9"/>
        <v/>
      </c>
      <c r="AF43">
        <v>42</v>
      </c>
      <c r="AG43">
        <f t="shared" si="11"/>
        <v>50.27</v>
      </c>
      <c r="AH43">
        <f t="shared" si="10"/>
        <v>95</v>
      </c>
      <c r="AJ43">
        <v>50.27</v>
      </c>
      <c r="AK43">
        <v>95</v>
      </c>
    </row>
    <row r="44" spans="1:37" x14ac:dyDescent="0.35">
      <c r="A44" t="s">
        <v>46</v>
      </c>
      <c r="B44">
        <v>8</v>
      </c>
      <c r="C44">
        <v>99</v>
      </c>
      <c r="D44">
        <v>56.77</v>
      </c>
      <c r="E44">
        <f t="shared" si="0"/>
        <v>274</v>
      </c>
      <c r="F44">
        <f t="shared" si="1"/>
        <v>1806.25</v>
      </c>
      <c r="H44">
        <f t="shared" si="2"/>
        <v>187.5</v>
      </c>
      <c r="I44">
        <f t="shared" si="3"/>
        <v>261</v>
      </c>
      <c r="J44">
        <f t="shared" si="4"/>
        <v>359</v>
      </c>
      <c r="M44" t="b">
        <f>B44&gt;10</f>
        <v>0</v>
      </c>
      <c r="N44">
        <f>COUNT($O$2:O44)</f>
        <v>13</v>
      </c>
      <c r="O44" t="str">
        <f>IF(M44,D44,"")</f>
        <v/>
      </c>
      <c r="P44">
        <f>COUNT($Q$2:Q44)</f>
        <v>30</v>
      </c>
      <c r="Q44">
        <f>IF(NOT(M44),D44,"")</f>
        <v>56.77</v>
      </c>
      <c r="S44">
        <v>43</v>
      </c>
      <c r="T44">
        <f t="shared" si="5"/>
        <v>55.68</v>
      </c>
      <c r="U44">
        <f t="shared" si="6"/>
        <v>45.98</v>
      </c>
      <c r="W44">
        <v>55.68</v>
      </c>
      <c r="X44">
        <v>45.98</v>
      </c>
      <c r="Z44" t="b">
        <f t="shared" si="7"/>
        <v>0</v>
      </c>
      <c r="AA44">
        <f>COUNT($AB$2:AB44)</f>
        <v>13</v>
      </c>
      <c r="AB44" t="str">
        <f t="shared" si="8"/>
        <v/>
      </c>
      <c r="AC44">
        <f>COUNT($AD$2:AD44)</f>
        <v>30</v>
      </c>
      <c r="AD44">
        <f t="shared" si="9"/>
        <v>274</v>
      </c>
      <c r="AF44">
        <v>43</v>
      </c>
      <c r="AG44">
        <f t="shared" si="11"/>
        <v>55.68</v>
      </c>
      <c r="AH44">
        <f t="shared" si="10"/>
        <v>102</v>
      </c>
      <c r="AJ44">
        <v>55.68</v>
      </c>
      <c r="AK44">
        <v>102</v>
      </c>
    </row>
    <row r="45" spans="1:37" x14ac:dyDescent="0.35">
      <c r="A45" t="s">
        <v>47</v>
      </c>
      <c r="B45">
        <v>8</v>
      </c>
      <c r="C45">
        <v>217</v>
      </c>
      <c r="D45">
        <v>40.71</v>
      </c>
      <c r="E45">
        <f t="shared" si="0"/>
        <v>52</v>
      </c>
      <c r="F45">
        <f t="shared" si="1"/>
        <v>69960.25</v>
      </c>
      <c r="H45">
        <f t="shared" si="2"/>
        <v>187.5</v>
      </c>
      <c r="I45">
        <f t="shared" si="3"/>
        <v>120</v>
      </c>
      <c r="J45">
        <f t="shared" si="4"/>
        <v>581</v>
      </c>
      <c r="M45" t="b">
        <f>B45&gt;10</f>
        <v>0</v>
      </c>
      <c r="N45">
        <f>COUNT($O$2:O45)</f>
        <v>13</v>
      </c>
      <c r="O45" t="str">
        <f>IF(M45,D45,"")</f>
        <v/>
      </c>
      <c r="P45">
        <f>COUNT($Q$2:Q45)</f>
        <v>31</v>
      </c>
      <c r="Q45">
        <f>IF(NOT(M45),D45,"")</f>
        <v>40.71</v>
      </c>
      <c r="S45">
        <v>44</v>
      </c>
      <c r="T45">
        <f t="shared" si="5"/>
        <v>46.33</v>
      </c>
      <c r="U45">
        <f t="shared" si="6"/>
        <v>57.39</v>
      </c>
      <c r="W45">
        <v>46.33</v>
      </c>
      <c r="X45">
        <v>57.39</v>
      </c>
      <c r="Z45" t="b">
        <f t="shared" si="7"/>
        <v>0</v>
      </c>
      <c r="AA45">
        <f>COUNT($AB$2:AB45)</f>
        <v>13</v>
      </c>
      <c r="AB45" t="str">
        <f t="shared" si="8"/>
        <v/>
      </c>
      <c r="AC45">
        <f>COUNT($AD$2:AD45)</f>
        <v>31</v>
      </c>
      <c r="AD45">
        <f t="shared" si="9"/>
        <v>52</v>
      </c>
      <c r="AF45">
        <v>44</v>
      </c>
      <c r="AG45">
        <f t="shared" si="11"/>
        <v>46.33</v>
      </c>
      <c r="AH45">
        <f t="shared" si="10"/>
        <v>283</v>
      </c>
      <c r="AJ45">
        <v>46.33</v>
      </c>
      <c r="AK45">
        <v>283</v>
      </c>
    </row>
    <row r="46" spans="1:37" x14ac:dyDescent="0.35">
      <c r="A46" t="s">
        <v>48</v>
      </c>
      <c r="B46">
        <v>7</v>
      </c>
      <c r="C46">
        <v>5</v>
      </c>
      <c r="D46">
        <v>88.89</v>
      </c>
      <c r="E46">
        <f t="shared" si="0"/>
        <v>548</v>
      </c>
      <c r="F46">
        <f t="shared" si="1"/>
        <v>53592.25</v>
      </c>
      <c r="H46">
        <f t="shared" si="2"/>
        <v>234.5</v>
      </c>
      <c r="I46">
        <f t="shared" si="3"/>
        <v>595</v>
      </c>
      <c r="J46">
        <f t="shared" si="4"/>
        <v>85</v>
      </c>
      <c r="M46" t="b">
        <f>B46&gt;10</f>
        <v>0</v>
      </c>
      <c r="N46">
        <f>COUNT($O$2:O46)</f>
        <v>13</v>
      </c>
      <c r="O46" t="str">
        <f>IF(M46,D46,"")</f>
        <v/>
      </c>
      <c r="P46">
        <f>COUNT($Q$2:Q46)</f>
        <v>32</v>
      </c>
      <c r="Q46">
        <f>IF(NOT(M46),D46,"")</f>
        <v>88.89</v>
      </c>
      <c r="S46">
        <v>45</v>
      </c>
      <c r="T46">
        <f t="shared" si="5"/>
        <v>47.46</v>
      </c>
      <c r="U46">
        <f t="shared" si="6"/>
        <v>41.7</v>
      </c>
      <c r="W46">
        <v>47.46</v>
      </c>
      <c r="X46">
        <v>41.7</v>
      </c>
      <c r="Z46" t="b">
        <f t="shared" si="7"/>
        <v>0</v>
      </c>
      <c r="AA46">
        <f>COUNT($AB$2:AB46)</f>
        <v>13</v>
      </c>
      <c r="AB46" t="str">
        <f t="shared" si="8"/>
        <v/>
      </c>
      <c r="AC46">
        <f>COUNT($AD$2:AD46)</f>
        <v>32</v>
      </c>
      <c r="AD46">
        <f t="shared" si="9"/>
        <v>548</v>
      </c>
      <c r="AF46">
        <v>45</v>
      </c>
      <c r="AG46">
        <f t="shared" si="11"/>
        <v>47.46</v>
      </c>
      <c r="AH46">
        <f t="shared" si="10"/>
        <v>64</v>
      </c>
      <c r="AJ46">
        <v>47.46</v>
      </c>
      <c r="AK46">
        <v>64</v>
      </c>
    </row>
    <row r="47" spans="1:37" x14ac:dyDescent="0.35">
      <c r="A47" t="s">
        <v>49</v>
      </c>
      <c r="B47">
        <v>6</v>
      </c>
      <c r="C47">
        <v>55</v>
      </c>
      <c r="D47">
        <v>58.33</v>
      </c>
      <c r="E47">
        <f t="shared" si="0"/>
        <v>292</v>
      </c>
      <c r="F47">
        <f t="shared" si="1"/>
        <v>600.25</v>
      </c>
      <c r="H47">
        <f t="shared" si="2"/>
        <v>284.5</v>
      </c>
      <c r="I47">
        <f t="shared" si="3"/>
        <v>366.5</v>
      </c>
      <c r="J47">
        <f t="shared" si="4"/>
        <v>341</v>
      </c>
      <c r="M47" t="b">
        <f>B47&gt;10</f>
        <v>0</v>
      </c>
      <c r="N47">
        <f>COUNT($O$2:O47)</f>
        <v>13</v>
      </c>
      <c r="O47" t="str">
        <f>IF(M47,D47,"")</f>
        <v/>
      </c>
      <c r="P47">
        <f>COUNT($Q$2:Q47)</f>
        <v>33</v>
      </c>
      <c r="Q47">
        <f>IF(NOT(M47),D47,"")</f>
        <v>58.33</v>
      </c>
      <c r="S47">
        <v>46</v>
      </c>
      <c r="T47">
        <f t="shared" si="5"/>
        <v>47.15</v>
      </c>
      <c r="U47">
        <f t="shared" si="6"/>
        <v>77.38</v>
      </c>
      <c r="W47">
        <v>47.15</v>
      </c>
      <c r="X47">
        <v>77.38</v>
      </c>
      <c r="Z47" t="b">
        <f t="shared" si="7"/>
        <v>0</v>
      </c>
      <c r="AA47">
        <f>COUNT($AB$2:AB47)</f>
        <v>13</v>
      </c>
      <c r="AB47" t="str">
        <f t="shared" si="8"/>
        <v/>
      </c>
      <c r="AC47">
        <f>COUNT($AD$2:AD47)</f>
        <v>33</v>
      </c>
      <c r="AD47">
        <f t="shared" si="9"/>
        <v>292</v>
      </c>
      <c r="AF47">
        <v>46</v>
      </c>
      <c r="AG47">
        <f t="shared" si="11"/>
        <v>47.15</v>
      </c>
      <c r="AH47">
        <f t="shared" si="10"/>
        <v>450</v>
      </c>
      <c r="AJ47">
        <v>47.15</v>
      </c>
      <c r="AK47">
        <v>450</v>
      </c>
    </row>
    <row r="48" spans="1:37" x14ac:dyDescent="0.35">
      <c r="A48" t="s">
        <v>50</v>
      </c>
      <c r="B48">
        <v>5</v>
      </c>
      <c r="C48">
        <v>48</v>
      </c>
      <c r="D48">
        <v>65.709999999999994</v>
      </c>
      <c r="E48">
        <f t="shared" si="0"/>
        <v>394</v>
      </c>
      <c r="F48">
        <f t="shared" si="1"/>
        <v>6006.25</v>
      </c>
      <c r="H48">
        <f t="shared" si="2"/>
        <v>345</v>
      </c>
      <c r="I48">
        <f t="shared" si="3"/>
        <v>385.5</v>
      </c>
      <c r="J48">
        <f t="shared" si="4"/>
        <v>239</v>
      </c>
      <c r="M48" t="b">
        <f>B48&gt;10</f>
        <v>0</v>
      </c>
      <c r="N48">
        <f>COUNT($O$2:O48)</f>
        <v>13</v>
      </c>
      <c r="O48" t="str">
        <f>IF(M48,D48,"")</f>
        <v/>
      </c>
      <c r="P48">
        <f>COUNT($Q$2:Q48)</f>
        <v>34</v>
      </c>
      <c r="Q48">
        <f>IF(NOT(M48),D48,"")</f>
        <v>65.709999999999994</v>
      </c>
      <c r="S48">
        <v>47</v>
      </c>
      <c r="T48">
        <f t="shared" si="5"/>
        <v>47.09</v>
      </c>
      <c r="U48">
        <f t="shared" si="6"/>
        <v>60.43</v>
      </c>
      <c r="W48">
        <v>47.09</v>
      </c>
      <c r="X48">
        <v>60.43</v>
      </c>
      <c r="Z48" t="b">
        <f t="shared" si="7"/>
        <v>0</v>
      </c>
      <c r="AA48">
        <f>COUNT($AB$2:AB48)</f>
        <v>13</v>
      </c>
      <c r="AB48" t="str">
        <f t="shared" si="8"/>
        <v/>
      </c>
      <c r="AC48">
        <f>COUNT($AD$2:AD48)</f>
        <v>34</v>
      </c>
      <c r="AD48">
        <f t="shared" si="9"/>
        <v>394</v>
      </c>
      <c r="AF48">
        <v>47</v>
      </c>
      <c r="AG48">
        <f t="shared" si="11"/>
        <v>47.09</v>
      </c>
      <c r="AH48">
        <f t="shared" si="10"/>
        <v>333</v>
      </c>
      <c r="AJ48">
        <v>47.09</v>
      </c>
      <c r="AK48">
        <v>333</v>
      </c>
    </row>
    <row r="49" spans="1:37" x14ac:dyDescent="0.35">
      <c r="A49" t="s">
        <v>51</v>
      </c>
      <c r="B49">
        <v>11</v>
      </c>
      <c r="C49">
        <v>653</v>
      </c>
      <c r="D49">
        <v>37.69</v>
      </c>
      <c r="E49">
        <f t="shared" si="0"/>
        <v>27</v>
      </c>
      <c r="F49">
        <f t="shared" si="1"/>
        <v>83810.25</v>
      </c>
      <c r="H49">
        <f t="shared" si="2"/>
        <v>98</v>
      </c>
      <c r="I49">
        <f t="shared" si="3"/>
        <v>23</v>
      </c>
      <c r="J49">
        <f t="shared" si="4"/>
        <v>606</v>
      </c>
      <c r="M49" t="b">
        <f>B49&gt;10</f>
        <v>1</v>
      </c>
      <c r="N49">
        <f>COUNT($O$2:O49)</f>
        <v>14</v>
      </c>
      <c r="O49">
        <f>IF(M49,D49,"")</f>
        <v>37.69</v>
      </c>
      <c r="P49">
        <f>COUNT($Q$2:Q49)</f>
        <v>34</v>
      </c>
      <c r="Q49" t="str">
        <f>IF(NOT(M49),D49,"")</f>
        <v/>
      </c>
      <c r="S49">
        <v>48</v>
      </c>
      <c r="T49">
        <f t="shared" si="5"/>
        <v>45.15</v>
      </c>
      <c r="U49">
        <f t="shared" si="6"/>
        <v>26.64</v>
      </c>
      <c r="W49">
        <v>45.15</v>
      </c>
      <c r="X49">
        <v>26.64</v>
      </c>
      <c r="Z49" t="b">
        <f t="shared" si="7"/>
        <v>1</v>
      </c>
      <c r="AA49">
        <f>COUNT($AB$2:AB49)</f>
        <v>14</v>
      </c>
      <c r="AB49">
        <f t="shared" si="8"/>
        <v>27</v>
      </c>
      <c r="AC49">
        <f>COUNT($AD$2:AD49)</f>
        <v>34</v>
      </c>
      <c r="AD49" t="str">
        <f t="shared" si="9"/>
        <v/>
      </c>
      <c r="AF49">
        <v>48</v>
      </c>
      <c r="AG49">
        <f t="shared" si="11"/>
        <v>45.15</v>
      </c>
      <c r="AH49">
        <f t="shared" si="10"/>
        <v>2</v>
      </c>
      <c r="AJ49">
        <v>45.15</v>
      </c>
      <c r="AK49">
        <v>2</v>
      </c>
    </row>
    <row r="50" spans="1:37" x14ac:dyDescent="0.35">
      <c r="A50" t="s">
        <v>52</v>
      </c>
      <c r="B50">
        <v>17</v>
      </c>
      <c r="C50">
        <v>1063</v>
      </c>
      <c r="D50">
        <v>36.35</v>
      </c>
      <c r="E50">
        <f t="shared" si="0"/>
        <v>18</v>
      </c>
      <c r="F50">
        <f t="shared" si="1"/>
        <v>89102.25</v>
      </c>
      <c r="H50">
        <f t="shared" si="2"/>
        <v>23</v>
      </c>
      <c r="I50">
        <f t="shared" si="3"/>
        <v>7</v>
      </c>
      <c r="J50">
        <f t="shared" si="4"/>
        <v>615</v>
      </c>
      <c r="M50" t="b">
        <f>B50&gt;10</f>
        <v>1</v>
      </c>
      <c r="N50">
        <f>COUNT($O$2:O50)</f>
        <v>15</v>
      </c>
      <c r="O50">
        <f>IF(M50,D50,"")</f>
        <v>36.35</v>
      </c>
      <c r="P50">
        <f>COUNT($Q$2:Q50)</f>
        <v>34</v>
      </c>
      <c r="Q50" t="str">
        <f>IF(NOT(M50),D50,"")</f>
        <v/>
      </c>
      <c r="S50">
        <v>49</v>
      </c>
      <c r="T50">
        <f t="shared" si="5"/>
        <v>55.48</v>
      </c>
      <c r="U50">
        <f t="shared" si="6"/>
        <v>50.63</v>
      </c>
      <c r="W50">
        <v>55.48</v>
      </c>
      <c r="X50">
        <v>50.63</v>
      </c>
      <c r="Z50" t="b">
        <f t="shared" si="7"/>
        <v>1</v>
      </c>
      <c r="AA50">
        <f>COUNT($AB$2:AB50)</f>
        <v>15</v>
      </c>
      <c r="AB50">
        <f t="shared" si="8"/>
        <v>18</v>
      </c>
      <c r="AC50">
        <f>COUNT($AD$2:AD50)</f>
        <v>34</v>
      </c>
      <c r="AD50" t="str">
        <f t="shared" si="9"/>
        <v/>
      </c>
      <c r="AF50">
        <v>49</v>
      </c>
      <c r="AG50">
        <f t="shared" si="11"/>
        <v>55.48</v>
      </c>
      <c r="AH50">
        <f t="shared" si="10"/>
        <v>182</v>
      </c>
      <c r="AJ50">
        <v>55.48</v>
      </c>
      <c r="AK50">
        <v>182</v>
      </c>
    </row>
    <row r="51" spans="1:37" x14ac:dyDescent="0.35">
      <c r="A51" t="s">
        <v>53</v>
      </c>
      <c r="B51">
        <v>8</v>
      </c>
      <c r="C51">
        <v>42</v>
      </c>
      <c r="D51">
        <v>65</v>
      </c>
      <c r="E51">
        <f t="shared" si="0"/>
        <v>387</v>
      </c>
      <c r="F51">
        <f t="shared" si="1"/>
        <v>4970.25</v>
      </c>
      <c r="H51">
        <f t="shared" si="2"/>
        <v>187.5</v>
      </c>
      <c r="I51">
        <f t="shared" si="3"/>
        <v>402.5</v>
      </c>
      <c r="J51">
        <f t="shared" si="4"/>
        <v>246</v>
      </c>
      <c r="M51" t="b">
        <f>B51&gt;10</f>
        <v>0</v>
      </c>
      <c r="N51">
        <f>COUNT($O$2:O51)</f>
        <v>15</v>
      </c>
      <c r="O51" t="str">
        <f>IF(M51,D51,"")</f>
        <v/>
      </c>
      <c r="P51">
        <f>COUNT($Q$2:Q51)</f>
        <v>35</v>
      </c>
      <c r="Q51">
        <f>IF(NOT(M51),D51,"")</f>
        <v>65</v>
      </c>
      <c r="S51">
        <v>50</v>
      </c>
      <c r="T51">
        <f t="shared" si="5"/>
        <v>40.01</v>
      </c>
      <c r="U51">
        <f t="shared" si="6"/>
        <v>54.24</v>
      </c>
      <c r="W51">
        <v>40.01</v>
      </c>
      <c r="X51">
        <v>54.24</v>
      </c>
      <c r="Z51" t="b">
        <f t="shared" si="7"/>
        <v>0</v>
      </c>
      <c r="AA51">
        <f>COUNT($AB$2:AB51)</f>
        <v>15</v>
      </c>
      <c r="AB51" t="str">
        <f t="shared" si="8"/>
        <v/>
      </c>
      <c r="AC51">
        <f>COUNT($AD$2:AD51)</f>
        <v>35</v>
      </c>
      <c r="AD51">
        <f t="shared" si="9"/>
        <v>387</v>
      </c>
      <c r="AF51">
        <v>50</v>
      </c>
      <c r="AG51">
        <f t="shared" si="11"/>
        <v>40.01</v>
      </c>
      <c r="AH51">
        <f t="shared" si="10"/>
        <v>243</v>
      </c>
      <c r="AJ51">
        <v>40.01</v>
      </c>
      <c r="AK51">
        <v>243</v>
      </c>
    </row>
    <row r="52" spans="1:37" x14ac:dyDescent="0.35">
      <c r="A52" t="s">
        <v>54</v>
      </c>
      <c r="B52">
        <v>5</v>
      </c>
      <c r="C52">
        <v>6</v>
      </c>
      <c r="D52">
        <v>88.68</v>
      </c>
      <c r="E52">
        <f t="shared" si="0"/>
        <v>541</v>
      </c>
      <c r="F52">
        <f t="shared" si="1"/>
        <v>50400.25</v>
      </c>
      <c r="H52">
        <f t="shared" si="2"/>
        <v>345</v>
      </c>
      <c r="I52">
        <f t="shared" si="3"/>
        <v>552</v>
      </c>
      <c r="J52">
        <f t="shared" si="4"/>
        <v>92</v>
      </c>
      <c r="M52" t="b">
        <f>B52&gt;10</f>
        <v>0</v>
      </c>
      <c r="N52">
        <f>COUNT($O$2:O52)</f>
        <v>15</v>
      </c>
      <c r="O52" t="str">
        <f>IF(M52,D52,"")</f>
        <v/>
      </c>
      <c r="P52">
        <f>COUNT($Q$2:Q52)</f>
        <v>36</v>
      </c>
      <c r="Q52">
        <f>IF(NOT(M52),D52,"")</f>
        <v>88.68</v>
      </c>
      <c r="S52">
        <v>51</v>
      </c>
      <c r="T52">
        <f t="shared" si="5"/>
        <v>43.08</v>
      </c>
      <c r="U52">
        <f t="shared" si="6"/>
        <v>67.23</v>
      </c>
      <c r="W52">
        <v>43.08</v>
      </c>
      <c r="X52">
        <v>67.23</v>
      </c>
      <c r="Z52" t="b">
        <f t="shared" si="7"/>
        <v>0</v>
      </c>
      <c r="AA52">
        <f>COUNT($AB$2:AB52)</f>
        <v>15</v>
      </c>
      <c r="AB52" t="str">
        <f t="shared" si="8"/>
        <v/>
      </c>
      <c r="AC52">
        <f>COUNT($AD$2:AD52)</f>
        <v>36</v>
      </c>
      <c r="AD52">
        <f t="shared" si="9"/>
        <v>541</v>
      </c>
      <c r="AF52">
        <v>51</v>
      </c>
      <c r="AG52">
        <f t="shared" si="11"/>
        <v>43.08</v>
      </c>
      <c r="AH52">
        <f t="shared" si="10"/>
        <v>405</v>
      </c>
      <c r="AJ52">
        <v>43.08</v>
      </c>
      <c r="AK52">
        <v>405</v>
      </c>
    </row>
    <row r="53" spans="1:37" x14ac:dyDescent="0.35">
      <c r="A53" t="s">
        <v>55</v>
      </c>
      <c r="B53">
        <v>9</v>
      </c>
      <c r="C53">
        <v>140</v>
      </c>
      <c r="D53">
        <v>55.84</v>
      </c>
      <c r="E53">
        <f t="shared" si="0"/>
        <v>267.5</v>
      </c>
      <c r="F53">
        <f t="shared" si="1"/>
        <v>2401</v>
      </c>
      <c r="H53">
        <f t="shared" si="2"/>
        <v>151.5</v>
      </c>
      <c r="I53">
        <f t="shared" si="3"/>
        <v>205</v>
      </c>
      <c r="J53">
        <f t="shared" si="4"/>
        <v>365.5</v>
      </c>
      <c r="M53" t="b">
        <f>B53&gt;10</f>
        <v>0</v>
      </c>
      <c r="N53">
        <f>COUNT($O$2:O53)</f>
        <v>15</v>
      </c>
      <c r="O53" t="str">
        <f>IF(M53,D53,"")</f>
        <v/>
      </c>
      <c r="P53">
        <f>COUNT($Q$2:Q53)</f>
        <v>37</v>
      </c>
      <c r="Q53">
        <f>IF(NOT(M53),D53,"")</f>
        <v>55.84</v>
      </c>
      <c r="S53">
        <v>52</v>
      </c>
      <c r="T53">
        <f t="shared" si="5"/>
        <v>41.11</v>
      </c>
      <c r="U53">
        <f t="shared" si="6"/>
        <v>58.6</v>
      </c>
      <c r="W53">
        <v>41.11</v>
      </c>
      <c r="X53">
        <v>58.6</v>
      </c>
      <c r="Z53" t="b">
        <f t="shared" si="7"/>
        <v>0</v>
      </c>
      <c r="AA53">
        <f>COUNT($AB$2:AB53)</f>
        <v>15</v>
      </c>
      <c r="AB53" t="str">
        <f t="shared" si="8"/>
        <v/>
      </c>
      <c r="AC53">
        <f>COUNT($AD$2:AD53)</f>
        <v>37</v>
      </c>
      <c r="AD53">
        <f t="shared" si="9"/>
        <v>267.5</v>
      </c>
      <c r="AF53">
        <v>52</v>
      </c>
      <c r="AG53">
        <f t="shared" si="11"/>
        <v>41.11</v>
      </c>
      <c r="AH53">
        <f t="shared" si="10"/>
        <v>302.5</v>
      </c>
      <c r="AJ53">
        <v>41.11</v>
      </c>
      <c r="AK53">
        <v>302.5</v>
      </c>
    </row>
    <row r="54" spans="1:37" x14ac:dyDescent="0.35">
      <c r="A54" t="s">
        <v>56</v>
      </c>
      <c r="B54">
        <v>4</v>
      </c>
      <c r="C54">
        <v>18</v>
      </c>
      <c r="D54">
        <v>75.680000000000007</v>
      </c>
      <c r="E54">
        <f t="shared" si="0"/>
        <v>443</v>
      </c>
      <c r="F54">
        <f t="shared" si="1"/>
        <v>16002.25</v>
      </c>
      <c r="H54">
        <f t="shared" si="2"/>
        <v>422.5</v>
      </c>
      <c r="I54">
        <f t="shared" si="3"/>
        <v>455.5</v>
      </c>
      <c r="J54">
        <f t="shared" si="4"/>
        <v>190</v>
      </c>
      <c r="M54" t="b">
        <f>B54&gt;10</f>
        <v>0</v>
      </c>
      <c r="N54">
        <f>COUNT($O$2:O54)</f>
        <v>15</v>
      </c>
      <c r="O54" t="str">
        <f>IF(M54,D54,"")</f>
        <v/>
      </c>
      <c r="P54">
        <f>COUNT($Q$2:Q54)</f>
        <v>38</v>
      </c>
      <c r="Q54">
        <f>IF(NOT(M54),D54,"")</f>
        <v>75.680000000000007</v>
      </c>
      <c r="S54">
        <v>53</v>
      </c>
      <c r="T54">
        <f t="shared" si="5"/>
        <v>88.19</v>
      </c>
      <c r="U54">
        <f t="shared" si="6"/>
        <v>88.89</v>
      </c>
      <c r="W54">
        <v>88.19</v>
      </c>
      <c r="X54">
        <v>88.89</v>
      </c>
      <c r="Z54" t="b">
        <f t="shared" si="7"/>
        <v>0</v>
      </c>
      <c r="AA54">
        <f>COUNT($AB$2:AB54)</f>
        <v>15</v>
      </c>
      <c r="AB54" t="str">
        <f t="shared" si="8"/>
        <v/>
      </c>
      <c r="AC54">
        <f>COUNT($AD$2:AD54)</f>
        <v>38</v>
      </c>
      <c r="AD54">
        <f t="shared" si="9"/>
        <v>443</v>
      </c>
      <c r="AF54">
        <v>53</v>
      </c>
      <c r="AG54">
        <f t="shared" si="11"/>
        <v>88.19</v>
      </c>
      <c r="AH54">
        <f t="shared" si="10"/>
        <v>548</v>
      </c>
      <c r="AJ54">
        <v>88.19</v>
      </c>
      <c r="AK54">
        <v>548</v>
      </c>
    </row>
    <row r="55" spans="1:37" x14ac:dyDescent="0.35">
      <c r="A55" t="s">
        <v>57</v>
      </c>
      <c r="B55">
        <v>8</v>
      </c>
      <c r="C55">
        <v>106</v>
      </c>
      <c r="D55">
        <v>53.91</v>
      </c>
      <c r="E55">
        <f t="shared" si="0"/>
        <v>237</v>
      </c>
      <c r="F55">
        <f t="shared" si="1"/>
        <v>6320.25</v>
      </c>
      <c r="H55">
        <f t="shared" si="2"/>
        <v>187.5</v>
      </c>
      <c r="I55">
        <f t="shared" si="3"/>
        <v>252.5</v>
      </c>
      <c r="J55">
        <f t="shared" si="4"/>
        <v>396</v>
      </c>
      <c r="M55" t="b">
        <f>B55&gt;10</f>
        <v>0</v>
      </c>
      <c r="N55">
        <f>COUNT($O$2:O55)</f>
        <v>15</v>
      </c>
      <c r="O55" t="str">
        <f>IF(M55,D55,"")</f>
        <v/>
      </c>
      <c r="P55">
        <f>COUNT($Q$2:Q55)</f>
        <v>39</v>
      </c>
      <c r="Q55">
        <f>IF(NOT(M55),D55,"")</f>
        <v>53.91</v>
      </c>
      <c r="S55">
        <v>54</v>
      </c>
      <c r="T55">
        <f t="shared" si="5"/>
        <v>36.76</v>
      </c>
      <c r="U55">
        <f t="shared" si="6"/>
        <v>61.68</v>
      </c>
      <c r="W55">
        <v>36.76</v>
      </c>
      <c r="X55">
        <v>61.68</v>
      </c>
      <c r="Z55" t="b">
        <f t="shared" si="7"/>
        <v>0</v>
      </c>
      <c r="AA55">
        <f>COUNT($AB$2:AB55)</f>
        <v>15</v>
      </c>
      <c r="AB55" t="str">
        <f t="shared" si="8"/>
        <v/>
      </c>
      <c r="AC55">
        <f>COUNT($AD$2:AD55)</f>
        <v>39</v>
      </c>
      <c r="AD55">
        <f t="shared" si="9"/>
        <v>237</v>
      </c>
      <c r="AF55">
        <v>54</v>
      </c>
      <c r="AG55">
        <f t="shared" si="11"/>
        <v>36.76</v>
      </c>
      <c r="AH55">
        <f t="shared" si="10"/>
        <v>351.5</v>
      </c>
      <c r="AJ55">
        <v>36.76</v>
      </c>
      <c r="AK55">
        <v>351.5</v>
      </c>
    </row>
    <row r="56" spans="1:37" x14ac:dyDescent="0.35">
      <c r="A56" t="s">
        <v>58</v>
      </c>
      <c r="B56">
        <v>7</v>
      </c>
      <c r="C56">
        <v>561</v>
      </c>
      <c r="D56">
        <v>41.01</v>
      </c>
      <c r="E56">
        <f t="shared" si="0"/>
        <v>56</v>
      </c>
      <c r="F56">
        <f t="shared" si="1"/>
        <v>67860.25</v>
      </c>
      <c r="H56">
        <f t="shared" si="2"/>
        <v>234.5</v>
      </c>
      <c r="I56">
        <f t="shared" si="3"/>
        <v>30</v>
      </c>
      <c r="J56">
        <f t="shared" si="4"/>
        <v>577</v>
      </c>
      <c r="M56" t="b">
        <f>B56&gt;10</f>
        <v>0</v>
      </c>
      <c r="N56">
        <f>COUNT($O$2:O56)</f>
        <v>15</v>
      </c>
      <c r="O56" t="str">
        <f>IF(M56,D56,"")</f>
        <v/>
      </c>
      <c r="P56">
        <f>COUNT($Q$2:Q56)</f>
        <v>40</v>
      </c>
      <c r="Q56">
        <f>IF(NOT(M56),D56,"")</f>
        <v>41.01</v>
      </c>
      <c r="S56">
        <v>55</v>
      </c>
      <c r="T56">
        <f t="shared" si="5"/>
        <v>32.01</v>
      </c>
      <c r="U56">
        <f t="shared" si="6"/>
        <v>63.08</v>
      </c>
      <c r="W56">
        <v>32.01</v>
      </c>
      <c r="X56">
        <v>63.08</v>
      </c>
      <c r="Z56" t="b">
        <f t="shared" si="7"/>
        <v>0</v>
      </c>
      <c r="AA56">
        <f>COUNT($AB$2:AB56)</f>
        <v>15</v>
      </c>
      <c r="AB56" t="str">
        <f t="shared" si="8"/>
        <v/>
      </c>
      <c r="AC56">
        <f>COUNT($AD$2:AD56)</f>
        <v>40</v>
      </c>
      <c r="AD56">
        <f t="shared" si="9"/>
        <v>56</v>
      </c>
      <c r="AF56">
        <v>55</v>
      </c>
      <c r="AG56">
        <f t="shared" si="11"/>
        <v>32.01</v>
      </c>
      <c r="AH56">
        <f t="shared" si="10"/>
        <v>368</v>
      </c>
      <c r="AJ56">
        <v>32.01</v>
      </c>
      <c r="AK56">
        <v>368</v>
      </c>
    </row>
    <row r="57" spans="1:37" x14ac:dyDescent="0.35">
      <c r="A57" t="s">
        <v>59</v>
      </c>
      <c r="B57">
        <v>12</v>
      </c>
      <c r="C57">
        <v>565</v>
      </c>
      <c r="D57">
        <v>41.45</v>
      </c>
      <c r="E57">
        <f t="shared" si="0"/>
        <v>61</v>
      </c>
      <c r="F57">
        <f t="shared" si="1"/>
        <v>65280.25</v>
      </c>
      <c r="H57">
        <f t="shared" si="2"/>
        <v>74.5</v>
      </c>
      <c r="I57">
        <f t="shared" si="3"/>
        <v>29</v>
      </c>
      <c r="J57">
        <f t="shared" si="4"/>
        <v>572</v>
      </c>
      <c r="M57" t="b">
        <f>B57&gt;10</f>
        <v>1</v>
      </c>
      <c r="N57">
        <f>COUNT($O$2:O57)</f>
        <v>16</v>
      </c>
      <c r="O57">
        <f>IF(M57,D57,"")</f>
        <v>41.45</v>
      </c>
      <c r="P57">
        <f>COUNT($Q$2:Q57)</f>
        <v>40</v>
      </c>
      <c r="Q57" t="str">
        <f>IF(NOT(M57),D57,"")</f>
        <v/>
      </c>
      <c r="S57">
        <v>56</v>
      </c>
      <c r="T57">
        <f t="shared" si="5"/>
        <v>44.91</v>
      </c>
      <c r="U57">
        <f t="shared" si="6"/>
        <v>91.89</v>
      </c>
      <c r="W57">
        <v>44.91</v>
      </c>
      <c r="X57">
        <v>91.89</v>
      </c>
      <c r="Z57" t="b">
        <f t="shared" si="7"/>
        <v>1</v>
      </c>
      <c r="AA57">
        <f>COUNT($AB$2:AB57)</f>
        <v>16</v>
      </c>
      <c r="AB57">
        <f t="shared" si="8"/>
        <v>61</v>
      </c>
      <c r="AC57">
        <f>COUNT($AD$2:AD57)</f>
        <v>40</v>
      </c>
      <c r="AD57" t="str">
        <f t="shared" si="9"/>
        <v/>
      </c>
      <c r="AF57">
        <v>56</v>
      </c>
      <c r="AG57">
        <f t="shared" si="11"/>
        <v>44.91</v>
      </c>
      <c r="AH57">
        <f t="shared" si="10"/>
        <v>619.5</v>
      </c>
      <c r="AJ57">
        <v>44.91</v>
      </c>
      <c r="AK57">
        <v>619.5</v>
      </c>
    </row>
    <row r="58" spans="1:37" x14ac:dyDescent="0.35">
      <c r="A58" t="s">
        <v>60</v>
      </c>
      <c r="B58">
        <v>4</v>
      </c>
      <c r="C58">
        <v>14</v>
      </c>
      <c r="D58">
        <v>80.56</v>
      </c>
      <c r="E58">
        <f t="shared" si="0"/>
        <v>461</v>
      </c>
      <c r="F58">
        <f t="shared" si="1"/>
        <v>20880.25</v>
      </c>
      <c r="H58">
        <f t="shared" si="2"/>
        <v>422.5</v>
      </c>
      <c r="I58">
        <f t="shared" si="3"/>
        <v>464</v>
      </c>
      <c r="J58">
        <f t="shared" si="4"/>
        <v>172</v>
      </c>
      <c r="M58" t="b">
        <f>B58&gt;10</f>
        <v>0</v>
      </c>
      <c r="N58">
        <f>COUNT($O$2:O58)</f>
        <v>16</v>
      </c>
      <c r="O58" t="str">
        <f>IF(M58,D58,"")</f>
        <v/>
      </c>
      <c r="P58">
        <f>COUNT($Q$2:Q58)</f>
        <v>41</v>
      </c>
      <c r="Q58">
        <f>IF(NOT(M58),D58,"")</f>
        <v>80.56</v>
      </c>
      <c r="S58">
        <v>57</v>
      </c>
      <c r="T58">
        <f t="shared" si="5"/>
        <v>51.03</v>
      </c>
      <c r="U58">
        <f t="shared" si="6"/>
        <v>91.73</v>
      </c>
      <c r="W58">
        <v>51.03</v>
      </c>
      <c r="X58">
        <v>91.73</v>
      </c>
      <c r="Z58" t="b">
        <f t="shared" si="7"/>
        <v>0</v>
      </c>
      <c r="AA58">
        <f>COUNT($AB$2:AB58)</f>
        <v>16</v>
      </c>
      <c r="AB58" t="str">
        <f t="shared" si="8"/>
        <v/>
      </c>
      <c r="AC58">
        <f>COUNT($AD$2:AD58)</f>
        <v>41</v>
      </c>
      <c r="AD58">
        <f t="shared" si="9"/>
        <v>461</v>
      </c>
      <c r="AF58">
        <v>57</v>
      </c>
      <c r="AG58">
        <f t="shared" si="11"/>
        <v>51.03</v>
      </c>
      <c r="AH58">
        <f t="shared" si="10"/>
        <v>613</v>
      </c>
      <c r="AJ58">
        <v>51.03</v>
      </c>
      <c r="AK58">
        <v>613</v>
      </c>
    </row>
    <row r="59" spans="1:37" x14ac:dyDescent="0.35">
      <c r="A59" t="s">
        <v>61</v>
      </c>
      <c r="B59">
        <v>9</v>
      </c>
      <c r="C59">
        <v>133</v>
      </c>
      <c r="D59">
        <v>45.04</v>
      </c>
      <c r="E59">
        <f t="shared" si="0"/>
        <v>95</v>
      </c>
      <c r="F59">
        <f t="shared" si="1"/>
        <v>49062.25</v>
      </c>
      <c r="H59">
        <f t="shared" si="2"/>
        <v>151.5</v>
      </c>
      <c r="I59">
        <f t="shared" si="3"/>
        <v>212</v>
      </c>
      <c r="J59">
        <f t="shared" si="4"/>
        <v>538</v>
      </c>
      <c r="M59" t="b">
        <f>B59&gt;10</f>
        <v>0</v>
      </c>
      <c r="N59">
        <f>COUNT($O$2:O59)</f>
        <v>16</v>
      </c>
      <c r="O59" t="str">
        <f>IF(M59,D59,"")</f>
        <v/>
      </c>
      <c r="P59">
        <f>COUNT($Q$2:Q59)</f>
        <v>42</v>
      </c>
      <c r="Q59">
        <f>IF(NOT(M59),D59,"")</f>
        <v>45.04</v>
      </c>
      <c r="S59">
        <v>58</v>
      </c>
      <c r="T59">
        <f t="shared" si="5"/>
        <v>45.64</v>
      </c>
      <c r="U59">
        <f t="shared" si="6"/>
        <v>65.849999999999994</v>
      </c>
      <c r="W59">
        <v>45.64</v>
      </c>
      <c r="X59">
        <v>65.849999999999994</v>
      </c>
      <c r="Z59" t="b">
        <f t="shared" si="7"/>
        <v>0</v>
      </c>
      <c r="AA59">
        <f>COUNT($AB$2:AB59)</f>
        <v>16</v>
      </c>
      <c r="AB59" t="str">
        <f t="shared" si="8"/>
        <v/>
      </c>
      <c r="AC59">
        <f>COUNT($AD$2:AD59)</f>
        <v>42</v>
      </c>
      <c r="AD59">
        <f t="shared" si="9"/>
        <v>95</v>
      </c>
      <c r="AF59">
        <v>58</v>
      </c>
      <c r="AG59">
        <f t="shared" si="11"/>
        <v>45.64</v>
      </c>
      <c r="AH59">
        <f t="shared" si="10"/>
        <v>396</v>
      </c>
      <c r="AJ59">
        <v>45.64</v>
      </c>
      <c r="AK59">
        <v>396</v>
      </c>
    </row>
    <row r="60" spans="1:37" x14ac:dyDescent="0.35">
      <c r="A60" t="s">
        <v>62</v>
      </c>
      <c r="B60">
        <v>6</v>
      </c>
      <c r="C60">
        <v>215</v>
      </c>
      <c r="D60">
        <v>45.98</v>
      </c>
      <c r="E60">
        <f t="shared" si="0"/>
        <v>102</v>
      </c>
      <c r="F60">
        <f t="shared" si="1"/>
        <v>46010.25</v>
      </c>
      <c r="H60">
        <f t="shared" si="2"/>
        <v>284.5</v>
      </c>
      <c r="I60">
        <f t="shared" si="3"/>
        <v>122.5</v>
      </c>
      <c r="J60">
        <f t="shared" si="4"/>
        <v>531</v>
      </c>
      <c r="M60" t="b">
        <f>B60&gt;10</f>
        <v>0</v>
      </c>
      <c r="N60">
        <f>COUNT($O$2:O60)</f>
        <v>16</v>
      </c>
      <c r="O60" t="str">
        <f>IF(M60,D60,"")</f>
        <v/>
      </c>
      <c r="P60">
        <f>COUNT($Q$2:Q60)</f>
        <v>43</v>
      </c>
      <c r="Q60">
        <f>IF(NOT(M60),D60,"")</f>
        <v>45.98</v>
      </c>
      <c r="S60">
        <v>59</v>
      </c>
      <c r="T60">
        <f t="shared" si="5"/>
        <v>49.63</v>
      </c>
      <c r="U60">
        <f t="shared" si="6"/>
        <v>89.71</v>
      </c>
      <c r="W60">
        <v>49.63</v>
      </c>
      <c r="X60">
        <v>89.71</v>
      </c>
      <c r="Z60" t="b">
        <f t="shared" si="7"/>
        <v>0</v>
      </c>
      <c r="AA60">
        <f>COUNT($AB$2:AB60)</f>
        <v>16</v>
      </c>
      <c r="AB60" t="str">
        <f t="shared" si="8"/>
        <v/>
      </c>
      <c r="AC60">
        <f>COUNT($AD$2:AD60)</f>
        <v>43</v>
      </c>
      <c r="AD60">
        <f t="shared" si="9"/>
        <v>102</v>
      </c>
      <c r="AF60">
        <v>59</v>
      </c>
      <c r="AG60">
        <f t="shared" si="11"/>
        <v>49.63</v>
      </c>
      <c r="AH60">
        <f t="shared" si="10"/>
        <v>563.5</v>
      </c>
      <c r="AJ60">
        <v>49.63</v>
      </c>
      <c r="AK60">
        <v>563.5</v>
      </c>
    </row>
    <row r="61" spans="1:37" x14ac:dyDescent="0.35">
      <c r="A61" t="s">
        <v>63</v>
      </c>
      <c r="B61">
        <v>5</v>
      </c>
      <c r="C61">
        <v>98</v>
      </c>
      <c r="D61">
        <v>57.39</v>
      </c>
      <c r="E61">
        <f t="shared" si="0"/>
        <v>283</v>
      </c>
      <c r="F61">
        <f t="shared" si="1"/>
        <v>1122.25</v>
      </c>
      <c r="H61">
        <f t="shared" si="2"/>
        <v>345</v>
      </c>
      <c r="I61">
        <f t="shared" si="3"/>
        <v>263</v>
      </c>
      <c r="J61">
        <f t="shared" si="4"/>
        <v>350</v>
      </c>
      <c r="M61" t="b">
        <f>B61&gt;10</f>
        <v>0</v>
      </c>
      <c r="N61">
        <f>COUNT($O$2:O61)</f>
        <v>16</v>
      </c>
      <c r="O61" t="str">
        <f>IF(M61,D61,"")</f>
        <v/>
      </c>
      <c r="P61">
        <f>COUNT($Q$2:Q61)</f>
        <v>44</v>
      </c>
      <c r="Q61">
        <f>IF(NOT(M61),D61,"")</f>
        <v>57.39</v>
      </c>
      <c r="S61">
        <v>60</v>
      </c>
      <c r="T61">
        <f t="shared" si="5"/>
        <v>35.159999999999997</v>
      </c>
      <c r="U61">
        <f t="shared" si="6"/>
        <v>87.13</v>
      </c>
      <c r="W61">
        <v>35.159999999999997</v>
      </c>
      <c r="X61">
        <v>87.13</v>
      </c>
      <c r="Z61" t="b">
        <f t="shared" si="7"/>
        <v>0</v>
      </c>
      <c r="AA61">
        <f>COUNT($AB$2:AB61)</f>
        <v>16</v>
      </c>
      <c r="AB61" t="str">
        <f t="shared" si="8"/>
        <v/>
      </c>
      <c r="AC61">
        <f>COUNT($AD$2:AD61)</f>
        <v>44</v>
      </c>
      <c r="AD61">
        <f t="shared" si="9"/>
        <v>283</v>
      </c>
      <c r="AF61">
        <v>60</v>
      </c>
      <c r="AG61">
        <f t="shared" si="11"/>
        <v>35.159999999999997</v>
      </c>
      <c r="AH61">
        <f t="shared" si="10"/>
        <v>505</v>
      </c>
      <c r="AJ61">
        <v>35.159999999999997</v>
      </c>
      <c r="AK61">
        <v>505</v>
      </c>
    </row>
    <row r="62" spans="1:37" x14ac:dyDescent="0.35">
      <c r="A62" t="s">
        <v>64</v>
      </c>
      <c r="B62">
        <v>10</v>
      </c>
      <c r="C62">
        <v>597</v>
      </c>
      <c r="D62">
        <v>41.7</v>
      </c>
      <c r="E62">
        <f t="shared" si="0"/>
        <v>64</v>
      </c>
      <c r="F62">
        <f t="shared" si="1"/>
        <v>63756.25</v>
      </c>
      <c r="H62">
        <f t="shared" si="2"/>
        <v>123.5</v>
      </c>
      <c r="I62">
        <f t="shared" si="3"/>
        <v>27</v>
      </c>
      <c r="J62">
        <f t="shared" si="4"/>
        <v>569</v>
      </c>
      <c r="M62" t="b">
        <f>B62&gt;10</f>
        <v>0</v>
      </c>
      <c r="N62">
        <f>COUNT($O$2:O62)</f>
        <v>16</v>
      </c>
      <c r="O62" t="str">
        <f>IF(M62,D62,"")</f>
        <v/>
      </c>
      <c r="P62">
        <f>COUNT($Q$2:Q62)</f>
        <v>45</v>
      </c>
      <c r="Q62">
        <f>IF(NOT(M62),D62,"")</f>
        <v>41.7</v>
      </c>
      <c r="S62">
        <v>61</v>
      </c>
      <c r="T62">
        <f t="shared" si="5"/>
        <v>37.57</v>
      </c>
      <c r="U62">
        <f t="shared" si="6"/>
        <v>52.8</v>
      </c>
      <c r="W62">
        <v>37.57</v>
      </c>
      <c r="X62">
        <v>52.8</v>
      </c>
      <c r="Z62" t="b">
        <f t="shared" si="7"/>
        <v>0</v>
      </c>
      <c r="AA62">
        <f>COUNT($AB$2:AB62)</f>
        <v>16</v>
      </c>
      <c r="AB62" t="str">
        <f t="shared" si="8"/>
        <v/>
      </c>
      <c r="AC62">
        <f>COUNT($AD$2:AD62)</f>
        <v>45</v>
      </c>
      <c r="AD62">
        <f t="shared" si="9"/>
        <v>64</v>
      </c>
      <c r="AF62">
        <v>61</v>
      </c>
      <c r="AG62">
        <f t="shared" si="11"/>
        <v>37.57</v>
      </c>
      <c r="AH62">
        <f t="shared" si="10"/>
        <v>216.5</v>
      </c>
      <c r="AJ62">
        <v>37.57</v>
      </c>
      <c r="AK62">
        <v>216.5</v>
      </c>
    </row>
    <row r="63" spans="1:37" x14ac:dyDescent="0.35">
      <c r="A63" t="s">
        <v>65</v>
      </c>
      <c r="B63">
        <v>6</v>
      </c>
      <c r="C63">
        <v>19</v>
      </c>
      <c r="D63">
        <v>77.38</v>
      </c>
      <c r="E63">
        <f t="shared" si="0"/>
        <v>450</v>
      </c>
      <c r="F63">
        <f t="shared" si="1"/>
        <v>17822.25</v>
      </c>
      <c r="H63">
        <f t="shared" si="2"/>
        <v>284.5</v>
      </c>
      <c r="I63">
        <f t="shared" si="3"/>
        <v>452.5</v>
      </c>
      <c r="J63">
        <f t="shared" si="4"/>
        <v>183</v>
      </c>
      <c r="M63" t="b">
        <f>B63&gt;10</f>
        <v>0</v>
      </c>
      <c r="N63">
        <f>COUNT($O$2:O63)</f>
        <v>16</v>
      </c>
      <c r="O63" t="str">
        <f>IF(M63,D63,"")</f>
        <v/>
      </c>
      <c r="P63">
        <f>COUNT($Q$2:Q63)</f>
        <v>46</v>
      </c>
      <c r="Q63">
        <f>IF(NOT(M63),D63,"")</f>
        <v>77.38</v>
      </c>
      <c r="S63">
        <v>62</v>
      </c>
      <c r="T63">
        <f t="shared" si="5"/>
        <v>33.979999999999997</v>
      </c>
      <c r="U63">
        <f t="shared" si="6"/>
        <v>50.39</v>
      </c>
      <c r="W63">
        <v>33.979999999999997</v>
      </c>
      <c r="X63">
        <v>50.39</v>
      </c>
      <c r="Z63" t="b">
        <f t="shared" si="7"/>
        <v>0</v>
      </c>
      <c r="AA63">
        <f>COUNT($AB$2:AB63)</f>
        <v>16</v>
      </c>
      <c r="AB63" t="str">
        <f t="shared" si="8"/>
        <v/>
      </c>
      <c r="AC63">
        <f>COUNT($AD$2:AD63)</f>
        <v>46</v>
      </c>
      <c r="AD63">
        <f t="shared" si="9"/>
        <v>450</v>
      </c>
      <c r="AF63">
        <v>62</v>
      </c>
      <c r="AG63">
        <f t="shared" si="11"/>
        <v>33.979999999999997</v>
      </c>
      <c r="AH63">
        <f t="shared" si="10"/>
        <v>179</v>
      </c>
      <c r="AJ63">
        <v>33.979999999999997</v>
      </c>
      <c r="AK63">
        <v>179</v>
      </c>
    </row>
    <row r="64" spans="1:37" x14ac:dyDescent="0.35">
      <c r="A64" t="s">
        <v>66</v>
      </c>
      <c r="B64">
        <v>6</v>
      </c>
      <c r="C64">
        <v>55</v>
      </c>
      <c r="D64">
        <v>60.43</v>
      </c>
      <c r="E64">
        <f t="shared" si="0"/>
        <v>333</v>
      </c>
      <c r="F64">
        <f t="shared" si="1"/>
        <v>272.25</v>
      </c>
      <c r="H64">
        <f t="shared" si="2"/>
        <v>284.5</v>
      </c>
      <c r="I64">
        <f t="shared" si="3"/>
        <v>366.5</v>
      </c>
      <c r="J64">
        <f t="shared" si="4"/>
        <v>300</v>
      </c>
      <c r="M64" t="b">
        <f>B64&gt;10</f>
        <v>0</v>
      </c>
      <c r="N64">
        <f>COUNT($O$2:O64)</f>
        <v>16</v>
      </c>
      <c r="O64" t="str">
        <f>IF(M64,D64,"")</f>
        <v/>
      </c>
      <c r="P64">
        <f>COUNT($Q$2:Q64)</f>
        <v>47</v>
      </c>
      <c r="Q64">
        <f>IF(NOT(M64),D64,"")</f>
        <v>60.43</v>
      </c>
      <c r="S64">
        <v>63</v>
      </c>
      <c r="T64">
        <f t="shared" si="5"/>
        <v>36.85</v>
      </c>
      <c r="U64">
        <f t="shared" si="6"/>
        <v>85</v>
      </c>
      <c r="W64">
        <v>36.85</v>
      </c>
      <c r="X64">
        <v>85</v>
      </c>
      <c r="Z64" t="b">
        <f t="shared" si="7"/>
        <v>0</v>
      </c>
      <c r="AA64">
        <f>COUNT($AB$2:AB64)</f>
        <v>16</v>
      </c>
      <c r="AB64" t="str">
        <f t="shared" si="8"/>
        <v/>
      </c>
      <c r="AC64">
        <f>COUNT($AD$2:AD64)</f>
        <v>47</v>
      </c>
      <c r="AD64">
        <f t="shared" si="9"/>
        <v>333</v>
      </c>
      <c r="AF64">
        <v>63</v>
      </c>
      <c r="AG64">
        <f t="shared" si="11"/>
        <v>36.85</v>
      </c>
      <c r="AH64">
        <f t="shared" si="10"/>
        <v>485</v>
      </c>
      <c r="AJ64">
        <v>36.85</v>
      </c>
      <c r="AK64">
        <v>485</v>
      </c>
    </row>
    <row r="65" spans="1:37" x14ac:dyDescent="0.35">
      <c r="A65" t="s">
        <v>67</v>
      </c>
      <c r="B65">
        <v>6</v>
      </c>
      <c r="C65">
        <v>157</v>
      </c>
      <c r="D65">
        <v>26.64</v>
      </c>
      <c r="E65">
        <f t="shared" si="0"/>
        <v>2</v>
      </c>
      <c r="F65">
        <f t="shared" si="1"/>
        <v>98910.25</v>
      </c>
      <c r="H65">
        <f t="shared" si="2"/>
        <v>284.5</v>
      </c>
      <c r="I65">
        <f t="shared" si="3"/>
        <v>182</v>
      </c>
      <c r="J65">
        <f t="shared" si="4"/>
        <v>631</v>
      </c>
      <c r="M65" t="b">
        <f>B65&gt;10</f>
        <v>0</v>
      </c>
      <c r="N65">
        <f>COUNT($O$2:O65)</f>
        <v>16</v>
      </c>
      <c r="O65" t="str">
        <f>IF(M65,D65,"")</f>
        <v/>
      </c>
      <c r="P65">
        <f>COUNT($Q$2:Q65)</f>
        <v>48</v>
      </c>
      <c r="Q65">
        <f>IF(NOT(M65),D65,"")</f>
        <v>26.64</v>
      </c>
      <c r="S65">
        <v>64</v>
      </c>
      <c r="T65">
        <f t="shared" si="5"/>
        <v>41.79</v>
      </c>
      <c r="U65">
        <f t="shared" si="6"/>
        <v>76</v>
      </c>
      <c r="W65">
        <v>41.79</v>
      </c>
      <c r="X65">
        <v>76</v>
      </c>
      <c r="Z65" t="b">
        <f t="shared" si="7"/>
        <v>0</v>
      </c>
      <c r="AA65">
        <f>COUNT($AB$2:AB65)</f>
        <v>16</v>
      </c>
      <c r="AB65" t="str">
        <f t="shared" si="8"/>
        <v/>
      </c>
      <c r="AC65">
        <f>COUNT($AD$2:AD65)</f>
        <v>48</v>
      </c>
      <c r="AD65">
        <f t="shared" si="9"/>
        <v>2</v>
      </c>
      <c r="AF65">
        <v>64</v>
      </c>
      <c r="AG65">
        <f t="shared" si="11"/>
        <v>41.79</v>
      </c>
      <c r="AH65">
        <f t="shared" si="10"/>
        <v>445</v>
      </c>
      <c r="AJ65">
        <v>41.79</v>
      </c>
      <c r="AK65">
        <v>445</v>
      </c>
    </row>
    <row r="66" spans="1:37" x14ac:dyDescent="0.35">
      <c r="A66" t="s">
        <v>68</v>
      </c>
      <c r="B66">
        <v>14</v>
      </c>
      <c r="C66">
        <v>670</v>
      </c>
      <c r="D66">
        <v>38.979999999999997</v>
      </c>
      <c r="E66">
        <f t="shared" si="0"/>
        <v>38</v>
      </c>
      <c r="F66">
        <f t="shared" si="1"/>
        <v>77562.25</v>
      </c>
      <c r="H66">
        <f t="shared" si="2"/>
        <v>46</v>
      </c>
      <c r="I66">
        <f t="shared" si="3"/>
        <v>21</v>
      </c>
      <c r="J66">
        <f t="shared" si="4"/>
        <v>595</v>
      </c>
      <c r="M66" t="b">
        <f>B66&gt;10</f>
        <v>1</v>
      </c>
      <c r="N66">
        <f>COUNT($O$2:O66)</f>
        <v>17</v>
      </c>
      <c r="O66">
        <f>IF(M66,D66,"")</f>
        <v>38.979999999999997</v>
      </c>
      <c r="P66">
        <f>COUNT($Q$2:Q66)</f>
        <v>48</v>
      </c>
      <c r="Q66" t="str">
        <f>IF(NOT(M66),D66,"")</f>
        <v/>
      </c>
      <c r="S66">
        <v>65</v>
      </c>
      <c r="T66">
        <f t="shared" si="5"/>
        <v>36.090000000000003</v>
      </c>
      <c r="U66">
        <f t="shared" si="6"/>
        <v>79.17</v>
      </c>
      <c r="W66">
        <v>36.090000000000003</v>
      </c>
      <c r="X66">
        <v>79.17</v>
      </c>
      <c r="Z66" t="b">
        <f t="shared" si="7"/>
        <v>1</v>
      </c>
      <c r="AA66">
        <f>COUNT($AB$2:AB66)</f>
        <v>17</v>
      </c>
      <c r="AB66">
        <f t="shared" si="8"/>
        <v>38</v>
      </c>
      <c r="AC66">
        <f>COUNT($AD$2:AD66)</f>
        <v>48</v>
      </c>
      <c r="AD66" t="str">
        <f t="shared" si="9"/>
        <v/>
      </c>
      <c r="AF66">
        <v>65</v>
      </c>
      <c r="AG66">
        <f t="shared" si="11"/>
        <v>36.090000000000003</v>
      </c>
      <c r="AH66">
        <f t="shared" si="10"/>
        <v>456</v>
      </c>
      <c r="AJ66">
        <v>36.090000000000003</v>
      </c>
      <c r="AK66">
        <v>456</v>
      </c>
    </row>
    <row r="67" spans="1:37" x14ac:dyDescent="0.35">
      <c r="A67" t="s">
        <v>69</v>
      </c>
      <c r="B67">
        <v>9</v>
      </c>
      <c r="C67">
        <v>158</v>
      </c>
      <c r="D67">
        <v>50.63</v>
      </c>
      <c r="E67">
        <f t="shared" ref="E67:E130" si="12">_xlfn.RANK.AVG(D67,$D$2:$D$633,1)</f>
        <v>182</v>
      </c>
      <c r="F67">
        <f t="shared" ref="F67:F130" si="13">(E67-$AO$5)^2</f>
        <v>18090.25</v>
      </c>
      <c r="H67">
        <f t="shared" ref="H67:H130" si="14">_xlfn.RANK.AVG(B67,$B$2:$B$633,)</f>
        <v>151.5</v>
      </c>
      <c r="I67">
        <f t="shared" ref="I67:I130" si="15">_xlfn.RANK.AVG(C67,$C$2:$C$633,)</f>
        <v>180</v>
      </c>
      <c r="J67">
        <f t="shared" ref="J67:J130" si="16">_xlfn.RANK.AVG(D67,$D$2:$D$633,)</f>
        <v>451</v>
      </c>
      <c r="M67" t="b">
        <f>B67&gt;10</f>
        <v>0</v>
      </c>
      <c r="N67">
        <f>COUNT($O$2:O67)</f>
        <v>17</v>
      </c>
      <c r="O67" t="str">
        <f>IF(M67,D67,"")</f>
        <v/>
      </c>
      <c r="P67">
        <f>COUNT($Q$2:Q67)</f>
        <v>49</v>
      </c>
      <c r="Q67">
        <f>IF(NOT(M67),D67,"")</f>
        <v>50.63</v>
      </c>
      <c r="S67">
        <v>66</v>
      </c>
      <c r="T67">
        <f t="shared" ref="T67:T109" si="17">VLOOKUP(S67,$N$2:$O$633,2,FALSE)</f>
        <v>47.56</v>
      </c>
      <c r="U67">
        <f t="shared" ref="U67:U130" si="18">VLOOKUP(S67,$P$2:$Q$633,2,FALSE)</f>
        <v>25.24</v>
      </c>
      <c r="W67">
        <v>47.56</v>
      </c>
      <c r="X67">
        <v>25.24</v>
      </c>
      <c r="Z67" t="b">
        <f t="shared" ref="Z67:Z130" si="19">B67&gt;10</f>
        <v>0</v>
      </c>
      <c r="AA67">
        <f>COUNT($AB$2:AB67)</f>
        <v>17</v>
      </c>
      <c r="AB67" t="str">
        <f t="shared" ref="AB67:AB130" si="20">IF(Z67,E67,"")</f>
        <v/>
      </c>
      <c r="AC67">
        <f>COUNT($AD$2:AD67)</f>
        <v>49</v>
      </c>
      <c r="AD67">
        <f t="shared" ref="AD67:AD130" si="21">IF(NOT(Z67),E67,"")</f>
        <v>182</v>
      </c>
      <c r="AF67">
        <v>66</v>
      </c>
      <c r="AG67">
        <f t="shared" ref="AG67:AG109" si="22">VLOOKUP(AF67,$N$2:$O$633,2,FALSE)</f>
        <v>47.56</v>
      </c>
      <c r="AH67">
        <f t="shared" ref="AH67:AH130" si="23">VLOOKUP(AF67,$AC$2:$AD$633,2,FALSE)</f>
        <v>1</v>
      </c>
      <c r="AJ67">
        <v>47.56</v>
      </c>
      <c r="AK67">
        <v>1</v>
      </c>
    </row>
    <row r="68" spans="1:37" x14ac:dyDescent="0.35">
      <c r="A68" t="s">
        <v>70</v>
      </c>
      <c r="B68">
        <v>5</v>
      </c>
      <c r="C68">
        <v>81</v>
      </c>
      <c r="D68">
        <v>54.24</v>
      </c>
      <c r="E68">
        <f t="shared" si="12"/>
        <v>243</v>
      </c>
      <c r="F68">
        <f t="shared" si="13"/>
        <v>5402.25</v>
      </c>
      <c r="H68">
        <f t="shared" si="14"/>
        <v>345</v>
      </c>
      <c r="I68">
        <f t="shared" si="15"/>
        <v>292</v>
      </c>
      <c r="J68">
        <f t="shared" si="16"/>
        <v>390</v>
      </c>
      <c r="M68" t="b">
        <f>B68&gt;10</f>
        <v>0</v>
      </c>
      <c r="N68">
        <f>COUNT($O$2:O68)</f>
        <v>17</v>
      </c>
      <c r="O68" t="str">
        <f>IF(M68,D68,"")</f>
        <v/>
      </c>
      <c r="P68">
        <f>COUNT($Q$2:Q68)</f>
        <v>50</v>
      </c>
      <c r="Q68">
        <f>IF(NOT(M68),D68,"")</f>
        <v>54.24</v>
      </c>
      <c r="S68">
        <v>67</v>
      </c>
      <c r="T68">
        <f t="shared" si="17"/>
        <v>39.020000000000003</v>
      </c>
      <c r="U68">
        <f t="shared" si="18"/>
        <v>53.33</v>
      </c>
      <c r="W68">
        <v>39.020000000000003</v>
      </c>
      <c r="X68">
        <v>53.33</v>
      </c>
      <c r="Z68" t="b">
        <f t="shared" si="19"/>
        <v>0</v>
      </c>
      <c r="AA68">
        <f>COUNT($AB$2:AB68)</f>
        <v>17</v>
      </c>
      <c r="AB68" t="str">
        <f t="shared" si="20"/>
        <v/>
      </c>
      <c r="AC68">
        <f>COUNT($AD$2:AD68)</f>
        <v>50</v>
      </c>
      <c r="AD68">
        <f t="shared" si="21"/>
        <v>243</v>
      </c>
      <c r="AF68">
        <v>67</v>
      </c>
      <c r="AG68">
        <f t="shared" si="22"/>
        <v>39.020000000000003</v>
      </c>
      <c r="AH68">
        <f t="shared" si="23"/>
        <v>226.5</v>
      </c>
      <c r="AJ68">
        <v>39.020000000000003</v>
      </c>
      <c r="AK68">
        <v>226.5</v>
      </c>
    </row>
    <row r="69" spans="1:37" x14ac:dyDescent="0.35">
      <c r="A69" t="s">
        <v>71</v>
      </c>
      <c r="B69">
        <v>3</v>
      </c>
      <c r="C69">
        <v>39</v>
      </c>
      <c r="D69">
        <v>67.23</v>
      </c>
      <c r="E69">
        <f t="shared" si="12"/>
        <v>405</v>
      </c>
      <c r="F69">
        <f t="shared" si="13"/>
        <v>7832.25</v>
      </c>
      <c r="H69">
        <f t="shared" si="14"/>
        <v>502</v>
      </c>
      <c r="I69">
        <f t="shared" si="15"/>
        <v>412</v>
      </c>
      <c r="J69">
        <f t="shared" si="16"/>
        <v>228</v>
      </c>
      <c r="M69" t="b">
        <f>B69&gt;10</f>
        <v>0</v>
      </c>
      <c r="N69">
        <f>COUNT($O$2:O69)</f>
        <v>17</v>
      </c>
      <c r="O69" t="str">
        <f>IF(M69,D69,"")</f>
        <v/>
      </c>
      <c r="P69">
        <f>COUNT($Q$2:Q69)</f>
        <v>51</v>
      </c>
      <c r="Q69">
        <f>IF(NOT(M69),D69,"")</f>
        <v>67.23</v>
      </c>
      <c r="S69">
        <v>68</v>
      </c>
      <c r="T69">
        <f t="shared" si="17"/>
        <v>48.95</v>
      </c>
      <c r="U69">
        <f t="shared" si="18"/>
        <v>58.86</v>
      </c>
      <c r="W69">
        <v>48.95</v>
      </c>
      <c r="X69">
        <v>58.86</v>
      </c>
      <c r="Z69" t="b">
        <f t="shared" si="19"/>
        <v>0</v>
      </c>
      <c r="AA69">
        <f>COUNT($AB$2:AB69)</f>
        <v>17</v>
      </c>
      <c r="AB69" t="str">
        <f t="shared" si="20"/>
        <v/>
      </c>
      <c r="AC69">
        <f>COUNT($AD$2:AD69)</f>
        <v>51</v>
      </c>
      <c r="AD69">
        <f t="shared" si="21"/>
        <v>405</v>
      </c>
      <c r="AF69">
        <v>68</v>
      </c>
      <c r="AG69">
        <f t="shared" si="22"/>
        <v>48.95</v>
      </c>
      <c r="AH69">
        <f t="shared" si="23"/>
        <v>311</v>
      </c>
      <c r="AJ69">
        <v>48.95</v>
      </c>
      <c r="AK69">
        <v>311</v>
      </c>
    </row>
    <row r="70" spans="1:37" x14ac:dyDescent="0.35">
      <c r="A70" t="s">
        <v>72</v>
      </c>
      <c r="B70">
        <v>11</v>
      </c>
      <c r="C70">
        <v>233</v>
      </c>
      <c r="D70">
        <v>41.31</v>
      </c>
      <c r="E70">
        <f t="shared" si="12"/>
        <v>59</v>
      </c>
      <c r="F70">
        <f t="shared" si="13"/>
        <v>66306.25</v>
      </c>
      <c r="H70">
        <f t="shared" si="14"/>
        <v>98</v>
      </c>
      <c r="I70">
        <f t="shared" si="15"/>
        <v>109</v>
      </c>
      <c r="J70">
        <f t="shared" si="16"/>
        <v>574</v>
      </c>
      <c r="M70" t="b">
        <f>B70&gt;10</f>
        <v>1</v>
      </c>
      <c r="N70">
        <f>COUNT($O$2:O70)</f>
        <v>18</v>
      </c>
      <c r="O70">
        <f>IF(M70,D70,"")</f>
        <v>41.31</v>
      </c>
      <c r="P70">
        <f>COUNT($Q$2:Q70)</f>
        <v>51</v>
      </c>
      <c r="Q70" t="str">
        <f>IF(NOT(M70),D70,"")</f>
        <v/>
      </c>
      <c r="S70">
        <v>69</v>
      </c>
      <c r="T70">
        <f t="shared" si="17"/>
        <v>40.11</v>
      </c>
      <c r="U70">
        <f t="shared" si="18"/>
        <v>41.57</v>
      </c>
      <c r="W70">
        <v>40.11</v>
      </c>
      <c r="X70">
        <v>41.57</v>
      </c>
      <c r="Z70" t="b">
        <f t="shared" si="19"/>
        <v>1</v>
      </c>
      <c r="AA70">
        <f>COUNT($AB$2:AB70)</f>
        <v>18</v>
      </c>
      <c r="AB70">
        <f t="shared" si="20"/>
        <v>59</v>
      </c>
      <c r="AC70">
        <f>COUNT($AD$2:AD70)</f>
        <v>51</v>
      </c>
      <c r="AD70" t="str">
        <f t="shared" si="21"/>
        <v/>
      </c>
      <c r="AF70">
        <v>69</v>
      </c>
      <c r="AG70">
        <f t="shared" si="22"/>
        <v>40.11</v>
      </c>
      <c r="AH70">
        <f t="shared" si="23"/>
        <v>62</v>
      </c>
      <c r="AJ70">
        <v>40.11</v>
      </c>
      <c r="AK70">
        <v>62</v>
      </c>
    </row>
    <row r="71" spans="1:37" x14ac:dyDescent="0.35">
      <c r="A71" t="s">
        <v>73</v>
      </c>
      <c r="B71">
        <v>11</v>
      </c>
      <c r="C71">
        <v>423</v>
      </c>
      <c r="D71">
        <v>37.89</v>
      </c>
      <c r="E71">
        <f t="shared" si="12"/>
        <v>29</v>
      </c>
      <c r="F71">
        <f t="shared" si="13"/>
        <v>82656.25</v>
      </c>
      <c r="H71">
        <f t="shared" si="14"/>
        <v>98</v>
      </c>
      <c r="I71">
        <f t="shared" si="15"/>
        <v>42</v>
      </c>
      <c r="J71">
        <f t="shared" si="16"/>
        <v>604</v>
      </c>
      <c r="M71" t="b">
        <f>B71&gt;10</f>
        <v>1</v>
      </c>
      <c r="N71">
        <f>COUNT($O$2:O71)</f>
        <v>19</v>
      </c>
      <c r="O71">
        <f>IF(M71,D71,"")</f>
        <v>37.89</v>
      </c>
      <c r="P71">
        <f>COUNT($Q$2:Q71)</f>
        <v>51</v>
      </c>
      <c r="Q71" t="str">
        <f>IF(NOT(M71),D71,"")</f>
        <v/>
      </c>
      <c r="S71">
        <v>70</v>
      </c>
      <c r="T71">
        <f t="shared" si="17"/>
        <v>48.34</v>
      </c>
      <c r="U71">
        <f t="shared" si="18"/>
        <v>70.27</v>
      </c>
      <c r="W71">
        <v>48.34</v>
      </c>
      <c r="X71">
        <v>70.27</v>
      </c>
      <c r="Z71" t="b">
        <f t="shared" si="19"/>
        <v>1</v>
      </c>
      <c r="AA71">
        <f>COUNT($AB$2:AB71)</f>
        <v>19</v>
      </c>
      <c r="AB71">
        <f t="shared" si="20"/>
        <v>29</v>
      </c>
      <c r="AC71">
        <f>COUNT($AD$2:AD71)</f>
        <v>51</v>
      </c>
      <c r="AD71" t="str">
        <f t="shared" si="21"/>
        <v/>
      </c>
      <c r="AF71">
        <v>70</v>
      </c>
      <c r="AG71">
        <f t="shared" si="22"/>
        <v>48.34</v>
      </c>
      <c r="AH71">
        <f t="shared" si="23"/>
        <v>429</v>
      </c>
      <c r="AJ71">
        <v>48.34</v>
      </c>
      <c r="AK71">
        <v>429</v>
      </c>
    </row>
    <row r="72" spans="1:37" x14ac:dyDescent="0.35">
      <c r="A72" t="s">
        <v>74</v>
      </c>
      <c r="B72">
        <v>7</v>
      </c>
      <c r="C72">
        <v>65</v>
      </c>
      <c r="D72">
        <v>58.6</v>
      </c>
      <c r="E72">
        <f t="shared" si="12"/>
        <v>302.5</v>
      </c>
      <c r="F72">
        <f t="shared" si="13"/>
        <v>196</v>
      </c>
      <c r="H72">
        <f t="shared" si="14"/>
        <v>234.5</v>
      </c>
      <c r="I72">
        <f t="shared" si="15"/>
        <v>334</v>
      </c>
      <c r="J72">
        <f t="shared" si="16"/>
        <v>330.5</v>
      </c>
      <c r="M72" t="b">
        <f>B72&gt;10</f>
        <v>0</v>
      </c>
      <c r="N72">
        <f>COUNT($O$2:O72)</f>
        <v>19</v>
      </c>
      <c r="O72" t="str">
        <f>IF(M72,D72,"")</f>
        <v/>
      </c>
      <c r="P72">
        <f>COUNT($Q$2:Q72)</f>
        <v>52</v>
      </c>
      <c r="Q72">
        <f>IF(NOT(M72),D72,"")</f>
        <v>58.6</v>
      </c>
      <c r="S72">
        <v>71</v>
      </c>
      <c r="T72">
        <f t="shared" si="17"/>
        <v>40.369999999999997</v>
      </c>
      <c r="U72">
        <f t="shared" si="18"/>
        <v>92.59</v>
      </c>
      <c r="W72">
        <v>40.369999999999997</v>
      </c>
      <c r="X72">
        <v>92.59</v>
      </c>
      <c r="Z72" t="b">
        <f t="shared" si="19"/>
        <v>0</v>
      </c>
      <c r="AA72">
        <f>COUNT($AB$2:AB72)</f>
        <v>19</v>
      </c>
      <c r="AB72" t="str">
        <f t="shared" si="20"/>
        <v/>
      </c>
      <c r="AC72">
        <f>COUNT($AD$2:AD72)</f>
        <v>52</v>
      </c>
      <c r="AD72">
        <f t="shared" si="21"/>
        <v>302.5</v>
      </c>
      <c r="AF72">
        <v>71</v>
      </c>
      <c r="AG72">
        <f t="shared" si="22"/>
        <v>40.369999999999997</v>
      </c>
      <c r="AH72">
        <f t="shared" si="23"/>
        <v>629.5</v>
      </c>
      <c r="AJ72">
        <v>40.369999999999997</v>
      </c>
      <c r="AK72">
        <v>629.5</v>
      </c>
    </row>
    <row r="73" spans="1:37" x14ac:dyDescent="0.35">
      <c r="A73" t="s">
        <v>75</v>
      </c>
      <c r="B73">
        <v>4</v>
      </c>
      <c r="C73">
        <v>5</v>
      </c>
      <c r="D73">
        <v>88.89</v>
      </c>
      <c r="E73">
        <f t="shared" si="12"/>
        <v>548</v>
      </c>
      <c r="F73">
        <f t="shared" si="13"/>
        <v>53592.25</v>
      </c>
      <c r="H73">
        <f t="shared" si="14"/>
        <v>422.5</v>
      </c>
      <c r="I73">
        <f t="shared" si="15"/>
        <v>595</v>
      </c>
      <c r="J73">
        <f t="shared" si="16"/>
        <v>85</v>
      </c>
      <c r="M73" t="b">
        <f>B73&gt;10</f>
        <v>0</v>
      </c>
      <c r="N73">
        <f>COUNT($O$2:O73)</f>
        <v>19</v>
      </c>
      <c r="O73" t="str">
        <f>IF(M73,D73,"")</f>
        <v/>
      </c>
      <c r="P73">
        <f>COUNT($Q$2:Q73)</f>
        <v>53</v>
      </c>
      <c r="Q73">
        <f>IF(NOT(M73),D73,"")</f>
        <v>88.89</v>
      </c>
      <c r="S73">
        <v>72</v>
      </c>
      <c r="T73">
        <f t="shared" si="17"/>
        <v>40.31</v>
      </c>
      <c r="U73">
        <f t="shared" si="18"/>
        <v>90.57</v>
      </c>
      <c r="W73">
        <v>40.31</v>
      </c>
      <c r="X73">
        <v>90.57</v>
      </c>
      <c r="Z73" t="b">
        <f t="shared" si="19"/>
        <v>0</v>
      </c>
      <c r="AA73">
        <f>COUNT($AB$2:AB73)</f>
        <v>19</v>
      </c>
      <c r="AB73" t="str">
        <f t="shared" si="20"/>
        <v/>
      </c>
      <c r="AC73">
        <f>COUNT($AD$2:AD73)</f>
        <v>53</v>
      </c>
      <c r="AD73">
        <f t="shared" si="21"/>
        <v>548</v>
      </c>
      <c r="AF73">
        <v>72</v>
      </c>
      <c r="AG73">
        <f t="shared" si="22"/>
        <v>40.31</v>
      </c>
      <c r="AH73">
        <f t="shared" si="23"/>
        <v>579.5</v>
      </c>
      <c r="AJ73">
        <v>40.31</v>
      </c>
      <c r="AK73">
        <v>579.5</v>
      </c>
    </row>
    <row r="74" spans="1:37" x14ac:dyDescent="0.35">
      <c r="A74" t="s">
        <v>76</v>
      </c>
      <c r="B74">
        <v>4</v>
      </c>
      <c r="C74">
        <v>64</v>
      </c>
      <c r="D74">
        <v>61.68</v>
      </c>
      <c r="E74">
        <f t="shared" si="12"/>
        <v>351.5</v>
      </c>
      <c r="F74">
        <f t="shared" si="13"/>
        <v>1225</v>
      </c>
      <c r="H74">
        <f t="shared" si="14"/>
        <v>422.5</v>
      </c>
      <c r="I74">
        <f t="shared" si="15"/>
        <v>338.5</v>
      </c>
      <c r="J74">
        <f t="shared" si="16"/>
        <v>281.5</v>
      </c>
      <c r="M74" t="b">
        <f>B74&gt;10</f>
        <v>0</v>
      </c>
      <c r="N74">
        <f>COUNT($O$2:O74)</f>
        <v>19</v>
      </c>
      <c r="O74" t="str">
        <f>IF(M74,D74,"")</f>
        <v/>
      </c>
      <c r="P74">
        <f>COUNT($Q$2:Q74)</f>
        <v>54</v>
      </c>
      <c r="Q74">
        <f>IF(NOT(M74),D74,"")</f>
        <v>61.68</v>
      </c>
      <c r="S74">
        <v>73</v>
      </c>
      <c r="T74">
        <f t="shared" si="17"/>
        <v>42.53</v>
      </c>
      <c r="U74">
        <f t="shared" si="18"/>
        <v>43.07</v>
      </c>
      <c r="W74">
        <v>42.53</v>
      </c>
      <c r="X74">
        <v>43.07</v>
      </c>
      <c r="Z74" t="b">
        <f t="shared" si="19"/>
        <v>0</v>
      </c>
      <c r="AA74">
        <f>COUNT($AB$2:AB74)</f>
        <v>19</v>
      </c>
      <c r="AB74" t="str">
        <f t="shared" si="20"/>
        <v/>
      </c>
      <c r="AC74">
        <f>COUNT($AD$2:AD74)</f>
        <v>54</v>
      </c>
      <c r="AD74">
        <f t="shared" si="21"/>
        <v>351.5</v>
      </c>
      <c r="AF74">
        <v>73</v>
      </c>
      <c r="AG74">
        <f t="shared" si="22"/>
        <v>42.53</v>
      </c>
      <c r="AH74">
        <f t="shared" si="23"/>
        <v>73</v>
      </c>
      <c r="AJ74">
        <v>42.53</v>
      </c>
      <c r="AK74">
        <v>73</v>
      </c>
    </row>
    <row r="75" spans="1:37" x14ac:dyDescent="0.35">
      <c r="A75" t="s">
        <v>77</v>
      </c>
      <c r="B75">
        <v>2</v>
      </c>
      <c r="C75">
        <v>72</v>
      </c>
      <c r="D75">
        <v>63.08</v>
      </c>
      <c r="E75">
        <f t="shared" si="12"/>
        <v>368</v>
      </c>
      <c r="F75">
        <f t="shared" si="13"/>
        <v>2652.25</v>
      </c>
      <c r="H75">
        <f t="shared" si="14"/>
        <v>585.5</v>
      </c>
      <c r="I75">
        <f t="shared" si="15"/>
        <v>314</v>
      </c>
      <c r="J75">
        <f t="shared" si="16"/>
        <v>265</v>
      </c>
      <c r="M75" t="b">
        <f>B75&gt;10</f>
        <v>0</v>
      </c>
      <c r="N75">
        <f>COUNT($O$2:O75)</f>
        <v>19</v>
      </c>
      <c r="O75" t="str">
        <f>IF(M75,D75,"")</f>
        <v/>
      </c>
      <c r="P75">
        <f>COUNT($Q$2:Q75)</f>
        <v>55</v>
      </c>
      <c r="Q75">
        <f>IF(NOT(M75),D75,"")</f>
        <v>63.08</v>
      </c>
      <c r="S75">
        <v>74</v>
      </c>
      <c r="T75">
        <f t="shared" si="17"/>
        <v>46.69</v>
      </c>
      <c r="U75">
        <f t="shared" si="18"/>
        <v>40.69</v>
      </c>
      <c r="W75">
        <v>46.69</v>
      </c>
      <c r="X75">
        <v>40.69</v>
      </c>
      <c r="Z75" t="b">
        <f t="shared" si="19"/>
        <v>0</v>
      </c>
      <c r="AA75">
        <f>COUNT($AB$2:AB75)</f>
        <v>19</v>
      </c>
      <c r="AB75" t="str">
        <f t="shared" si="20"/>
        <v/>
      </c>
      <c r="AC75">
        <f>COUNT($AD$2:AD75)</f>
        <v>55</v>
      </c>
      <c r="AD75">
        <f t="shared" si="21"/>
        <v>368</v>
      </c>
      <c r="AF75">
        <v>74</v>
      </c>
      <c r="AG75">
        <f t="shared" si="22"/>
        <v>46.69</v>
      </c>
      <c r="AH75">
        <f t="shared" si="23"/>
        <v>50</v>
      </c>
      <c r="AJ75">
        <v>46.69</v>
      </c>
      <c r="AK75">
        <v>50</v>
      </c>
    </row>
    <row r="76" spans="1:37" x14ac:dyDescent="0.35">
      <c r="A76" t="s">
        <v>78</v>
      </c>
      <c r="B76">
        <v>4</v>
      </c>
      <c r="C76">
        <v>6</v>
      </c>
      <c r="D76">
        <v>91.89</v>
      </c>
      <c r="E76">
        <f t="shared" si="12"/>
        <v>619.5</v>
      </c>
      <c r="F76">
        <f t="shared" si="13"/>
        <v>91809</v>
      </c>
      <c r="H76">
        <f t="shared" si="14"/>
        <v>422.5</v>
      </c>
      <c r="I76">
        <f t="shared" si="15"/>
        <v>552</v>
      </c>
      <c r="J76">
        <f t="shared" si="16"/>
        <v>13.5</v>
      </c>
      <c r="M76" t="b">
        <f>B76&gt;10</f>
        <v>0</v>
      </c>
      <c r="N76">
        <f>COUNT($O$2:O76)</f>
        <v>19</v>
      </c>
      <c r="O76" t="str">
        <f>IF(M76,D76,"")</f>
        <v/>
      </c>
      <c r="P76">
        <f>COUNT($Q$2:Q76)</f>
        <v>56</v>
      </c>
      <c r="Q76">
        <f>IF(NOT(M76),D76,"")</f>
        <v>91.89</v>
      </c>
      <c r="S76">
        <v>75</v>
      </c>
      <c r="T76">
        <f t="shared" si="17"/>
        <v>40.79</v>
      </c>
      <c r="U76">
        <f t="shared" si="18"/>
        <v>88.46</v>
      </c>
      <c r="W76">
        <v>40.79</v>
      </c>
      <c r="X76">
        <v>88.46</v>
      </c>
      <c r="Z76" t="b">
        <f t="shared" si="19"/>
        <v>0</v>
      </c>
      <c r="AA76">
        <f>COUNT($AB$2:AB76)</f>
        <v>19</v>
      </c>
      <c r="AB76" t="str">
        <f t="shared" si="20"/>
        <v/>
      </c>
      <c r="AC76">
        <f>COUNT($AD$2:AD76)</f>
        <v>56</v>
      </c>
      <c r="AD76">
        <f t="shared" si="21"/>
        <v>619.5</v>
      </c>
      <c r="AF76">
        <v>75</v>
      </c>
      <c r="AG76">
        <f t="shared" si="22"/>
        <v>40.79</v>
      </c>
      <c r="AH76">
        <f t="shared" si="23"/>
        <v>531.5</v>
      </c>
      <c r="AJ76">
        <v>40.79</v>
      </c>
      <c r="AK76">
        <v>531.5</v>
      </c>
    </row>
    <row r="77" spans="1:37" x14ac:dyDescent="0.35">
      <c r="A77" t="s">
        <v>79</v>
      </c>
      <c r="B77">
        <v>4</v>
      </c>
      <c r="C77">
        <v>11</v>
      </c>
      <c r="D77">
        <v>91.73</v>
      </c>
      <c r="E77">
        <f t="shared" si="12"/>
        <v>613</v>
      </c>
      <c r="F77">
        <f t="shared" si="13"/>
        <v>87912.25</v>
      </c>
      <c r="H77">
        <f t="shared" si="14"/>
        <v>422.5</v>
      </c>
      <c r="I77">
        <f t="shared" si="15"/>
        <v>496</v>
      </c>
      <c r="J77">
        <f t="shared" si="16"/>
        <v>20</v>
      </c>
      <c r="M77" t="b">
        <f>B77&gt;10</f>
        <v>0</v>
      </c>
      <c r="N77">
        <f>COUNT($O$2:O77)</f>
        <v>19</v>
      </c>
      <c r="O77" t="str">
        <f>IF(M77,D77,"")</f>
        <v/>
      </c>
      <c r="P77">
        <f>COUNT($Q$2:Q77)</f>
        <v>57</v>
      </c>
      <c r="Q77">
        <f>IF(NOT(M77),D77,"")</f>
        <v>91.73</v>
      </c>
      <c r="S77">
        <v>76</v>
      </c>
      <c r="T77">
        <f t="shared" si="17"/>
        <v>33.020000000000003</v>
      </c>
      <c r="U77">
        <f t="shared" si="18"/>
        <v>53.44</v>
      </c>
      <c r="W77">
        <v>33.020000000000003</v>
      </c>
      <c r="X77">
        <v>53.44</v>
      </c>
      <c r="Z77" t="b">
        <f t="shared" si="19"/>
        <v>0</v>
      </c>
      <c r="AA77">
        <f>COUNT($AB$2:AB77)</f>
        <v>19</v>
      </c>
      <c r="AB77" t="str">
        <f t="shared" si="20"/>
        <v/>
      </c>
      <c r="AC77">
        <f>COUNT($AD$2:AD77)</f>
        <v>57</v>
      </c>
      <c r="AD77">
        <f t="shared" si="21"/>
        <v>613</v>
      </c>
      <c r="AF77">
        <v>76</v>
      </c>
      <c r="AG77">
        <f t="shared" si="22"/>
        <v>33.020000000000003</v>
      </c>
      <c r="AH77">
        <f t="shared" si="23"/>
        <v>229</v>
      </c>
      <c r="AJ77">
        <v>33.020000000000003</v>
      </c>
      <c r="AK77">
        <v>229</v>
      </c>
    </row>
    <row r="78" spans="1:37" x14ac:dyDescent="0.35">
      <c r="A78" t="s">
        <v>80</v>
      </c>
      <c r="B78">
        <v>14</v>
      </c>
      <c r="C78">
        <v>767</v>
      </c>
      <c r="D78">
        <v>49.64</v>
      </c>
      <c r="E78">
        <f t="shared" si="12"/>
        <v>164.5</v>
      </c>
      <c r="F78">
        <f t="shared" si="13"/>
        <v>23104</v>
      </c>
      <c r="H78">
        <f t="shared" si="14"/>
        <v>46</v>
      </c>
      <c r="I78">
        <f t="shared" si="15"/>
        <v>15</v>
      </c>
      <c r="J78">
        <f t="shared" si="16"/>
        <v>468.5</v>
      </c>
      <c r="M78" t="b">
        <f>B78&gt;10</f>
        <v>1</v>
      </c>
      <c r="N78">
        <f>COUNT($O$2:O78)</f>
        <v>20</v>
      </c>
      <c r="O78">
        <f>IF(M78,D78,"")</f>
        <v>49.64</v>
      </c>
      <c r="P78">
        <f>COUNT($Q$2:Q78)</f>
        <v>57</v>
      </c>
      <c r="Q78" t="str">
        <f>IF(NOT(M78),D78,"")</f>
        <v/>
      </c>
      <c r="S78">
        <v>77</v>
      </c>
      <c r="T78">
        <f t="shared" si="17"/>
        <v>49.7</v>
      </c>
      <c r="U78">
        <f t="shared" si="18"/>
        <v>60.4</v>
      </c>
      <c r="W78">
        <v>49.7</v>
      </c>
      <c r="X78">
        <v>60.4</v>
      </c>
      <c r="Z78" t="b">
        <f t="shared" si="19"/>
        <v>1</v>
      </c>
      <c r="AA78">
        <f>COUNT($AB$2:AB78)</f>
        <v>20</v>
      </c>
      <c r="AB78">
        <f t="shared" si="20"/>
        <v>164.5</v>
      </c>
      <c r="AC78">
        <f>COUNT($AD$2:AD78)</f>
        <v>57</v>
      </c>
      <c r="AD78" t="str">
        <f t="shared" si="21"/>
        <v/>
      </c>
      <c r="AF78">
        <v>77</v>
      </c>
      <c r="AG78">
        <f t="shared" si="22"/>
        <v>49.7</v>
      </c>
      <c r="AH78">
        <f t="shared" si="23"/>
        <v>331</v>
      </c>
      <c r="AJ78">
        <v>49.7</v>
      </c>
      <c r="AK78">
        <v>331</v>
      </c>
    </row>
    <row r="79" spans="1:37" x14ac:dyDescent="0.35">
      <c r="A79" t="s">
        <v>81</v>
      </c>
      <c r="B79">
        <v>6</v>
      </c>
      <c r="C79">
        <v>42</v>
      </c>
      <c r="D79">
        <v>65.849999999999994</v>
      </c>
      <c r="E79">
        <f t="shared" si="12"/>
        <v>396</v>
      </c>
      <c r="F79">
        <f t="shared" si="13"/>
        <v>6320.25</v>
      </c>
      <c r="H79">
        <f t="shared" si="14"/>
        <v>284.5</v>
      </c>
      <c r="I79">
        <f t="shared" si="15"/>
        <v>402.5</v>
      </c>
      <c r="J79">
        <f t="shared" si="16"/>
        <v>237</v>
      </c>
      <c r="M79" t="b">
        <f>B79&gt;10</f>
        <v>0</v>
      </c>
      <c r="N79">
        <f>COUNT($O$2:O79)</f>
        <v>20</v>
      </c>
      <c r="O79" t="str">
        <f>IF(M79,D79,"")</f>
        <v/>
      </c>
      <c r="P79">
        <f>COUNT($Q$2:Q79)</f>
        <v>58</v>
      </c>
      <c r="Q79">
        <f>IF(NOT(M79),D79,"")</f>
        <v>65.849999999999994</v>
      </c>
      <c r="S79">
        <v>78</v>
      </c>
      <c r="T79">
        <f t="shared" si="17"/>
        <v>87.26</v>
      </c>
      <c r="U79">
        <f t="shared" si="18"/>
        <v>53.02</v>
      </c>
      <c r="W79">
        <v>87.26</v>
      </c>
      <c r="X79">
        <v>53.02</v>
      </c>
      <c r="Z79" t="b">
        <f t="shared" si="19"/>
        <v>0</v>
      </c>
      <c r="AA79">
        <f>COUNT($AB$2:AB79)</f>
        <v>20</v>
      </c>
      <c r="AB79" t="str">
        <f t="shared" si="20"/>
        <v/>
      </c>
      <c r="AC79">
        <f>COUNT($AD$2:AD79)</f>
        <v>58</v>
      </c>
      <c r="AD79">
        <f t="shared" si="21"/>
        <v>396</v>
      </c>
      <c r="AF79">
        <v>78</v>
      </c>
      <c r="AG79">
        <f t="shared" si="22"/>
        <v>87.26</v>
      </c>
      <c r="AH79">
        <f t="shared" si="23"/>
        <v>221</v>
      </c>
      <c r="AJ79">
        <v>87.26</v>
      </c>
      <c r="AK79">
        <v>221</v>
      </c>
    </row>
    <row r="80" spans="1:37" x14ac:dyDescent="0.35">
      <c r="A80" t="s">
        <v>82</v>
      </c>
      <c r="B80">
        <v>13</v>
      </c>
      <c r="C80">
        <v>259</v>
      </c>
      <c r="D80">
        <v>55.73</v>
      </c>
      <c r="E80">
        <f t="shared" si="12"/>
        <v>264</v>
      </c>
      <c r="F80">
        <f t="shared" si="13"/>
        <v>2756.25</v>
      </c>
      <c r="H80">
        <f t="shared" si="14"/>
        <v>56</v>
      </c>
      <c r="I80">
        <f t="shared" si="15"/>
        <v>91</v>
      </c>
      <c r="J80">
        <f t="shared" si="16"/>
        <v>369</v>
      </c>
      <c r="M80" t="b">
        <f>B80&gt;10</f>
        <v>1</v>
      </c>
      <c r="N80">
        <f>COUNT($O$2:O80)</f>
        <v>21</v>
      </c>
      <c r="O80">
        <f>IF(M80,D80,"")</f>
        <v>55.73</v>
      </c>
      <c r="P80">
        <f>COUNT($Q$2:Q80)</f>
        <v>58</v>
      </c>
      <c r="Q80" t="str">
        <f>IF(NOT(M80),D80,"")</f>
        <v/>
      </c>
      <c r="S80">
        <v>79</v>
      </c>
      <c r="T80">
        <f t="shared" si="17"/>
        <v>51.67</v>
      </c>
      <c r="U80">
        <f t="shared" si="18"/>
        <v>91.67</v>
      </c>
      <c r="W80">
        <v>51.67</v>
      </c>
      <c r="X80">
        <v>91.67</v>
      </c>
      <c r="Z80" t="b">
        <f t="shared" si="19"/>
        <v>1</v>
      </c>
      <c r="AA80">
        <f>COUNT($AB$2:AB80)</f>
        <v>21</v>
      </c>
      <c r="AB80">
        <f t="shared" si="20"/>
        <v>264</v>
      </c>
      <c r="AC80">
        <f>COUNT($AD$2:AD80)</f>
        <v>58</v>
      </c>
      <c r="AD80" t="str">
        <f t="shared" si="21"/>
        <v/>
      </c>
      <c r="AF80">
        <v>79</v>
      </c>
      <c r="AG80">
        <f t="shared" si="22"/>
        <v>51.67</v>
      </c>
      <c r="AH80">
        <f t="shared" si="23"/>
        <v>610.5</v>
      </c>
      <c r="AJ80">
        <v>51.67</v>
      </c>
      <c r="AK80">
        <v>610.5</v>
      </c>
    </row>
    <row r="81" spans="1:37" x14ac:dyDescent="0.35">
      <c r="A81" t="s">
        <v>83</v>
      </c>
      <c r="B81">
        <v>5</v>
      </c>
      <c r="C81">
        <v>7</v>
      </c>
      <c r="D81">
        <v>89.71</v>
      </c>
      <c r="E81">
        <f t="shared" si="12"/>
        <v>563.5</v>
      </c>
      <c r="F81">
        <f t="shared" si="13"/>
        <v>61009</v>
      </c>
      <c r="H81">
        <f t="shared" si="14"/>
        <v>345</v>
      </c>
      <c r="I81">
        <f t="shared" si="15"/>
        <v>524.5</v>
      </c>
      <c r="J81">
        <f t="shared" si="16"/>
        <v>69.5</v>
      </c>
      <c r="M81" t="b">
        <f>B81&gt;10</f>
        <v>0</v>
      </c>
      <c r="N81">
        <f>COUNT($O$2:O81)</f>
        <v>21</v>
      </c>
      <c r="O81" t="str">
        <f>IF(M81,D81,"")</f>
        <v/>
      </c>
      <c r="P81">
        <f>COUNT($Q$2:Q81)</f>
        <v>59</v>
      </c>
      <c r="Q81">
        <f>IF(NOT(M81),D81,"")</f>
        <v>89.71</v>
      </c>
      <c r="S81">
        <v>80</v>
      </c>
      <c r="T81">
        <f t="shared" si="17"/>
        <v>51.6</v>
      </c>
      <c r="U81">
        <f t="shared" si="18"/>
        <v>91.49</v>
      </c>
      <c r="W81">
        <v>51.6</v>
      </c>
      <c r="X81">
        <v>91.49</v>
      </c>
      <c r="Z81" t="b">
        <f t="shared" si="19"/>
        <v>0</v>
      </c>
      <c r="AA81">
        <f>COUNT($AB$2:AB81)</f>
        <v>21</v>
      </c>
      <c r="AB81" t="str">
        <f t="shared" si="20"/>
        <v/>
      </c>
      <c r="AC81">
        <f>COUNT($AD$2:AD81)</f>
        <v>59</v>
      </c>
      <c r="AD81">
        <f t="shared" si="21"/>
        <v>563.5</v>
      </c>
      <c r="AF81">
        <v>80</v>
      </c>
      <c r="AG81">
        <f t="shared" si="22"/>
        <v>51.6</v>
      </c>
      <c r="AH81">
        <f t="shared" si="23"/>
        <v>605</v>
      </c>
      <c r="AJ81">
        <v>51.6</v>
      </c>
      <c r="AK81">
        <v>605</v>
      </c>
    </row>
    <row r="82" spans="1:37" x14ac:dyDescent="0.35">
      <c r="A82" t="s">
        <v>84</v>
      </c>
      <c r="B82">
        <v>6</v>
      </c>
      <c r="C82">
        <v>13</v>
      </c>
      <c r="D82">
        <v>87.13</v>
      </c>
      <c r="E82">
        <f t="shared" si="12"/>
        <v>505</v>
      </c>
      <c r="F82">
        <f t="shared" si="13"/>
        <v>35532.25</v>
      </c>
      <c r="H82">
        <f t="shared" si="14"/>
        <v>284.5</v>
      </c>
      <c r="I82">
        <f t="shared" si="15"/>
        <v>470</v>
      </c>
      <c r="J82">
        <f t="shared" si="16"/>
        <v>128</v>
      </c>
      <c r="M82" t="b">
        <f>B82&gt;10</f>
        <v>0</v>
      </c>
      <c r="N82">
        <f>COUNT($O$2:O82)</f>
        <v>21</v>
      </c>
      <c r="O82" t="str">
        <f>IF(M82,D82,"")</f>
        <v/>
      </c>
      <c r="P82">
        <f>COUNT($Q$2:Q82)</f>
        <v>60</v>
      </c>
      <c r="Q82">
        <f>IF(NOT(M82),D82,"")</f>
        <v>87.13</v>
      </c>
      <c r="S82">
        <v>81</v>
      </c>
      <c r="T82">
        <f t="shared" si="17"/>
        <v>44.28</v>
      </c>
      <c r="U82">
        <f t="shared" si="18"/>
        <v>73.12</v>
      </c>
      <c r="W82">
        <v>44.28</v>
      </c>
      <c r="X82">
        <v>73.12</v>
      </c>
      <c r="Z82" t="b">
        <f t="shared" si="19"/>
        <v>0</v>
      </c>
      <c r="AA82">
        <f>COUNT($AB$2:AB82)</f>
        <v>21</v>
      </c>
      <c r="AB82" t="str">
        <f t="shared" si="20"/>
        <v/>
      </c>
      <c r="AC82">
        <f>COUNT($AD$2:AD82)</f>
        <v>60</v>
      </c>
      <c r="AD82">
        <f t="shared" si="21"/>
        <v>505</v>
      </c>
      <c r="AF82">
        <v>81</v>
      </c>
      <c r="AG82">
        <f t="shared" si="22"/>
        <v>44.28</v>
      </c>
      <c r="AH82">
        <f t="shared" si="23"/>
        <v>437</v>
      </c>
      <c r="AJ82">
        <v>44.28</v>
      </c>
      <c r="AK82">
        <v>437</v>
      </c>
    </row>
    <row r="83" spans="1:37" x14ac:dyDescent="0.35">
      <c r="A83" t="s">
        <v>85</v>
      </c>
      <c r="B83">
        <v>9</v>
      </c>
      <c r="C83">
        <v>101</v>
      </c>
      <c r="D83">
        <v>52.8</v>
      </c>
      <c r="E83">
        <f t="shared" si="12"/>
        <v>216.5</v>
      </c>
      <c r="F83">
        <f t="shared" si="13"/>
        <v>10000</v>
      </c>
      <c r="H83">
        <f t="shared" si="14"/>
        <v>151.5</v>
      </c>
      <c r="I83">
        <f t="shared" si="15"/>
        <v>259</v>
      </c>
      <c r="J83">
        <f t="shared" si="16"/>
        <v>416.5</v>
      </c>
      <c r="M83" t="b">
        <f>B83&gt;10</f>
        <v>0</v>
      </c>
      <c r="N83">
        <f>COUNT($O$2:O83)</f>
        <v>21</v>
      </c>
      <c r="O83" t="str">
        <f>IF(M83,D83,"")</f>
        <v/>
      </c>
      <c r="P83">
        <f>COUNT($Q$2:Q83)</f>
        <v>61</v>
      </c>
      <c r="Q83">
        <f>IF(NOT(M83),D83,"")</f>
        <v>52.8</v>
      </c>
      <c r="S83">
        <v>82</v>
      </c>
      <c r="T83">
        <f t="shared" si="17"/>
        <v>48.14</v>
      </c>
      <c r="U83">
        <f t="shared" si="18"/>
        <v>58.01</v>
      </c>
      <c r="W83">
        <v>48.14</v>
      </c>
      <c r="X83">
        <v>58.01</v>
      </c>
      <c r="Z83" t="b">
        <f t="shared" si="19"/>
        <v>0</v>
      </c>
      <c r="AA83">
        <f>COUNT($AB$2:AB83)</f>
        <v>21</v>
      </c>
      <c r="AB83" t="str">
        <f t="shared" si="20"/>
        <v/>
      </c>
      <c r="AC83">
        <f>COUNT($AD$2:AD83)</f>
        <v>61</v>
      </c>
      <c r="AD83">
        <f t="shared" si="21"/>
        <v>216.5</v>
      </c>
      <c r="AF83">
        <v>82</v>
      </c>
      <c r="AG83">
        <f t="shared" si="22"/>
        <v>48.14</v>
      </c>
      <c r="AH83">
        <f t="shared" si="23"/>
        <v>288</v>
      </c>
      <c r="AJ83">
        <v>48.14</v>
      </c>
      <c r="AK83">
        <v>288</v>
      </c>
    </row>
    <row r="84" spans="1:37" x14ac:dyDescent="0.35">
      <c r="A84" t="s">
        <v>86</v>
      </c>
      <c r="B84">
        <v>10</v>
      </c>
      <c r="C84">
        <v>126</v>
      </c>
      <c r="D84">
        <v>50.39</v>
      </c>
      <c r="E84">
        <f t="shared" si="12"/>
        <v>179</v>
      </c>
      <c r="F84">
        <f t="shared" si="13"/>
        <v>18906.25</v>
      </c>
      <c r="H84">
        <f t="shared" si="14"/>
        <v>123.5</v>
      </c>
      <c r="I84">
        <f t="shared" si="15"/>
        <v>221</v>
      </c>
      <c r="J84">
        <f t="shared" si="16"/>
        <v>454</v>
      </c>
      <c r="M84" t="b">
        <f>B84&gt;10</f>
        <v>0</v>
      </c>
      <c r="N84">
        <f>COUNT($O$2:O84)</f>
        <v>21</v>
      </c>
      <c r="O84" t="str">
        <f>IF(M84,D84,"")</f>
        <v/>
      </c>
      <c r="P84">
        <f>COUNT($Q$2:Q84)</f>
        <v>62</v>
      </c>
      <c r="Q84">
        <f>IF(NOT(M84),D84,"")</f>
        <v>50.39</v>
      </c>
      <c r="S84">
        <v>83</v>
      </c>
      <c r="T84">
        <f t="shared" si="17"/>
        <v>47.15</v>
      </c>
      <c r="U84">
        <f t="shared" si="18"/>
        <v>92.16</v>
      </c>
      <c r="W84">
        <v>47.15</v>
      </c>
      <c r="X84">
        <v>92.16</v>
      </c>
      <c r="Z84" t="b">
        <f t="shared" si="19"/>
        <v>0</v>
      </c>
      <c r="AA84">
        <f>COUNT($AB$2:AB84)</f>
        <v>21</v>
      </c>
      <c r="AB84" t="str">
        <f t="shared" si="20"/>
        <v/>
      </c>
      <c r="AC84">
        <f>COUNT($AD$2:AD84)</f>
        <v>62</v>
      </c>
      <c r="AD84">
        <f t="shared" si="21"/>
        <v>179</v>
      </c>
      <c r="AF84">
        <v>83</v>
      </c>
      <c r="AG84">
        <f t="shared" si="22"/>
        <v>47.15</v>
      </c>
      <c r="AH84">
        <f t="shared" si="23"/>
        <v>624</v>
      </c>
      <c r="AJ84">
        <v>47.15</v>
      </c>
      <c r="AK84">
        <v>624</v>
      </c>
    </row>
    <row r="85" spans="1:37" x14ac:dyDescent="0.35">
      <c r="A85" t="s">
        <v>87</v>
      </c>
      <c r="B85">
        <v>7</v>
      </c>
      <c r="C85">
        <v>9</v>
      </c>
      <c r="D85">
        <v>85</v>
      </c>
      <c r="E85">
        <f t="shared" si="12"/>
        <v>485</v>
      </c>
      <c r="F85">
        <f t="shared" si="13"/>
        <v>28392.25</v>
      </c>
      <c r="H85">
        <f t="shared" si="14"/>
        <v>234.5</v>
      </c>
      <c r="I85">
        <f t="shared" si="15"/>
        <v>509</v>
      </c>
      <c r="J85">
        <f t="shared" si="16"/>
        <v>148</v>
      </c>
      <c r="M85" t="b">
        <f>B85&gt;10</f>
        <v>0</v>
      </c>
      <c r="N85">
        <f>COUNT($O$2:O85)</f>
        <v>21</v>
      </c>
      <c r="O85" t="str">
        <f>IF(M85,D85,"")</f>
        <v/>
      </c>
      <c r="P85">
        <f>COUNT($Q$2:Q85)</f>
        <v>63</v>
      </c>
      <c r="Q85">
        <f>IF(NOT(M85),D85,"")</f>
        <v>85</v>
      </c>
      <c r="S85">
        <v>84</v>
      </c>
      <c r="T85">
        <f t="shared" si="17"/>
        <v>42.4</v>
      </c>
      <c r="U85">
        <f t="shared" si="18"/>
        <v>55.84</v>
      </c>
      <c r="W85">
        <v>42.4</v>
      </c>
      <c r="X85">
        <v>55.84</v>
      </c>
      <c r="Z85" t="b">
        <f t="shared" si="19"/>
        <v>0</v>
      </c>
      <c r="AA85">
        <f>COUNT($AB$2:AB85)</f>
        <v>21</v>
      </c>
      <c r="AB85" t="str">
        <f t="shared" si="20"/>
        <v/>
      </c>
      <c r="AC85">
        <f>COUNT($AD$2:AD85)</f>
        <v>63</v>
      </c>
      <c r="AD85">
        <f t="shared" si="21"/>
        <v>485</v>
      </c>
      <c r="AF85">
        <v>84</v>
      </c>
      <c r="AG85">
        <f t="shared" si="22"/>
        <v>42.4</v>
      </c>
      <c r="AH85">
        <f t="shared" si="23"/>
        <v>267.5</v>
      </c>
      <c r="AJ85">
        <v>42.4</v>
      </c>
      <c r="AK85">
        <v>267.5</v>
      </c>
    </row>
    <row r="86" spans="1:37" x14ac:dyDescent="0.35">
      <c r="A86" t="s">
        <v>88</v>
      </c>
      <c r="B86">
        <v>2</v>
      </c>
      <c r="C86">
        <v>30</v>
      </c>
      <c r="D86">
        <v>76</v>
      </c>
      <c r="E86">
        <f t="shared" si="12"/>
        <v>445</v>
      </c>
      <c r="F86">
        <f t="shared" si="13"/>
        <v>16512.25</v>
      </c>
      <c r="H86">
        <f t="shared" si="14"/>
        <v>585.5</v>
      </c>
      <c r="I86">
        <f t="shared" si="15"/>
        <v>436</v>
      </c>
      <c r="J86">
        <f t="shared" si="16"/>
        <v>188</v>
      </c>
      <c r="M86" t="b">
        <f>B86&gt;10</f>
        <v>0</v>
      </c>
      <c r="N86">
        <f>COUNT($O$2:O86)</f>
        <v>21</v>
      </c>
      <c r="O86" t="str">
        <f>IF(M86,D86,"")</f>
        <v/>
      </c>
      <c r="P86">
        <f>COUNT($Q$2:Q86)</f>
        <v>64</v>
      </c>
      <c r="Q86">
        <f>IF(NOT(M86),D86,"")</f>
        <v>76</v>
      </c>
      <c r="S86">
        <v>85</v>
      </c>
      <c r="T86">
        <f t="shared" si="17"/>
        <v>49.63</v>
      </c>
      <c r="U86">
        <f t="shared" si="18"/>
        <v>62.7</v>
      </c>
      <c r="W86">
        <v>49.63</v>
      </c>
      <c r="X86">
        <v>62.7</v>
      </c>
      <c r="Z86" t="b">
        <f t="shared" si="19"/>
        <v>0</v>
      </c>
      <c r="AA86">
        <f>COUNT($AB$2:AB86)</f>
        <v>21</v>
      </c>
      <c r="AB86" t="str">
        <f t="shared" si="20"/>
        <v/>
      </c>
      <c r="AC86">
        <f>COUNT($AD$2:AD86)</f>
        <v>64</v>
      </c>
      <c r="AD86">
        <f t="shared" si="21"/>
        <v>445</v>
      </c>
      <c r="AF86">
        <v>85</v>
      </c>
      <c r="AG86">
        <f t="shared" si="22"/>
        <v>49.63</v>
      </c>
      <c r="AH86">
        <f t="shared" si="23"/>
        <v>362</v>
      </c>
      <c r="AJ86">
        <v>49.63</v>
      </c>
      <c r="AK86">
        <v>362</v>
      </c>
    </row>
    <row r="87" spans="1:37" x14ac:dyDescent="0.35">
      <c r="A87" t="s">
        <v>89</v>
      </c>
      <c r="B87">
        <v>2</v>
      </c>
      <c r="C87">
        <v>15</v>
      </c>
      <c r="D87">
        <v>79.17</v>
      </c>
      <c r="E87">
        <f t="shared" si="12"/>
        <v>456</v>
      </c>
      <c r="F87">
        <f t="shared" si="13"/>
        <v>19460.25</v>
      </c>
      <c r="H87">
        <f t="shared" si="14"/>
        <v>585.5</v>
      </c>
      <c r="I87">
        <f t="shared" si="15"/>
        <v>460</v>
      </c>
      <c r="J87">
        <f t="shared" si="16"/>
        <v>177</v>
      </c>
      <c r="M87" t="b">
        <f>B87&gt;10</f>
        <v>0</v>
      </c>
      <c r="N87">
        <f>COUNT($O$2:O87)</f>
        <v>21</v>
      </c>
      <c r="O87" t="str">
        <f>IF(M87,D87,"")</f>
        <v/>
      </c>
      <c r="P87">
        <f>COUNT($Q$2:Q87)</f>
        <v>65</v>
      </c>
      <c r="Q87">
        <f>IF(NOT(M87),D87,"")</f>
        <v>79.17</v>
      </c>
      <c r="S87">
        <v>86</v>
      </c>
      <c r="T87">
        <f t="shared" si="17"/>
        <v>41.38</v>
      </c>
      <c r="U87">
        <f t="shared" si="18"/>
        <v>76.92</v>
      </c>
      <c r="W87">
        <v>41.38</v>
      </c>
      <c r="X87">
        <v>76.92</v>
      </c>
      <c r="Z87" t="b">
        <f t="shared" si="19"/>
        <v>0</v>
      </c>
      <c r="AA87">
        <f>COUNT($AB$2:AB87)</f>
        <v>21</v>
      </c>
      <c r="AB87" t="str">
        <f t="shared" si="20"/>
        <v/>
      </c>
      <c r="AC87">
        <f>COUNT($AD$2:AD87)</f>
        <v>65</v>
      </c>
      <c r="AD87">
        <f t="shared" si="21"/>
        <v>456</v>
      </c>
      <c r="AF87">
        <v>86</v>
      </c>
      <c r="AG87">
        <f t="shared" si="22"/>
        <v>41.38</v>
      </c>
      <c r="AH87">
        <f t="shared" si="23"/>
        <v>448</v>
      </c>
      <c r="AJ87">
        <v>41.38</v>
      </c>
      <c r="AK87">
        <v>448</v>
      </c>
    </row>
    <row r="88" spans="1:37" x14ac:dyDescent="0.35">
      <c r="A88" t="s">
        <v>90</v>
      </c>
      <c r="B88">
        <v>6</v>
      </c>
      <c r="C88">
        <v>382</v>
      </c>
      <c r="D88">
        <v>25.24</v>
      </c>
      <c r="E88">
        <f t="shared" si="12"/>
        <v>1</v>
      </c>
      <c r="F88">
        <f t="shared" si="13"/>
        <v>99540.25</v>
      </c>
      <c r="H88">
        <f t="shared" si="14"/>
        <v>284.5</v>
      </c>
      <c r="I88">
        <f t="shared" si="15"/>
        <v>52</v>
      </c>
      <c r="J88">
        <f t="shared" si="16"/>
        <v>632</v>
      </c>
      <c r="M88" t="b">
        <f>B88&gt;10</f>
        <v>0</v>
      </c>
      <c r="N88">
        <f>COUNT($O$2:O88)</f>
        <v>21</v>
      </c>
      <c r="O88" t="str">
        <f>IF(M88,D88,"")</f>
        <v/>
      </c>
      <c r="P88">
        <f>COUNT($Q$2:Q88)</f>
        <v>66</v>
      </c>
      <c r="Q88">
        <f>IF(NOT(M88),D88,"")</f>
        <v>25.24</v>
      </c>
      <c r="S88">
        <v>87</v>
      </c>
      <c r="T88">
        <f t="shared" si="17"/>
        <v>46.92</v>
      </c>
      <c r="U88">
        <f t="shared" si="18"/>
        <v>58.53</v>
      </c>
      <c r="W88">
        <v>46.92</v>
      </c>
      <c r="X88">
        <v>58.53</v>
      </c>
      <c r="Z88" t="b">
        <f t="shared" si="19"/>
        <v>0</v>
      </c>
      <c r="AA88">
        <f>COUNT($AB$2:AB88)</f>
        <v>21</v>
      </c>
      <c r="AB88" t="str">
        <f t="shared" si="20"/>
        <v/>
      </c>
      <c r="AC88">
        <f>COUNT($AD$2:AD88)</f>
        <v>66</v>
      </c>
      <c r="AD88">
        <f t="shared" si="21"/>
        <v>1</v>
      </c>
      <c r="AF88">
        <v>87</v>
      </c>
      <c r="AG88">
        <f t="shared" si="22"/>
        <v>46.92</v>
      </c>
      <c r="AH88">
        <f t="shared" si="23"/>
        <v>300</v>
      </c>
      <c r="AJ88">
        <v>46.92</v>
      </c>
      <c r="AK88">
        <v>300</v>
      </c>
    </row>
    <row r="89" spans="1:37" x14ac:dyDescent="0.35">
      <c r="A89" t="s">
        <v>91</v>
      </c>
      <c r="B89">
        <v>5</v>
      </c>
      <c r="C89">
        <v>140</v>
      </c>
      <c r="D89">
        <v>53.33</v>
      </c>
      <c r="E89">
        <f t="shared" si="12"/>
        <v>226.5</v>
      </c>
      <c r="F89">
        <f t="shared" si="13"/>
        <v>8100</v>
      </c>
      <c r="H89">
        <f t="shared" si="14"/>
        <v>345</v>
      </c>
      <c r="I89">
        <f t="shared" si="15"/>
        <v>205</v>
      </c>
      <c r="J89">
        <f t="shared" si="16"/>
        <v>406.5</v>
      </c>
      <c r="M89" t="b">
        <f>B89&gt;10</f>
        <v>0</v>
      </c>
      <c r="N89">
        <f>COUNT($O$2:O89)</f>
        <v>21</v>
      </c>
      <c r="O89" t="str">
        <f>IF(M89,D89,"")</f>
        <v/>
      </c>
      <c r="P89">
        <f>COUNT($Q$2:Q89)</f>
        <v>67</v>
      </c>
      <c r="Q89">
        <f>IF(NOT(M89),D89,"")</f>
        <v>53.33</v>
      </c>
      <c r="S89">
        <v>88</v>
      </c>
      <c r="T89">
        <f t="shared" si="17"/>
        <v>50.94</v>
      </c>
      <c r="U89">
        <f t="shared" si="18"/>
        <v>56.79</v>
      </c>
      <c r="W89">
        <v>50.94</v>
      </c>
      <c r="X89">
        <v>56.79</v>
      </c>
      <c r="Z89" t="b">
        <f t="shared" si="19"/>
        <v>0</v>
      </c>
      <c r="AA89">
        <f>COUNT($AB$2:AB89)</f>
        <v>21</v>
      </c>
      <c r="AB89" t="str">
        <f t="shared" si="20"/>
        <v/>
      </c>
      <c r="AC89">
        <f>COUNT($AD$2:AD89)</f>
        <v>67</v>
      </c>
      <c r="AD89">
        <f t="shared" si="21"/>
        <v>226.5</v>
      </c>
      <c r="AF89">
        <v>88</v>
      </c>
      <c r="AG89">
        <f t="shared" si="22"/>
        <v>50.94</v>
      </c>
      <c r="AH89">
        <f t="shared" si="23"/>
        <v>275</v>
      </c>
      <c r="AJ89">
        <v>50.94</v>
      </c>
      <c r="AK89">
        <v>275</v>
      </c>
    </row>
    <row r="90" spans="1:37" x14ac:dyDescent="0.35">
      <c r="A90" t="s">
        <v>92</v>
      </c>
      <c r="B90">
        <v>7</v>
      </c>
      <c r="C90">
        <v>72</v>
      </c>
      <c r="D90">
        <v>58.86</v>
      </c>
      <c r="E90">
        <f t="shared" si="12"/>
        <v>311</v>
      </c>
      <c r="F90">
        <f t="shared" si="13"/>
        <v>30.25</v>
      </c>
      <c r="H90">
        <f t="shared" si="14"/>
        <v>234.5</v>
      </c>
      <c r="I90">
        <f t="shared" si="15"/>
        <v>314</v>
      </c>
      <c r="J90">
        <f t="shared" si="16"/>
        <v>322</v>
      </c>
      <c r="M90" t="b">
        <f>B90&gt;10</f>
        <v>0</v>
      </c>
      <c r="N90">
        <f>COUNT($O$2:O90)</f>
        <v>21</v>
      </c>
      <c r="O90" t="str">
        <f>IF(M90,D90,"")</f>
        <v/>
      </c>
      <c r="P90">
        <f>COUNT($Q$2:Q90)</f>
        <v>68</v>
      </c>
      <c r="Q90">
        <f>IF(NOT(M90),D90,"")</f>
        <v>58.86</v>
      </c>
      <c r="S90">
        <v>89</v>
      </c>
      <c r="T90">
        <f t="shared" si="17"/>
        <v>49.7</v>
      </c>
      <c r="U90">
        <f t="shared" si="18"/>
        <v>86.05</v>
      </c>
      <c r="W90">
        <v>49.7</v>
      </c>
      <c r="X90">
        <v>86.05</v>
      </c>
      <c r="Z90" t="b">
        <f t="shared" si="19"/>
        <v>0</v>
      </c>
      <c r="AA90">
        <f>COUNT($AB$2:AB90)</f>
        <v>21</v>
      </c>
      <c r="AB90" t="str">
        <f t="shared" si="20"/>
        <v/>
      </c>
      <c r="AC90">
        <f>COUNT($AD$2:AD90)</f>
        <v>68</v>
      </c>
      <c r="AD90">
        <f t="shared" si="21"/>
        <v>311</v>
      </c>
      <c r="AF90">
        <v>89</v>
      </c>
      <c r="AG90">
        <f t="shared" si="22"/>
        <v>49.7</v>
      </c>
      <c r="AH90">
        <f t="shared" si="23"/>
        <v>490</v>
      </c>
      <c r="AJ90">
        <v>49.7</v>
      </c>
      <c r="AK90">
        <v>490</v>
      </c>
    </row>
    <row r="91" spans="1:37" x14ac:dyDescent="0.35">
      <c r="A91" t="s">
        <v>93</v>
      </c>
      <c r="B91">
        <v>6</v>
      </c>
      <c r="C91">
        <v>208</v>
      </c>
      <c r="D91">
        <v>41.57</v>
      </c>
      <c r="E91">
        <f t="shared" si="12"/>
        <v>62</v>
      </c>
      <c r="F91">
        <f t="shared" si="13"/>
        <v>64770.25</v>
      </c>
      <c r="H91">
        <f t="shared" si="14"/>
        <v>284.5</v>
      </c>
      <c r="I91">
        <f t="shared" si="15"/>
        <v>129</v>
      </c>
      <c r="J91">
        <f t="shared" si="16"/>
        <v>571</v>
      </c>
      <c r="M91" t="b">
        <f>B91&gt;10</f>
        <v>0</v>
      </c>
      <c r="N91">
        <f>COUNT($O$2:O91)</f>
        <v>21</v>
      </c>
      <c r="O91" t="str">
        <f>IF(M91,D91,"")</f>
        <v/>
      </c>
      <c r="P91">
        <f>COUNT($Q$2:Q91)</f>
        <v>69</v>
      </c>
      <c r="Q91">
        <f>IF(NOT(M91),D91,"")</f>
        <v>41.57</v>
      </c>
      <c r="S91">
        <v>90</v>
      </c>
      <c r="T91">
        <f t="shared" si="17"/>
        <v>50.08</v>
      </c>
      <c r="U91">
        <f t="shared" si="18"/>
        <v>70.22</v>
      </c>
      <c r="W91">
        <v>50.08</v>
      </c>
      <c r="X91">
        <v>70.22</v>
      </c>
      <c r="Z91" t="b">
        <f t="shared" si="19"/>
        <v>0</v>
      </c>
      <c r="AA91">
        <f>COUNT($AB$2:AB91)</f>
        <v>21</v>
      </c>
      <c r="AB91" t="str">
        <f t="shared" si="20"/>
        <v/>
      </c>
      <c r="AC91">
        <f>COUNT($AD$2:AD91)</f>
        <v>69</v>
      </c>
      <c r="AD91">
        <f t="shared" si="21"/>
        <v>62</v>
      </c>
      <c r="AF91">
        <v>90</v>
      </c>
      <c r="AG91">
        <f t="shared" si="22"/>
        <v>50.08</v>
      </c>
      <c r="AH91">
        <f t="shared" si="23"/>
        <v>428</v>
      </c>
      <c r="AJ91">
        <v>50.08</v>
      </c>
      <c r="AK91">
        <v>428</v>
      </c>
    </row>
    <row r="92" spans="1:37" x14ac:dyDescent="0.35">
      <c r="A92" t="s">
        <v>94</v>
      </c>
      <c r="B92">
        <v>5</v>
      </c>
      <c r="C92">
        <v>33</v>
      </c>
      <c r="D92">
        <v>70.27</v>
      </c>
      <c r="E92">
        <f t="shared" si="12"/>
        <v>429</v>
      </c>
      <c r="F92">
        <f t="shared" si="13"/>
        <v>12656.25</v>
      </c>
      <c r="H92">
        <f t="shared" si="14"/>
        <v>345</v>
      </c>
      <c r="I92">
        <f t="shared" si="15"/>
        <v>431</v>
      </c>
      <c r="J92">
        <f t="shared" si="16"/>
        <v>204</v>
      </c>
      <c r="M92" t="b">
        <f>B92&gt;10</f>
        <v>0</v>
      </c>
      <c r="N92">
        <f>COUNT($O$2:O92)</f>
        <v>21</v>
      </c>
      <c r="O92" t="str">
        <f>IF(M92,D92,"")</f>
        <v/>
      </c>
      <c r="P92">
        <f>COUNT($Q$2:Q92)</f>
        <v>70</v>
      </c>
      <c r="Q92">
        <f>IF(NOT(M92),D92,"")</f>
        <v>70.27</v>
      </c>
      <c r="S92">
        <v>91</v>
      </c>
      <c r="T92">
        <f t="shared" si="17"/>
        <v>37.270000000000003</v>
      </c>
      <c r="U92">
        <f t="shared" si="18"/>
        <v>86.32</v>
      </c>
      <c r="W92">
        <v>37.270000000000003</v>
      </c>
      <c r="X92">
        <v>86.32</v>
      </c>
      <c r="Z92" t="b">
        <f t="shared" si="19"/>
        <v>0</v>
      </c>
      <c r="AA92">
        <f>COUNT($AB$2:AB92)</f>
        <v>21</v>
      </c>
      <c r="AB92" t="str">
        <f t="shared" si="20"/>
        <v/>
      </c>
      <c r="AC92">
        <f>COUNT($AD$2:AD92)</f>
        <v>70</v>
      </c>
      <c r="AD92">
        <f t="shared" si="21"/>
        <v>429</v>
      </c>
      <c r="AF92">
        <v>91</v>
      </c>
      <c r="AG92">
        <f t="shared" si="22"/>
        <v>37.270000000000003</v>
      </c>
      <c r="AH92">
        <f t="shared" si="23"/>
        <v>496.5</v>
      </c>
      <c r="AJ92">
        <v>37.270000000000003</v>
      </c>
      <c r="AK92">
        <v>496.5</v>
      </c>
    </row>
    <row r="93" spans="1:37" x14ac:dyDescent="0.35">
      <c r="A93" t="s">
        <v>95</v>
      </c>
      <c r="B93">
        <v>3</v>
      </c>
      <c r="C93">
        <v>4</v>
      </c>
      <c r="D93">
        <v>92.59</v>
      </c>
      <c r="E93">
        <f t="shared" si="12"/>
        <v>629.5</v>
      </c>
      <c r="F93">
        <f t="shared" si="13"/>
        <v>97969</v>
      </c>
      <c r="H93">
        <f t="shared" si="14"/>
        <v>502</v>
      </c>
      <c r="I93">
        <f t="shared" si="15"/>
        <v>624.5</v>
      </c>
      <c r="J93">
        <f t="shared" si="16"/>
        <v>3.5</v>
      </c>
      <c r="M93" t="b">
        <f>B93&gt;10</f>
        <v>0</v>
      </c>
      <c r="N93">
        <f>COUNT($O$2:O93)</f>
        <v>21</v>
      </c>
      <c r="O93" t="str">
        <f>IF(M93,D93,"")</f>
        <v/>
      </c>
      <c r="P93">
        <f>COUNT($Q$2:Q93)</f>
        <v>71</v>
      </c>
      <c r="Q93">
        <f>IF(NOT(M93),D93,"")</f>
        <v>92.59</v>
      </c>
      <c r="S93">
        <v>92</v>
      </c>
      <c r="T93">
        <f t="shared" si="17"/>
        <v>60.68</v>
      </c>
      <c r="U93">
        <f t="shared" si="18"/>
        <v>63.64</v>
      </c>
      <c r="W93">
        <v>60.68</v>
      </c>
      <c r="X93">
        <v>63.64</v>
      </c>
      <c r="Z93" t="b">
        <f t="shared" si="19"/>
        <v>0</v>
      </c>
      <c r="AA93">
        <f>COUNT($AB$2:AB93)</f>
        <v>21</v>
      </c>
      <c r="AB93" t="str">
        <f t="shared" si="20"/>
        <v/>
      </c>
      <c r="AC93">
        <f>COUNT($AD$2:AD93)</f>
        <v>71</v>
      </c>
      <c r="AD93">
        <f t="shared" si="21"/>
        <v>629.5</v>
      </c>
      <c r="AF93">
        <v>92</v>
      </c>
      <c r="AG93">
        <f t="shared" si="22"/>
        <v>60.68</v>
      </c>
      <c r="AH93">
        <f t="shared" si="23"/>
        <v>373.5</v>
      </c>
      <c r="AJ93">
        <v>60.68</v>
      </c>
      <c r="AK93">
        <v>373.5</v>
      </c>
    </row>
    <row r="94" spans="1:37" x14ac:dyDescent="0.35">
      <c r="A94" t="s">
        <v>96</v>
      </c>
      <c r="B94">
        <v>3</v>
      </c>
      <c r="C94">
        <v>5</v>
      </c>
      <c r="D94">
        <v>90.57</v>
      </c>
      <c r="E94">
        <f t="shared" si="12"/>
        <v>579.5</v>
      </c>
      <c r="F94">
        <f t="shared" si="13"/>
        <v>69169</v>
      </c>
      <c r="H94">
        <f t="shared" si="14"/>
        <v>502</v>
      </c>
      <c r="I94">
        <f t="shared" si="15"/>
        <v>595</v>
      </c>
      <c r="J94">
        <f t="shared" si="16"/>
        <v>53.5</v>
      </c>
      <c r="M94" t="b">
        <f>B94&gt;10</f>
        <v>0</v>
      </c>
      <c r="N94">
        <f>COUNT($O$2:O94)</f>
        <v>21</v>
      </c>
      <c r="O94" t="str">
        <f>IF(M94,D94,"")</f>
        <v/>
      </c>
      <c r="P94">
        <f>COUNT($Q$2:Q94)</f>
        <v>72</v>
      </c>
      <c r="Q94">
        <f>IF(NOT(M94),D94,"")</f>
        <v>90.57</v>
      </c>
      <c r="S94">
        <v>93</v>
      </c>
      <c r="T94">
        <f t="shared" si="17"/>
        <v>64.25</v>
      </c>
      <c r="U94">
        <f t="shared" si="18"/>
        <v>88.46</v>
      </c>
      <c r="W94">
        <v>64.25</v>
      </c>
      <c r="X94">
        <v>88.46</v>
      </c>
      <c r="Z94" t="b">
        <f t="shared" si="19"/>
        <v>0</v>
      </c>
      <c r="AA94">
        <f>COUNT($AB$2:AB94)</f>
        <v>21</v>
      </c>
      <c r="AB94" t="str">
        <f t="shared" si="20"/>
        <v/>
      </c>
      <c r="AC94">
        <f>COUNT($AD$2:AD94)</f>
        <v>72</v>
      </c>
      <c r="AD94">
        <f t="shared" si="21"/>
        <v>579.5</v>
      </c>
      <c r="AF94">
        <v>93</v>
      </c>
      <c r="AG94">
        <f t="shared" si="22"/>
        <v>64.25</v>
      </c>
      <c r="AH94">
        <f t="shared" si="23"/>
        <v>531.5</v>
      </c>
      <c r="AJ94">
        <v>64.25</v>
      </c>
      <c r="AK94">
        <v>531.5</v>
      </c>
    </row>
    <row r="95" spans="1:37" x14ac:dyDescent="0.35">
      <c r="A95" t="s">
        <v>97</v>
      </c>
      <c r="B95">
        <v>7</v>
      </c>
      <c r="C95">
        <v>234</v>
      </c>
      <c r="D95">
        <v>43.07</v>
      </c>
      <c r="E95">
        <f t="shared" si="12"/>
        <v>73</v>
      </c>
      <c r="F95">
        <f t="shared" si="13"/>
        <v>59292.25</v>
      </c>
      <c r="H95">
        <f t="shared" si="14"/>
        <v>234.5</v>
      </c>
      <c r="I95">
        <f t="shared" si="15"/>
        <v>107</v>
      </c>
      <c r="J95">
        <f t="shared" si="16"/>
        <v>560</v>
      </c>
      <c r="M95" t="b">
        <f>B95&gt;10</f>
        <v>0</v>
      </c>
      <c r="N95">
        <f>COUNT($O$2:O95)</f>
        <v>21</v>
      </c>
      <c r="O95" t="str">
        <f>IF(M95,D95,"")</f>
        <v/>
      </c>
      <c r="P95">
        <f>COUNT($Q$2:Q95)</f>
        <v>73</v>
      </c>
      <c r="Q95">
        <f>IF(NOT(M95),D95,"")</f>
        <v>43.07</v>
      </c>
      <c r="S95">
        <v>94</v>
      </c>
      <c r="T95">
        <f t="shared" si="17"/>
        <v>43.55</v>
      </c>
      <c r="U95">
        <f t="shared" si="18"/>
        <v>62.18</v>
      </c>
      <c r="W95">
        <v>43.55</v>
      </c>
      <c r="X95">
        <v>62.18</v>
      </c>
      <c r="Z95" t="b">
        <f t="shared" si="19"/>
        <v>0</v>
      </c>
      <c r="AA95">
        <f>COUNT($AB$2:AB95)</f>
        <v>21</v>
      </c>
      <c r="AB95" t="str">
        <f t="shared" si="20"/>
        <v/>
      </c>
      <c r="AC95">
        <f>COUNT($AD$2:AD95)</f>
        <v>73</v>
      </c>
      <c r="AD95">
        <f t="shared" si="21"/>
        <v>73</v>
      </c>
      <c r="AF95">
        <v>94</v>
      </c>
      <c r="AG95">
        <f t="shared" si="22"/>
        <v>43.55</v>
      </c>
      <c r="AH95">
        <f t="shared" si="23"/>
        <v>355</v>
      </c>
      <c r="AJ95">
        <v>43.55</v>
      </c>
      <c r="AK95">
        <v>355</v>
      </c>
    </row>
    <row r="96" spans="1:37" x14ac:dyDescent="0.35">
      <c r="A96" t="s">
        <v>98</v>
      </c>
      <c r="B96">
        <v>7</v>
      </c>
      <c r="C96">
        <v>242</v>
      </c>
      <c r="D96">
        <v>40.69</v>
      </c>
      <c r="E96">
        <f t="shared" si="12"/>
        <v>50</v>
      </c>
      <c r="F96">
        <f t="shared" si="13"/>
        <v>71022.25</v>
      </c>
      <c r="H96">
        <f t="shared" si="14"/>
        <v>234.5</v>
      </c>
      <c r="I96">
        <f t="shared" si="15"/>
        <v>100</v>
      </c>
      <c r="J96">
        <f t="shared" si="16"/>
        <v>583</v>
      </c>
      <c r="M96" t="b">
        <f>B96&gt;10</f>
        <v>0</v>
      </c>
      <c r="N96">
        <f>COUNT($O$2:O96)</f>
        <v>21</v>
      </c>
      <c r="O96" t="str">
        <f>IF(M96,D96,"")</f>
        <v/>
      </c>
      <c r="P96">
        <f>COUNT($Q$2:Q96)</f>
        <v>74</v>
      </c>
      <c r="Q96">
        <f>IF(NOT(M96),D96,"")</f>
        <v>40.69</v>
      </c>
      <c r="S96">
        <v>95</v>
      </c>
      <c r="T96">
        <f t="shared" si="17"/>
        <v>57.01</v>
      </c>
      <c r="U96">
        <f t="shared" si="18"/>
        <v>69.23</v>
      </c>
      <c r="W96">
        <v>57.01</v>
      </c>
      <c r="X96">
        <v>69.23</v>
      </c>
      <c r="Z96" t="b">
        <f t="shared" si="19"/>
        <v>0</v>
      </c>
      <c r="AA96">
        <f>COUNT($AB$2:AB96)</f>
        <v>21</v>
      </c>
      <c r="AB96" t="str">
        <f t="shared" si="20"/>
        <v/>
      </c>
      <c r="AC96">
        <f>COUNT($AD$2:AD96)</f>
        <v>74</v>
      </c>
      <c r="AD96">
        <f t="shared" si="21"/>
        <v>50</v>
      </c>
      <c r="AF96">
        <v>95</v>
      </c>
      <c r="AG96">
        <f t="shared" si="22"/>
        <v>57.01</v>
      </c>
      <c r="AH96">
        <f t="shared" si="23"/>
        <v>415.5</v>
      </c>
      <c r="AJ96">
        <v>57.01</v>
      </c>
      <c r="AK96">
        <v>415.5</v>
      </c>
    </row>
    <row r="97" spans="1:37" x14ac:dyDescent="0.35">
      <c r="A97" t="s">
        <v>99</v>
      </c>
      <c r="B97">
        <v>14</v>
      </c>
      <c r="C97">
        <v>179</v>
      </c>
      <c r="D97">
        <v>53.26</v>
      </c>
      <c r="E97">
        <f t="shared" si="12"/>
        <v>225</v>
      </c>
      <c r="F97">
        <f t="shared" si="13"/>
        <v>8372.25</v>
      </c>
      <c r="H97">
        <f t="shared" si="14"/>
        <v>46</v>
      </c>
      <c r="I97">
        <f t="shared" si="15"/>
        <v>160.5</v>
      </c>
      <c r="J97">
        <f t="shared" si="16"/>
        <v>408</v>
      </c>
      <c r="M97" t="b">
        <f>B97&gt;10</f>
        <v>1</v>
      </c>
      <c r="N97">
        <f>COUNT($O$2:O97)</f>
        <v>22</v>
      </c>
      <c r="O97">
        <f>IF(M97,D97,"")</f>
        <v>53.26</v>
      </c>
      <c r="P97">
        <f>COUNT($Q$2:Q97)</f>
        <v>74</v>
      </c>
      <c r="Q97" t="str">
        <f>IF(NOT(M97),D97,"")</f>
        <v/>
      </c>
      <c r="S97">
        <v>96</v>
      </c>
      <c r="T97">
        <f t="shared" si="17"/>
        <v>58.81</v>
      </c>
      <c r="U97">
        <f t="shared" si="18"/>
        <v>58.64</v>
      </c>
      <c r="W97">
        <v>58.81</v>
      </c>
      <c r="X97">
        <v>58.64</v>
      </c>
      <c r="Z97" t="b">
        <f t="shared" si="19"/>
        <v>1</v>
      </c>
      <c r="AA97">
        <f>COUNT($AB$2:AB97)</f>
        <v>22</v>
      </c>
      <c r="AB97">
        <f t="shared" si="20"/>
        <v>225</v>
      </c>
      <c r="AC97">
        <f>COUNT($AD$2:AD97)</f>
        <v>74</v>
      </c>
      <c r="AD97" t="str">
        <f t="shared" si="21"/>
        <v/>
      </c>
      <c r="AF97">
        <v>96</v>
      </c>
      <c r="AG97">
        <f t="shared" si="22"/>
        <v>58.81</v>
      </c>
      <c r="AH97">
        <f t="shared" si="23"/>
        <v>304</v>
      </c>
      <c r="AJ97">
        <v>58.81</v>
      </c>
      <c r="AK97">
        <v>304</v>
      </c>
    </row>
    <row r="98" spans="1:37" x14ac:dyDescent="0.35">
      <c r="A98" t="s">
        <v>100</v>
      </c>
      <c r="B98">
        <v>5</v>
      </c>
      <c r="C98">
        <v>6</v>
      </c>
      <c r="D98">
        <v>88.46</v>
      </c>
      <c r="E98">
        <f t="shared" si="12"/>
        <v>531.5</v>
      </c>
      <c r="F98">
        <f t="shared" si="13"/>
        <v>46225</v>
      </c>
      <c r="H98">
        <f t="shared" si="14"/>
        <v>345</v>
      </c>
      <c r="I98">
        <f t="shared" si="15"/>
        <v>552</v>
      </c>
      <c r="J98">
        <f t="shared" si="16"/>
        <v>101.5</v>
      </c>
      <c r="M98" t="b">
        <f>B98&gt;10</f>
        <v>0</v>
      </c>
      <c r="N98">
        <f>COUNT($O$2:O98)</f>
        <v>22</v>
      </c>
      <c r="O98" t="str">
        <f>IF(M98,D98,"")</f>
        <v/>
      </c>
      <c r="P98">
        <f>COUNT($Q$2:Q98)</f>
        <v>75</v>
      </c>
      <c r="Q98">
        <f>IF(NOT(M98),D98,"")</f>
        <v>88.46</v>
      </c>
      <c r="S98">
        <v>97</v>
      </c>
      <c r="T98">
        <f t="shared" si="17"/>
        <v>55</v>
      </c>
      <c r="U98">
        <f t="shared" si="18"/>
        <v>61.54</v>
      </c>
      <c r="W98">
        <v>55</v>
      </c>
      <c r="X98">
        <v>61.54</v>
      </c>
      <c r="Z98" t="b">
        <f t="shared" si="19"/>
        <v>0</v>
      </c>
      <c r="AA98">
        <f>COUNT($AB$2:AB98)</f>
        <v>22</v>
      </c>
      <c r="AB98" t="str">
        <f t="shared" si="20"/>
        <v/>
      </c>
      <c r="AC98">
        <f>COUNT($AD$2:AD98)</f>
        <v>75</v>
      </c>
      <c r="AD98">
        <f t="shared" si="21"/>
        <v>531.5</v>
      </c>
      <c r="AF98">
        <v>97</v>
      </c>
      <c r="AG98">
        <f t="shared" si="22"/>
        <v>55</v>
      </c>
      <c r="AH98">
        <f t="shared" si="23"/>
        <v>345.5</v>
      </c>
      <c r="AJ98">
        <v>55</v>
      </c>
      <c r="AK98">
        <v>345.5</v>
      </c>
    </row>
    <row r="99" spans="1:37" x14ac:dyDescent="0.35">
      <c r="A99" t="s">
        <v>101</v>
      </c>
      <c r="B99">
        <v>11</v>
      </c>
      <c r="C99">
        <v>118</v>
      </c>
      <c r="D99">
        <v>44.86</v>
      </c>
      <c r="E99">
        <f t="shared" si="12"/>
        <v>92</v>
      </c>
      <c r="F99">
        <f t="shared" si="13"/>
        <v>50400.25</v>
      </c>
      <c r="H99">
        <f t="shared" si="14"/>
        <v>98</v>
      </c>
      <c r="I99">
        <f t="shared" si="15"/>
        <v>230</v>
      </c>
      <c r="J99">
        <f t="shared" si="16"/>
        <v>541</v>
      </c>
      <c r="M99" t="b">
        <f>B99&gt;10</f>
        <v>1</v>
      </c>
      <c r="N99">
        <f>COUNT($O$2:O99)</f>
        <v>23</v>
      </c>
      <c r="O99">
        <f>IF(M99,D99,"")</f>
        <v>44.86</v>
      </c>
      <c r="P99">
        <f>COUNT($Q$2:Q99)</f>
        <v>75</v>
      </c>
      <c r="Q99" t="str">
        <f>IF(NOT(M99),D99,"")</f>
        <v/>
      </c>
      <c r="S99">
        <v>98</v>
      </c>
      <c r="T99">
        <f t="shared" si="17"/>
        <v>69.53</v>
      </c>
      <c r="U99">
        <f t="shared" si="18"/>
        <v>51.21</v>
      </c>
      <c r="W99">
        <v>69.53</v>
      </c>
      <c r="X99">
        <v>51.21</v>
      </c>
      <c r="Z99" t="b">
        <f t="shared" si="19"/>
        <v>1</v>
      </c>
      <c r="AA99">
        <f>COUNT($AB$2:AB99)</f>
        <v>23</v>
      </c>
      <c r="AB99">
        <f t="shared" si="20"/>
        <v>92</v>
      </c>
      <c r="AC99">
        <f>COUNT($AD$2:AD99)</f>
        <v>75</v>
      </c>
      <c r="AD99" t="str">
        <f t="shared" si="21"/>
        <v/>
      </c>
      <c r="AF99">
        <v>98</v>
      </c>
      <c r="AG99">
        <f t="shared" si="22"/>
        <v>69.53</v>
      </c>
      <c r="AH99">
        <f t="shared" si="23"/>
        <v>195</v>
      </c>
      <c r="AJ99">
        <v>69.53</v>
      </c>
      <c r="AK99">
        <v>195</v>
      </c>
    </row>
    <row r="100" spans="1:37" x14ac:dyDescent="0.35">
      <c r="A100" t="s">
        <v>102</v>
      </c>
      <c r="B100">
        <v>7</v>
      </c>
      <c r="C100">
        <v>149</v>
      </c>
      <c r="D100">
        <v>53.44</v>
      </c>
      <c r="E100">
        <f t="shared" si="12"/>
        <v>229</v>
      </c>
      <c r="F100">
        <f t="shared" si="13"/>
        <v>7656.25</v>
      </c>
      <c r="H100">
        <f t="shared" si="14"/>
        <v>234.5</v>
      </c>
      <c r="I100">
        <f t="shared" si="15"/>
        <v>193</v>
      </c>
      <c r="J100">
        <f t="shared" si="16"/>
        <v>404</v>
      </c>
      <c r="M100" t="b">
        <f>B100&gt;10</f>
        <v>0</v>
      </c>
      <c r="N100">
        <f>COUNT($O$2:O100)</f>
        <v>23</v>
      </c>
      <c r="O100" t="str">
        <f>IF(M100,D100,"")</f>
        <v/>
      </c>
      <c r="P100">
        <f>COUNT($Q$2:Q100)</f>
        <v>76</v>
      </c>
      <c r="Q100">
        <f>IF(NOT(M100),D100,"")</f>
        <v>53.44</v>
      </c>
      <c r="S100">
        <v>99</v>
      </c>
      <c r="T100">
        <f t="shared" si="17"/>
        <v>48</v>
      </c>
      <c r="U100">
        <f t="shared" si="18"/>
        <v>86.32</v>
      </c>
      <c r="W100">
        <v>48</v>
      </c>
      <c r="X100">
        <v>86.32</v>
      </c>
      <c r="Z100" t="b">
        <f t="shared" si="19"/>
        <v>0</v>
      </c>
      <c r="AA100">
        <f>COUNT($AB$2:AB100)</f>
        <v>23</v>
      </c>
      <c r="AB100" t="str">
        <f t="shared" si="20"/>
        <v/>
      </c>
      <c r="AC100">
        <f>COUNT($AD$2:AD100)</f>
        <v>76</v>
      </c>
      <c r="AD100">
        <f t="shared" si="21"/>
        <v>229</v>
      </c>
      <c r="AF100">
        <v>99</v>
      </c>
      <c r="AG100">
        <f t="shared" si="22"/>
        <v>48</v>
      </c>
      <c r="AH100">
        <f t="shared" si="23"/>
        <v>496.5</v>
      </c>
      <c r="AJ100">
        <v>48</v>
      </c>
      <c r="AK100">
        <v>496.5</v>
      </c>
    </row>
    <row r="101" spans="1:37" x14ac:dyDescent="0.35">
      <c r="A101" t="s">
        <v>103</v>
      </c>
      <c r="B101">
        <v>2</v>
      </c>
      <c r="C101">
        <v>59</v>
      </c>
      <c r="D101">
        <v>60.4</v>
      </c>
      <c r="E101">
        <f t="shared" si="12"/>
        <v>331</v>
      </c>
      <c r="F101">
        <f t="shared" si="13"/>
        <v>210.25</v>
      </c>
      <c r="H101">
        <f t="shared" si="14"/>
        <v>585.5</v>
      </c>
      <c r="I101">
        <f t="shared" si="15"/>
        <v>347</v>
      </c>
      <c r="J101">
        <f t="shared" si="16"/>
        <v>302</v>
      </c>
      <c r="M101" t="b">
        <f>B101&gt;10</f>
        <v>0</v>
      </c>
      <c r="N101">
        <f>COUNT($O$2:O101)</f>
        <v>23</v>
      </c>
      <c r="O101" t="str">
        <f>IF(M101,D101,"")</f>
        <v/>
      </c>
      <c r="P101">
        <f>COUNT($Q$2:Q101)</f>
        <v>77</v>
      </c>
      <c r="Q101">
        <f>IF(NOT(M101),D101,"")</f>
        <v>60.4</v>
      </c>
      <c r="S101">
        <v>100</v>
      </c>
      <c r="T101">
        <f t="shared" si="17"/>
        <v>49.64</v>
      </c>
      <c r="U101">
        <f t="shared" si="18"/>
        <v>63.46</v>
      </c>
      <c r="W101">
        <v>49.64</v>
      </c>
      <c r="X101">
        <v>63.46</v>
      </c>
      <c r="Z101" t="b">
        <f t="shared" si="19"/>
        <v>0</v>
      </c>
      <c r="AA101">
        <f>COUNT($AB$2:AB101)</f>
        <v>23</v>
      </c>
      <c r="AB101" t="str">
        <f t="shared" si="20"/>
        <v/>
      </c>
      <c r="AC101">
        <f>COUNT($AD$2:AD101)</f>
        <v>77</v>
      </c>
      <c r="AD101">
        <f t="shared" si="21"/>
        <v>331</v>
      </c>
      <c r="AF101">
        <v>100</v>
      </c>
      <c r="AG101">
        <f t="shared" si="22"/>
        <v>49.64</v>
      </c>
      <c r="AH101">
        <f t="shared" si="23"/>
        <v>372</v>
      </c>
      <c r="AJ101">
        <v>49.64</v>
      </c>
      <c r="AK101">
        <v>372</v>
      </c>
    </row>
    <row r="102" spans="1:37" x14ac:dyDescent="0.35">
      <c r="A102" t="s">
        <v>104</v>
      </c>
      <c r="B102">
        <v>3</v>
      </c>
      <c r="C102">
        <v>70</v>
      </c>
      <c r="D102">
        <v>53.02</v>
      </c>
      <c r="E102">
        <f t="shared" si="12"/>
        <v>221</v>
      </c>
      <c r="F102">
        <f t="shared" si="13"/>
        <v>9120.25</v>
      </c>
      <c r="H102">
        <f t="shared" si="14"/>
        <v>502</v>
      </c>
      <c r="I102">
        <f t="shared" si="15"/>
        <v>321</v>
      </c>
      <c r="J102">
        <f t="shared" si="16"/>
        <v>412</v>
      </c>
      <c r="M102" t="b">
        <f>B102&gt;10</f>
        <v>0</v>
      </c>
      <c r="N102">
        <f>COUNT($O$2:O102)</f>
        <v>23</v>
      </c>
      <c r="O102" t="str">
        <f>IF(M102,D102,"")</f>
        <v/>
      </c>
      <c r="P102">
        <f>COUNT($Q$2:Q102)</f>
        <v>78</v>
      </c>
      <c r="Q102">
        <f>IF(NOT(M102),D102,"")</f>
        <v>53.02</v>
      </c>
      <c r="S102">
        <v>101</v>
      </c>
      <c r="T102">
        <f t="shared" si="17"/>
        <v>48.29</v>
      </c>
      <c r="U102">
        <f t="shared" si="18"/>
        <v>58.42</v>
      </c>
      <c r="W102">
        <v>48.29</v>
      </c>
      <c r="X102">
        <v>58.42</v>
      </c>
      <c r="Z102" t="b">
        <f t="shared" si="19"/>
        <v>0</v>
      </c>
      <c r="AA102">
        <f>COUNT($AB$2:AB102)</f>
        <v>23</v>
      </c>
      <c r="AB102" t="str">
        <f t="shared" si="20"/>
        <v/>
      </c>
      <c r="AC102">
        <f>COUNT($AD$2:AD102)</f>
        <v>78</v>
      </c>
      <c r="AD102">
        <f t="shared" si="21"/>
        <v>221</v>
      </c>
      <c r="AF102">
        <v>101</v>
      </c>
      <c r="AG102">
        <f t="shared" si="22"/>
        <v>48.29</v>
      </c>
      <c r="AH102">
        <f t="shared" si="23"/>
        <v>297</v>
      </c>
      <c r="AJ102">
        <v>48.29</v>
      </c>
      <c r="AK102">
        <v>297</v>
      </c>
    </row>
    <row r="103" spans="1:37" x14ac:dyDescent="0.35">
      <c r="A103" t="s">
        <v>105</v>
      </c>
      <c r="B103">
        <v>2</v>
      </c>
      <c r="C103">
        <v>4</v>
      </c>
      <c r="D103">
        <v>91.67</v>
      </c>
      <c r="E103">
        <f t="shared" si="12"/>
        <v>610.5</v>
      </c>
      <c r="F103">
        <f t="shared" si="13"/>
        <v>86436</v>
      </c>
      <c r="H103">
        <f t="shared" si="14"/>
        <v>585.5</v>
      </c>
      <c r="I103">
        <f t="shared" si="15"/>
        <v>624.5</v>
      </c>
      <c r="J103">
        <f t="shared" si="16"/>
        <v>22.5</v>
      </c>
      <c r="M103" t="b">
        <f>B103&gt;10</f>
        <v>0</v>
      </c>
      <c r="N103">
        <f>COUNT($O$2:O103)</f>
        <v>23</v>
      </c>
      <c r="O103" t="str">
        <f>IF(M103,D103,"")</f>
        <v/>
      </c>
      <c r="P103">
        <f>COUNT($Q$2:Q103)</f>
        <v>79</v>
      </c>
      <c r="Q103">
        <f>IF(NOT(M103),D103,"")</f>
        <v>91.67</v>
      </c>
      <c r="S103">
        <v>102</v>
      </c>
      <c r="T103">
        <f t="shared" si="17"/>
        <v>51.28</v>
      </c>
      <c r="U103">
        <f t="shared" si="18"/>
        <v>63.64</v>
      </c>
      <c r="W103">
        <v>51.28</v>
      </c>
      <c r="X103">
        <v>63.64</v>
      </c>
      <c r="Z103" t="b">
        <f t="shared" si="19"/>
        <v>0</v>
      </c>
      <c r="AA103">
        <f>COUNT($AB$2:AB103)</f>
        <v>23</v>
      </c>
      <c r="AB103" t="str">
        <f t="shared" si="20"/>
        <v/>
      </c>
      <c r="AC103">
        <f>COUNT($AD$2:AD103)</f>
        <v>79</v>
      </c>
      <c r="AD103">
        <f t="shared" si="21"/>
        <v>610.5</v>
      </c>
      <c r="AF103">
        <v>102</v>
      </c>
      <c r="AG103">
        <f t="shared" si="22"/>
        <v>51.28</v>
      </c>
      <c r="AH103">
        <f t="shared" si="23"/>
        <v>373.5</v>
      </c>
      <c r="AJ103">
        <v>51.28</v>
      </c>
      <c r="AK103">
        <v>373.5</v>
      </c>
    </row>
    <row r="104" spans="1:37" x14ac:dyDescent="0.35">
      <c r="A104" t="s">
        <v>106</v>
      </c>
      <c r="B104">
        <v>2</v>
      </c>
      <c r="C104">
        <v>4</v>
      </c>
      <c r="D104">
        <v>91.49</v>
      </c>
      <c r="E104">
        <f t="shared" si="12"/>
        <v>605</v>
      </c>
      <c r="F104">
        <f t="shared" si="13"/>
        <v>83232.25</v>
      </c>
      <c r="H104">
        <f t="shared" si="14"/>
        <v>585.5</v>
      </c>
      <c r="I104">
        <f t="shared" si="15"/>
        <v>624.5</v>
      </c>
      <c r="J104">
        <f t="shared" si="16"/>
        <v>28</v>
      </c>
      <c r="M104" t="b">
        <f>B104&gt;10</f>
        <v>0</v>
      </c>
      <c r="N104">
        <f>COUNT($O$2:O104)</f>
        <v>23</v>
      </c>
      <c r="O104" t="str">
        <f>IF(M104,D104,"")</f>
        <v/>
      </c>
      <c r="P104">
        <f>COUNT($Q$2:Q104)</f>
        <v>80</v>
      </c>
      <c r="Q104">
        <f>IF(NOT(M104),D104,"")</f>
        <v>91.49</v>
      </c>
      <c r="S104">
        <v>103</v>
      </c>
      <c r="T104">
        <f t="shared" si="17"/>
        <v>59</v>
      </c>
      <c r="U104">
        <f t="shared" si="18"/>
        <v>73.86</v>
      </c>
      <c r="W104">
        <v>59</v>
      </c>
      <c r="X104">
        <v>73.86</v>
      </c>
      <c r="Z104" t="b">
        <f t="shared" si="19"/>
        <v>0</v>
      </c>
      <c r="AA104">
        <f>COUNT($AB$2:AB104)</f>
        <v>23</v>
      </c>
      <c r="AB104" t="str">
        <f t="shared" si="20"/>
        <v/>
      </c>
      <c r="AC104">
        <f>COUNT($AD$2:AD104)</f>
        <v>80</v>
      </c>
      <c r="AD104">
        <f t="shared" si="21"/>
        <v>605</v>
      </c>
      <c r="AF104">
        <v>103</v>
      </c>
      <c r="AG104">
        <f t="shared" si="22"/>
        <v>59</v>
      </c>
      <c r="AH104">
        <f t="shared" si="23"/>
        <v>439</v>
      </c>
      <c r="AJ104">
        <v>59</v>
      </c>
      <c r="AK104">
        <v>439</v>
      </c>
    </row>
    <row r="105" spans="1:37" x14ac:dyDescent="0.35">
      <c r="A105" t="s">
        <v>107</v>
      </c>
      <c r="B105">
        <v>22</v>
      </c>
      <c r="C105">
        <v>1000</v>
      </c>
      <c r="D105">
        <v>46.52</v>
      </c>
      <c r="E105">
        <f t="shared" si="12"/>
        <v>111</v>
      </c>
      <c r="F105">
        <f t="shared" si="13"/>
        <v>42230.25</v>
      </c>
      <c r="H105">
        <f t="shared" si="14"/>
        <v>10.5</v>
      </c>
      <c r="I105">
        <f t="shared" si="15"/>
        <v>8</v>
      </c>
      <c r="J105">
        <f t="shared" si="16"/>
        <v>522</v>
      </c>
      <c r="M105" t="b">
        <f>B105&gt;10</f>
        <v>1</v>
      </c>
      <c r="N105">
        <f>COUNT($O$2:O105)</f>
        <v>24</v>
      </c>
      <c r="O105">
        <f>IF(M105,D105,"")</f>
        <v>46.52</v>
      </c>
      <c r="P105">
        <f>COUNT($Q$2:Q105)</f>
        <v>80</v>
      </c>
      <c r="Q105" t="str">
        <f>IF(NOT(M105),D105,"")</f>
        <v/>
      </c>
      <c r="S105">
        <v>104</v>
      </c>
      <c r="T105">
        <f t="shared" si="17"/>
        <v>49.66</v>
      </c>
      <c r="U105">
        <f t="shared" si="18"/>
        <v>61.61</v>
      </c>
      <c r="W105">
        <v>49.66</v>
      </c>
      <c r="X105">
        <v>61.61</v>
      </c>
      <c r="Z105" t="b">
        <f t="shared" si="19"/>
        <v>1</v>
      </c>
      <c r="AA105">
        <f>COUNT($AB$2:AB105)</f>
        <v>24</v>
      </c>
      <c r="AB105">
        <f t="shared" si="20"/>
        <v>111</v>
      </c>
      <c r="AC105">
        <f>COUNT($AD$2:AD105)</f>
        <v>80</v>
      </c>
      <c r="AD105" t="str">
        <f t="shared" si="21"/>
        <v/>
      </c>
      <c r="AF105">
        <v>104</v>
      </c>
      <c r="AG105">
        <f t="shared" si="22"/>
        <v>49.66</v>
      </c>
      <c r="AH105">
        <f t="shared" si="23"/>
        <v>349</v>
      </c>
      <c r="AJ105">
        <v>49.66</v>
      </c>
      <c r="AK105">
        <v>349</v>
      </c>
    </row>
    <row r="106" spans="1:37" x14ac:dyDescent="0.35">
      <c r="A106" t="s">
        <v>108</v>
      </c>
      <c r="B106">
        <v>4</v>
      </c>
      <c r="C106">
        <v>25</v>
      </c>
      <c r="D106">
        <v>73.12</v>
      </c>
      <c r="E106">
        <f t="shared" si="12"/>
        <v>437</v>
      </c>
      <c r="F106">
        <f t="shared" si="13"/>
        <v>14520.25</v>
      </c>
      <c r="H106">
        <f t="shared" si="14"/>
        <v>422.5</v>
      </c>
      <c r="I106">
        <f t="shared" si="15"/>
        <v>445</v>
      </c>
      <c r="J106">
        <f t="shared" si="16"/>
        <v>196</v>
      </c>
      <c r="M106" t="b">
        <f>B106&gt;10</f>
        <v>0</v>
      </c>
      <c r="N106">
        <f>COUNT($O$2:O106)</f>
        <v>24</v>
      </c>
      <c r="O106" t="str">
        <f>IF(M106,D106,"")</f>
        <v/>
      </c>
      <c r="P106">
        <f>COUNT($Q$2:Q106)</f>
        <v>81</v>
      </c>
      <c r="Q106">
        <f>IF(NOT(M106),D106,"")</f>
        <v>73.12</v>
      </c>
      <c r="S106">
        <v>105</v>
      </c>
      <c r="T106">
        <f t="shared" si="17"/>
        <v>61.11</v>
      </c>
      <c r="U106">
        <f t="shared" si="18"/>
        <v>58.42</v>
      </c>
      <c r="W106">
        <v>61.11</v>
      </c>
      <c r="X106">
        <v>58.42</v>
      </c>
      <c r="Z106" t="b">
        <f t="shared" si="19"/>
        <v>0</v>
      </c>
      <c r="AA106">
        <f>COUNT($AB$2:AB106)</f>
        <v>24</v>
      </c>
      <c r="AB106" t="str">
        <f t="shared" si="20"/>
        <v/>
      </c>
      <c r="AC106">
        <f>COUNT($AD$2:AD106)</f>
        <v>81</v>
      </c>
      <c r="AD106">
        <f t="shared" si="21"/>
        <v>437</v>
      </c>
      <c r="AF106">
        <v>105</v>
      </c>
      <c r="AG106">
        <f t="shared" si="22"/>
        <v>61.11</v>
      </c>
      <c r="AH106">
        <f t="shared" si="23"/>
        <v>297</v>
      </c>
      <c r="AJ106">
        <v>61.11</v>
      </c>
      <c r="AK106">
        <v>297</v>
      </c>
    </row>
    <row r="107" spans="1:37" x14ac:dyDescent="0.35">
      <c r="A107" t="s">
        <v>109</v>
      </c>
      <c r="B107">
        <v>7</v>
      </c>
      <c r="C107">
        <v>97</v>
      </c>
      <c r="D107">
        <v>58.01</v>
      </c>
      <c r="E107">
        <f t="shared" si="12"/>
        <v>288</v>
      </c>
      <c r="F107">
        <f t="shared" si="13"/>
        <v>812.25</v>
      </c>
      <c r="H107">
        <f t="shared" si="14"/>
        <v>234.5</v>
      </c>
      <c r="I107">
        <f t="shared" si="15"/>
        <v>266</v>
      </c>
      <c r="J107">
        <f t="shared" si="16"/>
        <v>345</v>
      </c>
      <c r="M107" t="b">
        <f>B107&gt;10</f>
        <v>0</v>
      </c>
      <c r="N107">
        <f>COUNT($O$2:O107)</f>
        <v>24</v>
      </c>
      <c r="O107" t="str">
        <f>IF(M107,D107,"")</f>
        <v/>
      </c>
      <c r="P107">
        <f>COUNT($Q$2:Q107)</f>
        <v>82</v>
      </c>
      <c r="Q107">
        <f>IF(NOT(M107),D107,"")</f>
        <v>58.01</v>
      </c>
      <c r="S107">
        <v>106</v>
      </c>
      <c r="T107">
        <f t="shared" si="17"/>
        <v>52.35</v>
      </c>
      <c r="U107">
        <f t="shared" si="18"/>
        <v>54.74</v>
      </c>
      <c r="W107">
        <v>52.35</v>
      </c>
      <c r="X107">
        <v>54.74</v>
      </c>
      <c r="Z107" t="b">
        <f t="shared" si="19"/>
        <v>0</v>
      </c>
      <c r="AA107">
        <f>COUNT($AB$2:AB107)</f>
        <v>24</v>
      </c>
      <c r="AB107" t="str">
        <f t="shared" si="20"/>
        <v/>
      </c>
      <c r="AC107">
        <f>COUNT($AD$2:AD107)</f>
        <v>82</v>
      </c>
      <c r="AD107">
        <f t="shared" si="21"/>
        <v>288</v>
      </c>
      <c r="AF107">
        <v>106</v>
      </c>
      <c r="AG107">
        <f t="shared" si="22"/>
        <v>52.35</v>
      </c>
      <c r="AH107">
        <f t="shared" si="23"/>
        <v>253</v>
      </c>
      <c r="AJ107">
        <v>52.35</v>
      </c>
      <c r="AK107">
        <v>253</v>
      </c>
    </row>
    <row r="108" spans="1:37" x14ac:dyDescent="0.35">
      <c r="A108" t="s">
        <v>110</v>
      </c>
      <c r="B108">
        <v>5</v>
      </c>
      <c r="C108">
        <v>4</v>
      </c>
      <c r="D108">
        <v>92.16</v>
      </c>
      <c r="E108">
        <f t="shared" si="12"/>
        <v>624</v>
      </c>
      <c r="F108">
        <f t="shared" si="13"/>
        <v>94556.25</v>
      </c>
      <c r="H108">
        <f t="shared" si="14"/>
        <v>345</v>
      </c>
      <c r="I108">
        <f t="shared" si="15"/>
        <v>624.5</v>
      </c>
      <c r="J108">
        <f t="shared" si="16"/>
        <v>9</v>
      </c>
      <c r="M108" t="b">
        <f>B108&gt;10</f>
        <v>0</v>
      </c>
      <c r="N108">
        <f>COUNT($O$2:O108)</f>
        <v>24</v>
      </c>
      <c r="O108" t="str">
        <f>IF(M108,D108,"")</f>
        <v/>
      </c>
      <c r="P108">
        <f>COUNT($Q$2:Q108)</f>
        <v>83</v>
      </c>
      <c r="Q108">
        <f>IF(NOT(M108),D108,"")</f>
        <v>92.16</v>
      </c>
      <c r="S108">
        <v>107</v>
      </c>
      <c r="T108">
        <f t="shared" si="17"/>
        <v>47.6</v>
      </c>
      <c r="U108">
        <f t="shared" si="18"/>
        <v>82.46</v>
      </c>
      <c r="W108">
        <v>47.6</v>
      </c>
      <c r="X108">
        <v>82.46</v>
      </c>
      <c r="Z108" t="b">
        <f t="shared" si="19"/>
        <v>0</v>
      </c>
      <c r="AA108">
        <f>COUNT($AB$2:AB108)</f>
        <v>24</v>
      </c>
      <c r="AB108" t="str">
        <f t="shared" si="20"/>
        <v/>
      </c>
      <c r="AC108">
        <f>COUNT($AD$2:AD108)</f>
        <v>83</v>
      </c>
      <c r="AD108">
        <f t="shared" si="21"/>
        <v>624</v>
      </c>
      <c r="AF108">
        <v>107</v>
      </c>
      <c r="AG108">
        <f t="shared" si="22"/>
        <v>47.6</v>
      </c>
      <c r="AH108">
        <f t="shared" si="23"/>
        <v>475</v>
      </c>
      <c r="AJ108">
        <v>47.6</v>
      </c>
      <c r="AK108">
        <v>475</v>
      </c>
    </row>
    <row r="109" spans="1:37" x14ac:dyDescent="0.35">
      <c r="A109" t="s">
        <v>111</v>
      </c>
      <c r="B109">
        <v>7</v>
      </c>
      <c r="C109">
        <v>102</v>
      </c>
      <c r="D109">
        <v>55.84</v>
      </c>
      <c r="E109">
        <f t="shared" si="12"/>
        <v>267.5</v>
      </c>
      <c r="F109">
        <f t="shared" si="13"/>
        <v>2401</v>
      </c>
      <c r="H109">
        <f t="shared" si="14"/>
        <v>234.5</v>
      </c>
      <c r="I109">
        <f t="shared" si="15"/>
        <v>257.5</v>
      </c>
      <c r="J109">
        <f t="shared" si="16"/>
        <v>365.5</v>
      </c>
      <c r="M109" t="b">
        <f>B109&gt;10</f>
        <v>0</v>
      </c>
      <c r="N109">
        <f>COUNT($O$2:O109)</f>
        <v>24</v>
      </c>
      <c r="O109" t="str">
        <f>IF(M109,D109,"")</f>
        <v/>
      </c>
      <c r="P109">
        <f>COUNT($Q$2:Q109)</f>
        <v>84</v>
      </c>
      <c r="Q109">
        <f>IF(NOT(M109),D109,"")</f>
        <v>55.84</v>
      </c>
      <c r="S109">
        <v>108</v>
      </c>
      <c r="T109">
        <f t="shared" si="17"/>
        <v>61.99</v>
      </c>
      <c r="U109">
        <f t="shared" si="18"/>
        <v>58.42</v>
      </c>
      <c r="W109">
        <v>61.99</v>
      </c>
      <c r="X109">
        <v>58.42</v>
      </c>
      <c r="Z109" t="b">
        <f t="shared" si="19"/>
        <v>0</v>
      </c>
      <c r="AA109">
        <f>COUNT($AB$2:AB109)</f>
        <v>24</v>
      </c>
      <c r="AB109" t="str">
        <f t="shared" si="20"/>
        <v/>
      </c>
      <c r="AC109">
        <f>COUNT($AD$2:AD109)</f>
        <v>84</v>
      </c>
      <c r="AD109">
        <f t="shared" si="21"/>
        <v>267.5</v>
      </c>
      <c r="AF109">
        <v>108</v>
      </c>
      <c r="AG109">
        <f t="shared" si="22"/>
        <v>61.99</v>
      </c>
      <c r="AH109">
        <f t="shared" si="23"/>
        <v>297</v>
      </c>
      <c r="AJ109">
        <v>61.99</v>
      </c>
      <c r="AK109">
        <v>297</v>
      </c>
    </row>
    <row r="110" spans="1:37" x14ac:dyDescent="0.35">
      <c r="A110" t="s">
        <v>112</v>
      </c>
      <c r="B110">
        <v>10</v>
      </c>
      <c r="C110">
        <v>235</v>
      </c>
      <c r="D110">
        <v>62.7</v>
      </c>
      <c r="E110">
        <f t="shared" si="12"/>
        <v>362</v>
      </c>
      <c r="F110">
        <f t="shared" si="13"/>
        <v>2070.25</v>
      </c>
      <c r="H110">
        <f t="shared" si="14"/>
        <v>123.5</v>
      </c>
      <c r="I110">
        <f t="shared" si="15"/>
        <v>105</v>
      </c>
      <c r="J110">
        <f t="shared" si="16"/>
        <v>271</v>
      </c>
      <c r="M110" t="b">
        <f>B110&gt;10</f>
        <v>0</v>
      </c>
      <c r="N110">
        <f>COUNT($O$2:O110)</f>
        <v>24</v>
      </c>
      <c r="O110" t="str">
        <f>IF(M110,D110,"")</f>
        <v/>
      </c>
      <c r="P110">
        <f>COUNT($Q$2:Q110)</f>
        <v>85</v>
      </c>
      <c r="Q110">
        <f>IF(NOT(M110),D110,"")</f>
        <v>62.7</v>
      </c>
      <c r="S110">
        <v>109</v>
      </c>
      <c r="U110">
        <f t="shared" si="18"/>
        <v>65.349999999999994</v>
      </c>
      <c r="X110">
        <v>65.349999999999994</v>
      </c>
      <c r="Z110" t="b">
        <f t="shared" si="19"/>
        <v>0</v>
      </c>
      <c r="AA110">
        <f>COUNT($AB$2:AB110)</f>
        <v>24</v>
      </c>
      <c r="AB110" t="str">
        <f t="shared" si="20"/>
        <v/>
      </c>
      <c r="AC110">
        <f>COUNT($AD$2:AD110)</f>
        <v>85</v>
      </c>
      <c r="AD110">
        <f t="shared" si="21"/>
        <v>362</v>
      </c>
      <c r="AF110">
        <v>109</v>
      </c>
      <c r="AH110">
        <f t="shared" si="23"/>
        <v>391</v>
      </c>
      <c r="AK110">
        <v>391</v>
      </c>
    </row>
    <row r="111" spans="1:37" x14ac:dyDescent="0.35">
      <c r="A111" t="s">
        <v>113</v>
      </c>
      <c r="B111">
        <v>5</v>
      </c>
      <c r="C111">
        <v>15</v>
      </c>
      <c r="D111">
        <v>76.92</v>
      </c>
      <c r="E111">
        <f t="shared" si="12"/>
        <v>448</v>
      </c>
      <c r="F111">
        <f t="shared" si="13"/>
        <v>17292.25</v>
      </c>
      <c r="H111">
        <f t="shared" si="14"/>
        <v>345</v>
      </c>
      <c r="I111">
        <f t="shared" si="15"/>
        <v>460</v>
      </c>
      <c r="J111">
        <f t="shared" si="16"/>
        <v>185</v>
      </c>
      <c r="M111" t="b">
        <f>B111&gt;10</f>
        <v>0</v>
      </c>
      <c r="N111">
        <f>COUNT($O$2:O111)</f>
        <v>24</v>
      </c>
      <c r="O111" t="str">
        <f>IF(M111,D111,"")</f>
        <v/>
      </c>
      <c r="P111">
        <f>COUNT($Q$2:Q111)</f>
        <v>86</v>
      </c>
      <c r="Q111">
        <f>IF(NOT(M111),D111,"")</f>
        <v>76.92</v>
      </c>
      <c r="S111">
        <v>110</v>
      </c>
      <c r="U111">
        <f t="shared" si="18"/>
        <v>63.4</v>
      </c>
      <c r="X111">
        <v>63.4</v>
      </c>
      <c r="Z111" t="b">
        <f t="shared" si="19"/>
        <v>0</v>
      </c>
      <c r="AA111">
        <f>COUNT($AB$2:AB111)</f>
        <v>24</v>
      </c>
      <c r="AB111" t="str">
        <f t="shared" si="20"/>
        <v/>
      </c>
      <c r="AC111">
        <f>COUNT($AD$2:AD111)</f>
        <v>86</v>
      </c>
      <c r="AD111">
        <f t="shared" si="21"/>
        <v>448</v>
      </c>
      <c r="AF111">
        <v>110</v>
      </c>
      <c r="AH111">
        <f t="shared" si="23"/>
        <v>370.5</v>
      </c>
      <c r="AK111">
        <v>370.5</v>
      </c>
    </row>
    <row r="112" spans="1:37" x14ac:dyDescent="0.35">
      <c r="A112" t="s">
        <v>114</v>
      </c>
      <c r="B112">
        <v>8</v>
      </c>
      <c r="C112">
        <v>355</v>
      </c>
      <c r="D112">
        <v>58.53</v>
      </c>
      <c r="E112">
        <f t="shared" si="12"/>
        <v>300</v>
      </c>
      <c r="F112">
        <f t="shared" si="13"/>
        <v>272.25</v>
      </c>
      <c r="H112">
        <f t="shared" si="14"/>
        <v>187.5</v>
      </c>
      <c r="I112">
        <f t="shared" si="15"/>
        <v>61.5</v>
      </c>
      <c r="J112">
        <f t="shared" si="16"/>
        <v>333</v>
      </c>
      <c r="M112" t="b">
        <f>B112&gt;10</f>
        <v>0</v>
      </c>
      <c r="N112">
        <f>COUNT($O$2:O112)</f>
        <v>24</v>
      </c>
      <c r="O112" t="str">
        <f>IF(M112,D112,"")</f>
        <v/>
      </c>
      <c r="P112">
        <f>COUNT($Q$2:Q112)</f>
        <v>87</v>
      </c>
      <c r="Q112">
        <f>IF(NOT(M112),D112,"")</f>
        <v>58.53</v>
      </c>
      <c r="S112">
        <v>111</v>
      </c>
      <c r="U112">
        <f t="shared" si="18"/>
        <v>78.790000000000006</v>
      </c>
      <c r="X112">
        <v>78.790000000000006</v>
      </c>
      <c r="Z112" t="b">
        <f t="shared" si="19"/>
        <v>0</v>
      </c>
      <c r="AA112">
        <f>COUNT($AB$2:AB112)</f>
        <v>24</v>
      </c>
      <c r="AB112" t="str">
        <f t="shared" si="20"/>
        <v/>
      </c>
      <c r="AC112">
        <f>COUNT($AD$2:AD112)</f>
        <v>87</v>
      </c>
      <c r="AD112">
        <f t="shared" si="21"/>
        <v>300</v>
      </c>
      <c r="AF112">
        <v>111</v>
      </c>
      <c r="AH112">
        <f t="shared" si="23"/>
        <v>455</v>
      </c>
      <c r="AK112">
        <v>455</v>
      </c>
    </row>
    <row r="113" spans="1:37" x14ac:dyDescent="0.35">
      <c r="A113" t="s">
        <v>115</v>
      </c>
      <c r="B113">
        <v>6</v>
      </c>
      <c r="C113">
        <v>175</v>
      </c>
      <c r="D113">
        <v>56.79</v>
      </c>
      <c r="E113">
        <f t="shared" si="12"/>
        <v>275</v>
      </c>
      <c r="F113">
        <f t="shared" si="13"/>
        <v>1722.25</v>
      </c>
      <c r="H113">
        <f t="shared" si="14"/>
        <v>284.5</v>
      </c>
      <c r="I113">
        <f t="shared" si="15"/>
        <v>165</v>
      </c>
      <c r="J113">
        <f t="shared" si="16"/>
        <v>358</v>
      </c>
      <c r="M113" t="b">
        <f>B113&gt;10</f>
        <v>0</v>
      </c>
      <c r="N113">
        <f>COUNT($O$2:O113)</f>
        <v>24</v>
      </c>
      <c r="O113" t="str">
        <f>IF(M113,D113,"")</f>
        <v/>
      </c>
      <c r="P113">
        <f>COUNT($Q$2:Q113)</f>
        <v>88</v>
      </c>
      <c r="Q113">
        <f>IF(NOT(M113),D113,"")</f>
        <v>56.79</v>
      </c>
      <c r="S113">
        <v>112</v>
      </c>
      <c r="U113">
        <f t="shared" si="18"/>
        <v>88</v>
      </c>
      <c r="X113">
        <v>88</v>
      </c>
      <c r="Z113" t="b">
        <f t="shared" si="19"/>
        <v>0</v>
      </c>
      <c r="AA113">
        <f>COUNT($AB$2:AB113)</f>
        <v>24</v>
      </c>
      <c r="AB113" t="str">
        <f t="shared" si="20"/>
        <v/>
      </c>
      <c r="AC113">
        <f>COUNT($AD$2:AD113)</f>
        <v>88</v>
      </c>
      <c r="AD113">
        <f t="shared" si="21"/>
        <v>275</v>
      </c>
      <c r="AF113">
        <v>112</v>
      </c>
      <c r="AH113">
        <f t="shared" si="23"/>
        <v>522.5</v>
      </c>
      <c r="AK113">
        <v>522.5</v>
      </c>
    </row>
    <row r="114" spans="1:37" x14ac:dyDescent="0.35">
      <c r="A114" t="s">
        <v>116</v>
      </c>
      <c r="B114">
        <v>2</v>
      </c>
      <c r="C114">
        <v>6</v>
      </c>
      <c r="D114">
        <v>86.05</v>
      </c>
      <c r="E114">
        <f t="shared" si="12"/>
        <v>490</v>
      </c>
      <c r="F114">
        <f t="shared" si="13"/>
        <v>30102.25</v>
      </c>
      <c r="H114">
        <f t="shared" si="14"/>
        <v>585.5</v>
      </c>
      <c r="I114">
        <f t="shared" si="15"/>
        <v>552</v>
      </c>
      <c r="J114">
        <f t="shared" si="16"/>
        <v>143</v>
      </c>
      <c r="M114" t="b">
        <f>B114&gt;10</f>
        <v>0</v>
      </c>
      <c r="N114">
        <f>COUNT($O$2:O114)</f>
        <v>24</v>
      </c>
      <c r="O114" t="str">
        <f>IF(M114,D114,"")</f>
        <v/>
      </c>
      <c r="P114">
        <f>COUNT($Q$2:Q114)</f>
        <v>89</v>
      </c>
      <c r="Q114">
        <f>IF(NOT(M114),D114,"")</f>
        <v>86.05</v>
      </c>
      <c r="S114">
        <v>113</v>
      </c>
      <c r="U114">
        <f t="shared" si="18"/>
        <v>80.650000000000006</v>
      </c>
      <c r="X114">
        <v>80.650000000000006</v>
      </c>
      <c r="Z114" t="b">
        <f t="shared" si="19"/>
        <v>0</v>
      </c>
      <c r="AA114">
        <f>COUNT($AB$2:AB114)</f>
        <v>24</v>
      </c>
      <c r="AB114" t="str">
        <f t="shared" si="20"/>
        <v/>
      </c>
      <c r="AC114">
        <f>COUNT($AD$2:AD114)</f>
        <v>89</v>
      </c>
      <c r="AD114">
        <f t="shared" si="21"/>
        <v>490</v>
      </c>
      <c r="AF114">
        <v>113</v>
      </c>
      <c r="AH114">
        <f t="shared" si="23"/>
        <v>464</v>
      </c>
      <c r="AK114">
        <v>464</v>
      </c>
    </row>
    <row r="115" spans="1:37" x14ac:dyDescent="0.35">
      <c r="A115" t="s">
        <v>117</v>
      </c>
      <c r="B115">
        <v>2</v>
      </c>
      <c r="C115">
        <v>53</v>
      </c>
      <c r="D115">
        <v>70.22</v>
      </c>
      <c r="E115">
        <f t="shared" si="12"/>
        <v>428</v>
      </c>
      <c r="F115">
        <f t="shared" si="13"/>
        <v>12432.25</v>
      </c>
      <c r="H115">
        <f t="shared" si="14"/>
        <v>585.5</v>
      </c>
      <c r="I115">
        <f t="shared" si="15"/>
        <v>369.5</v>
      </c>
      <c r="J115">
        <f t="shared" si="16"/>
        <v>205</v>
      </c>
      <c r="M115" t="b">
        <f>B115&gt;10</f>
        <v>0</v>
      </c>
      <c r="N115">
        <f>COUNT($O$2:O115)</f>
        <v>24</v>
      </c>
      <c r="O115" t="str">
        <f>IF(M115,D115,"")</f>
        <v/>
      </c>
      <c r="P115">
        <f>COUNT($Q$2:Q115)</f>
        <v>90</v>
      </c>
      <c r="Q115">
        <f>IF(NOT(M115),D115,"")</f>
        <v>70.22</v>
      </c>
      <c r="S115">
        <v>114</v>
      </c>
      <c r="U115">
        <f t="shared" si="18"/>
        <v>90.91</v>
      </c>
      <c r="X115">
        <v>90.91</v>
      </c>
      <c r="Z115" t="b">
        <f t="shared" si="19"/>
        <v>0</v>
      </c>
      <c r="AA115">
        <f>COUNT($AB$2:AB115)</f>
        <v>24</v>
      </c>
      <c r="AB115" t="str">
        <f t="shared" si="20"/>
        <v/>
      </c>
      <c r="AC115">
        <f>COUNT($AD$2:AD115)</f>
        <v>90</v>
      </c>
      <c r="AD115">
        <f t="shared" si="21"/>
        <v>428</v>
      </c>
      <c r="AF115">
        <v>114</v>
      </c>
      <c r="AH115">
        <f t="shared" si="23"/>
        <v>591</v>
      </c>
      <c r="AK115">
        <v>591</v>
      </c>
    </row>
    <row r="116" spans="1:37" x14ac:dyDescent="0.35">
      <c r="A116" t="s">
        <v>118</v>
      </c>
      <c r="B116">
        <v>3</v>
      </c>
      <c r="C116">
        <v>13</v>
      </c>
      <c r="D116">
        <v>86.32</v>
      </c>
      <c r="E116">
        <f t="shared" si="12"/>
        <v>496.5</v>
      </c>
      <c r="F116">
        <f t="shared" si="13"/>
        <v>32400</v>
      </c>
      <c r="H116">
        <f t="shared" si="14"/>
        <v>502</v>
      </c>
      <c r="I116">
        <f t="shared" si="15"/>
        <v>470</v>
      </c>
      <c r="J116">
        <f t="shared" si="16"/>
        <v>136.5</v>
      </c>
      <c r="M116" t="b">
        <f>B116&gt;10</f>
        <v>0</v>
      </c>
      <c r="N116">
        <f>COUNT($O$2:O116)</f>
        <v>24</v>
      </c>
      <c r="O116" t="str">
        <f>IF(M116,D116,"")</f>
        <v/>
      </c>
      <c r="P116">
        <f>COUNT($Q$2:Q116)</f>
        <v>91</v>
      </c>
      <c r="Q116">
        <f>IF(NOT(M116),D116,"")</f>
        <v>86.32</v>
      </c>
      <c r="S116">
        <v>115</v>
      </c>
      <c r="U116">
        <f t="shared" si="18"/>
        <v>70.430000000000007</v>
      </c>
      <c r="X116">
        <v>70.430000000000007</v>
      </c>
      <c r="Z116" t="b">
        <f t="shared" si="19"/>
        <v>0</v>
      </c>
      <c r="AA116">
        <f>COUNT($AB$2:AB116)</f>
        <v>24</v>
      </c>
      <c r="AB116" t="str">
        <f t="shared" si="20"/>
        <v/>
      </c>
      <c r="AC116">
        <f>COUNT($AD$2:AD116)</f>
        <v>91</v>
      </c>
      <c r="AD116">
        <f t="shared" si="21"/>
        <v>496.5</v>
      </c>
      <c r="AF116">
        <v>115</v>
      </c>
      <c r="AH116">
        <f t="shared" si="23"/>
        <v>430</v>
      </c>
      <c r="AK116">
        <v>430</v>
      </c>
    </row>
    <row r="117" spans="1:37" x14ac:dyDescent="0.35">
      <c r="A117" t="s">
        <v>119</v>
      </c>
      <c r="B117">
        <v>4</v>
      </c>
      <c r="C117">
        <v>52</v>
      </c>
      <c r="D117">
        <v>63.64</v>
      </c>
      <c r="E117">
        <f t="shared" si="12"/>
        <v>373.5</v>
      </c>
      <c r="F117">
        <f t="shared" si="13"/>
        <v>3249</v>
      </c>
      <c r="H117">
        <f t="shared" si="14"/>
        <v>422.5</v>
      </c>
      <c r="I117">
        <f t="shared" si="15"/>
        <v>371.5</v>
      </c>
      <c r="J117">
        <f t="shared" si="16"/>
        <v>259.5</v>
      </c>
      <c r="M117" t="b">
        <f>B117&gt;10</f>
        <v>0</v>
      </c>
      <c r="N117">
        <f>COUNT($O$2:O117)</f>
        <v>24</v>
      </c>
      <c r="O117" t="str">
        <f>IF(M117,D117,"")</f>
        <v/>
      </c>
      <c r="P117">
        <f>COUNT($Q$2:Q117)</f>
        <v>92</v>
      </c>
      <c r="Q117">
        <f>IF(NOT(M117),D117,"")</f>
        <v>63.64</v>
      </c>
      <c r="S117">
        <v>116</v>
      </c>
      <c r="U117">
        <f t="shared" si="18"/>
        <v>87.23</v>
      </c>
      <c r="X117">
        <v>87.23</v>
      </c>
      <c r="Z117" t="b">
        <f t="shared" si="19"/>
        <v>0</v>
      </c>
      <c r="AA117">
        <f>COUNT($AB$2:AB117)</f>
        <v>24</v>
      </c>
      <c r="AB117" t="str">
        <f t="shared" si="20"/>
        <v/>
      </c>
      <c r="AC117">
        <f>COUNT($AD$2:AD117)</f>
        <v>92</v>
      </c>
      <c r="AD117">
        <f t="shared" si="21"/>
        <v>373.5</v>
      </c>
      <c r="AF117">
        <v>116</v>
      </c>
      <c r="AH117">
        <f t="shared" si="23"/>
        <v>508.5</v>
      </c>
      <c r="AK117">
        <v>508.5</v>
      </c>
    </row>
    <row r="118" spans="1:37" x14ac:dyDescent="0.35">
      <c r="A118" t="s">
        <v>120</v>
      </c>
      <c r="B118">
        <v>3</v>
      </c>
      <c r="C118">
        <v>6</v>
      </c>
      <c r="D118">
        <v>88.46</v>
      </c>
      <c r="E118">
        <f t="shared" si="12"/>
        <v>531.5</v>
      </c>
      <c r="F118">
        <f t="shared" si="13"/>
        <v>46225</v>
      </c>
      <c r="H118">
        <f t="shared" si="14"/>
        <v>502</v>
      </c>
      <c r="I118">
        <f t="shared" si="15"/>
        <v>552</v>
      </c>
      <c r="J118">
        <f t="shared" si="16"/>
        <v>101.5</v>
      </c>
      <c r="M118" t="b">
        <f>B118&gt;10</f>
        <v>0</v>
      </c>
      <c r="N118">
        <f>COUNT($O$2:O118)</f>
        <v>24</v>
      </c>
      <c r="O118" t="str">
        <f>IF(M118,D118,"")</f>
        <v/>
      </c>
      <c r="P118">
        <f>COUNT($Q$2:Q118)</f>
        <v>93</v>
      </c>
      <c r="Q118">
        <f>IF(NOT(M118),D118,"")</f>
        <v>88.46</v>
      </c>
      <c r="S118">
        <v>117</v>
      </c>
      <c r="U118">
        <f t="shared" si="18"/>
        <v>90.38</v>
      </c>
      <c r="X118">
        <v>90.38</v>
      </c>
      <c r="Z118" t="b">
        <f t="shared" si="19"/>
        <v>0</v>
      </c>
      <c r="AA118">
        <f>COUNT($AB$2:AB118)</f>
        <v>24</v>
      </c>
      <c r="AB118" t="str">
        <f t="shared" si="20"/>
        <v/>
      </c>
      <c r="AC118">
        <f>COUNT($AD$2:AD118)</f>
        <v>93</v>
      </c>
      <c r="AD118">
        <f t="shared" si="21"/>
        <v>531.5</v>
      </c>
      <c r="AF118">
        <v>117</v>
      </c>
      <c r="AH118">
        <f t="shared" si="23"/>
        <v>576.5</v>
      </c>
      <c r="AK118">
        <v>576.5</v>
      </c>
    </row>
    <row r="119" spans="1:37" x14ac:dyDescent="0.35">
      <c r="A119" t="s">
        <v>121</v>
      </c>
      <c r="B119">
        <v>5</v>
      </c>
      <c r="C119">
        <v>59</v>
      </c>
      <c r="D119">
        <v>62.18</v>
      </c>
      <c r="E119">
        <f t="shared" si="12"/>
        <v>355</v>
      </c>
      <c r="F119">
        <f t="shared" si="13"/>
        <v>1482.25</v>
      </c>
      <c r="H119">
        <f t="shared" si="14"/>
        <v>345</v>
      </c>
      <c r="I119">
        <f t="shared" si="15"/>
        <v>347</v>
      </c>
      <c r="J119">
        <f t="shared" si="16"/>
        <v>278</v>
      </c>
      <c r="M119" t="b">
        <f>B119&gt;10</f>
        <v>0</v>
      </c>
      <c r="N119">
        <f>COUNT($O$2:O119)</f>
        <v>24</v>
      </c>
      <c r="O119" t="str">
        <f>IF(M119,D119,"")</f>
        <v/>
      </c>
      <c r="P119">
        <f>COUNT($Q$2:Q119)</f>
        <v>94</v>
      </c>
      <c r="Q119">
        <f>IF(NOT(M119),D119,"")</f>
        <v>62.18</v>
      </c>
      <c r="S119">
        <v>118</v>
      </c>
      <c r="U119">
        <f t="shared" si="18"/>
        <v>69.569999999999993</v>
      </c>
      <c r="X119">
        <v>69.569999999999993</v>
      </c>
      <c r="Z119" t="b">
        <f t="shared" si="19"/>
        <v>0</v>
      </c>
      <c r="AA119">
        <f>COUNT($AB$2:AB119)</f>
        <v>24</v>
      </c>
      <c r="AB119" t="str">
        <f t="shared" si="20"/>
        <v/>
      </c>
      <c r="AC119">
        <f>COUNT($AD$2:AD119)</f>
        <v>94</v>
      </c>
      <c r="AD119">
        <f t="shared" si="21"/>
        <v>355</v>
      </c>
      <c r="AF119">
        <v>118</v>
      </c>
      <c r="AH119">
        <f t="shared" si="23"/>
        <v>420.5</v>
      </c>
      <c r="AK119">
        <v>420.5</v>
      </c>
    </row>
    <row r="120" spans="1:37" x14ac:dyDescent="0.35">
      <c r="A120" t="s">
        <v>122</v>
      </c>
      <c r="B120">
        <v>4</v>
      </c>
      <c r="C120">
        <v>36</v>
      </c>
      <c r="D120">
        <v>69.23</v>
      </c>
      <c r="E120">
        <f t="shared" si="12"/>
        <v>415.5</v>
      </c>
      <c r="F120">
        <f t="shared" si="13"/>
        <v>9801</v>
      </c>
      <c r="H120">
        <f t="shared" si="14"/>
        <v>422.5</v>
      </c>
      <c r="I120">
        <f t="shared" si="15"/>
        <v>421.5</v>
      </c>
      <c r="J120">
        <f t="shared" si="16"/>
        <v>217.5</v>
      </c>
      <c r="M120" t="b">
        <f>B120&gt;10</f>
        <v>0</v>
      </c>
      <c r="N120">
        <f>COUNT($O$2:O120)</f>
        <v>24</v>
      </c>
      <c r="O120" t="str">
        <f>IF(M120,D120,"")</f>
        <v/>
      </c>
      <c r="P120">
        <f>COUNT($Q$2:Q120)</f>
        <v>95</v>
      </c>
      <c r="Q120">
        <f>IF(NOT(M120),D120,"")</f>
        <v>69.23</v>
      </c>
      <c r="S120">
        <v>119</v>
      </c>
      <c r="U120">
        <f t="shared" si="18"/>
        <v>88.89</v>
      </c>
      <c r="X120">
        <v>88.89</v>
      </c>
      <c r="Z120" t="b">
        <f t="shared" si="19"/>
        <v>0</v>
      </c>
      <c r="AA120">
        <f>COUNT($AB$2:AB120)</f>
        <v>24</v>
      </c>
      <c r="AB120" t="str">
        <f t="shared" si="20"/>
        <v/>
      </c>
      <c r="AC120">
        <f>COUNT($AD$2:AD120)</f>
        <v>95</v>
      </c>
      <c r="AD120">
        <f t="shared" si="21"/>
        <v>415.5</v>
      </c>
      <c r="AF120">
        <v>119</v>
      </c>
      <c r="AH120">
        <f t="shared" si="23"/>
        <v>548</v>
      </c>
      <c r="AK120">
        <v>548</v>
      </c>
    </row>
    <row r="121" spans="1:37" x14ac:dyDescent="0.35">
      <c r="A121" t="s">
        <v>123</v>
      </c>
      <c r="B121">
        <v>10</v>
      </c>
      <c r="C121">
        <v>79</v>
      </c>
      <c r="D121">
        <v>58.64</v>
      </c>
      <c r="E121">
        <f t="shared" si="12"/>
        <v>304</v>
      </c>
      <c r="F121">
        <f t="shared" si="13"/>
        <v>156.25</v>
      </c>
      <c r="H121">
        <f t="shared" si="14"/>
        <v>123.5</v>
      </c>
      <c r="I121">
        <f t="shared" si="15"/>
        <v>298</v>
      </c>
      <c r="J121">
        <f t="shared" si="16"/>
        <v>329</v>
      </c>
      <c r="M121" t="b">
        <f>B121&gt;10</f>
        <v>0</v>
      </c>
      <c r="N121">
        <f>COUNT($O$2:O121)</f>
        <v>24</v>
      </c>
      <c r="O121" t="str">
        <f>IF(M121,D121,"")</f>
        <v/>
      </c>
      <c r="P121">
        <f>COUNT($Q$2:Q121)</f>
        <v>96</v>
      </c>
      <c r="Q121">
        <f>IF(NOT(M121),D121,"")</f>
        <v>58.64</v>
      </c>
      <c r="S121">
        <v>120</v>
      </c>
      <c r="U121">
        <f t="shared" si="18"/>
        <v>89.8</v>
      </c>
      <c r="X121">
        <v>89.8</v>
      </c>
      <c r="Z121" t="b">
        <f t="shared" si="19"/>
        <v>0</v>
      </c>
      <c r="AA121">
        <f>COUNT($AB$2:AB121)</f>
        <v>24</v>
      </c>
      <c r="AB121" t="str">
        <f t="shared" si="20"/>
        <v/>
      </c>
      <c r="AC121">
        <f>COUNT($AD$2:AD121)</f>
        <v>96</v>
      </c>
      <c r="AD121">
        <f t="shared" si="21"/>
        <v>304</v>
      </c>
      <c r="AF121">
        <v>120</v>
      </c>
      <c r="AH121">
        <f t="shared" si="23"/>
        <v>566</v>
      </c>
      <c r="AK121">
        <v>566</v>
      </c>
    </row>
    <row r="122" spans="1:37" x14ac:dyDescent="0.35">
      <c r="A122" t="s">
        <v>124</v>
      </c>
      <c r="B122">
        <v>11</v>
      </c>
      <c r="C122">
        <v>65</v>
      </c>
      <c r="D122">
        <v>62.86</v>
      </c>
      <c r="E122">
        <f t="shared" si="12"/>
        <v>365</v>
      </c>
      <c r="F122">
        <f t="shared" si="13"/>
        <v>2352.25</v>
      </c>
      <c r="H122">
        <f t="shared" si="14"/>
        <v>98</v>
      </c>
      <c r="I122">
        <f t="shared" si="15"/>
        <v>334</v>
      </c>
      <c r="J122">
        <f t="shared" si="16"/>
        <v>268</v>
      </c>
      <c r="M122" t="b">
        <f>B122&gt;10</f>
        <v>1</v>
      </c>
      <c r="N122">
        <f>COUNT($O$2:O122)</f>
        <v>25</v>
      </c>
      <c r="O122">
        <f>IF(M122,D122,"")</f>
        <v>62.86</v>
      </c>
      <c r="P122">
        <f>COUNT($Q$2:Q122)</f>
        <v>96</v>
      </c>
      <c r="Q122" t="str">
        <f>IF(NOT(M122),D122,"")</f>
        <v/>
      </c>
      <c r="S122">
        <v>121</v>
      </c>
      <c r="U122">
        <f t="shared" si="18"/>
        <v>80.95</v>
      </c>
      <c r="X122">
        <v>80.95</v>
      </c>
      <c r="Z122" t="b">
        <f t="shared" si="19"/>
        <v>1</v>
      </c>
      <c r="AA122">
        <f>COUNT($AB$2:AB122)</f>
        <v>25</v>
      </c>
      <c r="AB122">
        <f t="shared" si="20"/>
        <v>365</v>
      </c>
      <c r="AC122">
        <f>COUNT($AD$2:AD122)</f>
        <v>96</v>
      </c>
      <c r="AD122" t="str">
        <f t="shared" si="21"/>
        <v/>
      </c>
      <c r="AF122">
        <v>121</v>
      </c>
      <c r="AH122">
        <f t="shared" si="23"/>
        <v>468.5</v>
      </c>
      <c r="AK122">
        <v>468.5</v>
      </c>
    </row>
    <row r="123" spans="1:37" x14ac:dyDescent="0.35">
      <c r="A123" t="s">
        <v>125</v>
      </c>
      <c r="B123">
        <v>8</v>
      </c>
      <c r="C123">
        <v>45</v>
      </c>
      <c r="D123">
        <v>61.54</v>
      </c>
      <c r="E123">
        <f t="shared" si="12"/>
        <v>345.5</v>
      </c>
      <c r="F123">
        <f t="shared" si="13"/>
        <v>841</v>
      </c>
      <c r="H123">
        <f t="shared" si="14"/>
        <v>187.5</v>
      </c>
      <c r="I123">
        <f t="shared" si="15"/>
        <v>392</v>
      </c>
      <c r="J123">
        <f t="shared" si="16"/>
        <v>287.5</v>
      </c>
      <c r="M123" t="b">
        <f>B123&gt;10</f>
        <v>0</v>
      </c>
      <c r="N123">
        <f>COUNT($O$2:O123)</f>
        <v>25</v>
      </c>
      <c r="O123" t="str">
        <f>IF(M123,D123,"")</f>
        <v/>
      </c>
      <c r="P123">
        <f>COUNT($Q$2:Q123)</f>
        <v>97</v>
      </c>
      <c r="Q123">
        <f>IF(NOT(M123),D123,"")</f>
        <v>61.54</v>
      </c>
      <c r="S123">
        <v>122</v>
      </c>
      <c r="U123">
        <f t="shared" si="18"/>
        <v>88</v>
      </c>
      <c r="X123">
        <v>88</v>
      </c>
      <c r="Z123" t="b">
        <f t="shared" si="19"/>
        <v>0</v>
      </c>
      <c r="AA123">
        <f>COUNT($AB$2:AB123)</f>
        <v>25</v>
      </c>
      <c r="AB123" t="str">
        <f t="shared" si="20"/>
        <v/>
      </c>
      <c r="AC123">
        <f>COUNT($AD$2:AD123)</f>
        <v>97</v>
      </c>
      <c r="AD123">
        <f t="shared" si="21"/>
        <v>345.5</v>
      </c>
      <c r="AF123">
        <v>122</v>
      </c>
      <c r="AH123">
        <f t="shared" si="23"/>
        <v>522.5</v>
      </c>
      <c r="AK123">
        <v>522.5</v>
      </c>
    </row>
    <row r="124" spans="1:37" x14ac:dyDescent="0.35">
      <c r="A124" t="s">
        <v>126</v>
      </c>
      <c r="B124">
        <v>9</v>
      </c>
      <c r="C124">
        <v>181</v>
      </c>
      <c r="D124">
        <v>51.21</v>
      </c>
      <c r="E124">
        <f t="shared" si="12"/>
        <v>195</v>
      </c>
      <c r="F124">
        <f t="shared" si="13"/>
        <v>14762.25</v>
      </c>
      <c r="H124">
        <f t="shared" si="14"/>
        <v>151.5</v>
      </c>
      <c r="I124">
        <f t="shared" si="15"/>
        <v>155</v>
      </c>
      <c r="J124">
        <f t="shared" si="16"/>
        <v>438</v>
      </c>
      <c r="M124" t="b">
        <f>B124&gt;10</f>
        <v>0</v>
      </c>
      <c r="N124">
        <f>COUNT($O$2:O124)</f>
        <v>25</v>
      </c>
      <c r="O124" t="str">
        <f>IF(M124,D124,"")</f>
        <v/>
      </c>
      <c r="P124">
        <f>COUNT($Q$2:Q124)</f>
        <v>98</v>
      </c>
      <c r="Q124">
        <f>IF(NOT(M124),D124,"")</f>
        <v>51.21</v>
      </c>
      <c r="S124">
        <v>123</v>
      </c>
      <c r="U124">
        <f t="shared" si="18"/>
        <v>81.25</v>
      </c>
      <c r="X124">
        <v>81.25</v>
      </c>
      <c r="Z124" t="b">
        <f t="shared" si="19"/>
        <v>0</v>
      </c>
      <c r="AA124">
        <f>COUNT($AB$2:AB124)</f>
        <v>25</v>
      </c>
      <c r="AB124" t="str">
        <f t="shared" si="20"/>
        <v/>
      </c>
      <c r="AC124">
        <f>COUNT($AD$2:AD124)</f>
        <v>98</v>
      </c>
      <c r="AD124">
        <f t="shared" si="21"/>
        <v>195</v>
      </c>
      <c r="AF124">
        <v>123</v>
      </c>
      <c r="AH124">
        <f t="shared" si="23"/>
        <v>471</v>
      </c>
      <c r="AK124">
        <v>471</v>
      </c>
    </row>
    <row r="125" spans="1:37" x14ac:dyDescent="0.35">
      <c r="A125" t="s">
        <v>127</v>
      </c>
      <c r="B125">
        <v>5</v>
      </c>
      <c r="C125">
        <v>13</v>
      </c>
      <c r="D125">
        <v>86.32</v>
      </c>
      <c r="E125">
        <f t="shared" si="12"/>
        <v>496.5</v>
      </c>
      <c r="F125">
        <f t="shared" si="13"/>
        <v>32400</v>
      </c>
      <c r="H125">
        <f t="shared" si="14"/>
        <v>345</v>
      </c>
      <c r="I125">
        <f t="shared" si="15"/>
        <v>470</v>
      </c>
      <c r="J125">
        <f t="shared" si="16"/>
        <v>136.5</v>
      </c>
      <c r="M125" t="b">
        <f>B125&gt;10</f>
        <v>0</v>
      </c>
      <c r="N125">
        <f>COUNT($O$2:O125)</f>
        <v>25</v>
      </c>
      <c r="O125" t="str">
        <f>IF(M125,D125,"")</f>
        <v/>
      </c>
      <c r="P125">
        <f>COUNT($Q$2:Q125)</f>
        <v>99</v>
      </c>
      <c r="Q125">
        <f>IF(NOT(M125),D125,"")</f>
        <v>86.32</v>
      </c>
      <c r="S125">
        <v>124</v>
      </c>
      <c r="U125">
        <f t="shared" si="18"/>
        <v>90</v>
      </c>
      <c r="X125">
        <v>90</v>
      </c>
      <c r="Z125" t="b">
        <f t="shared" si="19"/>
        <v>0</v>
      </c>
      <c r="AA125">
        <f>COUNT($AB$2:AB125)</f>
        <v>25</v>
      </c>
      <c r="AB125" t="str">
        <f t="shared" si="20"/>
        <v/>
      </c>
      <c r="AC125">
        <f>COUNT($AD$2:AD125)</f>
        <v>99</v>
      </c>
      <c r="AD125">
        <f t="shared" si="21"/>
        <v>496.5</v>
      </c>
      <c r="AF125">
        <v>124</v>
      </c>
      <c r="AH125">
        <f t="shared" si="23"/>
        <v>571</v>
      </c>
      <c r="AK125">
        <v>571</v>
      </c>
    </row>
    <row r="126" spans="1:37" x14ac:dyDescent="0.35">
      <c r="A126" t="s">
        <v>128</v>
      </c>
      <c r="B126">
        <v>2</v>
      </c>
      <c r="C126">
        <v>38</v>
      </c>
      <c r="D126">
        <v>63.46</v>
      </c>
      <c r="E126">
        <f t="shared" si="12"/>
        <v>372</v>
      </c>
      <c r="F126">
        <f t="shared" si="13"/>
        <v>3080.25</v>
      </c>
      <c r="H126">
        <f t="shared" si="14"/>
        <v>585.5</v>
      </c>
      <c r="I126">
        <f t="shared" si="15"/>
        <v>415</v>
      </c>
      <c r="J126">
        <f t="shared" si="16"/>
        <v>261</v>
      </c>
      <c r="M126" t="b">
        <f>B126&gt;10</f>
        <v>0</v>
      </c>
      <c r="N126">
        <f>COUNT($O$2:O126)</f>
        <v>25</v>
      </c>
      <c r="O126" t="str">
        <f>IF(M126,D126,"")</f>
        <v/>
      </c>
      <c r="P126">
        <f>COUNT($Q$2:Q126)</f>
        <v>100</v>
      </c>
      <c r="Q126">
        <f>IF(NOT(M126),D126,"")</f>
        <v>63.46</v>
      </c>
      <c r="S126">
        <v>125</v>
      </c>
      <c r="U126">
        <f t="shared" si="18"/>
        <v>78.16</v>
      </c>
      <c r="X126">
        <v>78.16</v>
      </c>
      <c r="Z126" t="b">
        <f t="shared" si="19"/>
        <v>0</v>
      </c>
      <c r="AA126">
        <f>COUNT($AB$2:AB126)</f>
        <v>25</v>
      </c>
      <c r="AB126" t="str">
        <f t="shared" si="20"/>
        <v/>
      </c>
      <c r="AC126">
        <f>COUNT($AD$2:AD126)</f>
        <v>100</v>
      </c>
      <c r="AD126">
        <f t="shared" si="21"/>
        <v>372</v>
      </c>
      <c r="AF126">
        <v>125</v>
      </c>
      <c r="AH126">
        <f t="shared" si="23"/>
        <v>452</v>
      </c>
      <c r="AK126">
        <v>452</v>
      </c>
    </row>
    <row r="127" spans="1:37" x14ac:dyDescent="0.35">
      <c r="A127" t="s">
        <v>129</v>
      </c>
      <c r="B127">
        <v>10</v>
      </c>
      <c r="C127">
        <v>79</v>
      </c>
      <c r="D127">
        <v>58.42</v>
      </c>
      <c r="E127">
        <f t="shared" si="12"/>
        <v>297</v>
      </c>
      <c r="F127">
        <f t="shared" si="13"/>
        <v>380.25</v>
      </c>
      <c r="H127">
        <f t="shared" si="14"/>
        <v>123.5</v>
      </c>
      <c r="I127">
        <f t="shared" si="15"/>
        <v>298</v>
      </c>
      <c r="J127">
        <f t="shared" si="16"/>
        <v>336</v>
      </c>
      <c r="M127" t="b">
        <f>B127&gt;10</f>
        <v>0</v>
      </c>
      <c r="N127">
        <f>COUNT($O$2:O127)</f>
        <v>25</v>
      </c>
      <c r="O127" t="str">
        <f>IF(M127,D127,"")</f>
        <v/>
      </c>
      <c r="P127">
        <f>COUNT($Q$2:Q127)</f>
        <v>101</v>
      </c>
      <c r="Q127">
        <f>IF(NOT(M127),D127,"")</f>
        <v>58.42</v>
      </c>
      <c r="S127">
        <v>126</v>
      </c>
      <c r="U127">
        <f t="shared" si="18"/>
        <v>89.8</v>
      </c>
      <c r="X127">
        <v>89.8</v>
      </c>
      <c r="Z127" t="b">
        <f t="shared" si="19"/>
        <v>0</v>
      </c>
      <c r="AA127">
        <f>COUNT($AB$2:AB127)</f>
        <v>25</v>
      </c>
      <c r="AB127" t="str">
        <f t="shared" si="20"/>
        <v/>
      </c>
      <c r="AC127">
        <f>COUNT($AD$2:AD127)</f>
        <v>101</v>
      </c>
      <c r="AD127">
        <f t="shared" si="21"/>
        <v>297</v>
      </c>
      <c r="AF127">
        <v>126</v>
      </c>
      <c r="AH127">
        <f t="shared" si="23"/>
        <v>566</v>
      </c>
      <c r="AK127">
        <v>566</v>
      </c>
    </row>
    <row r="128" spans="1:37" x14ac:dyDescent="0.35">
      <c r="A128" t="s">
        <v>130</v>
      </c>
      <c r="B128">
        <v>7</v>
      </c>
      <c r="C128">
        <v>56</v>
      </c>
      <c r="D128">
        <v>63.64</v>
      </c>
      <c r="E128">
        <f t="shared" si="12"/>
        <v>373.5</v>
      </c>
      <c r="F128">
        <f t="shared" si="13"/>
        <v>3249</v>
      </c>
      <c r="H128">
        <f t="shared" si="14"/>
        <v>234.5</v>
      </c>
      <c r="I128">
        <f t="shared" si="15"/>
        <v>361</v>
      </c>
      <c r="J128">
        <f t="shared" si="16"/>
        <v>259.5</v>
      </c>
      <c r="M128" t="b">
        <f>B128&gt;10</f>
        <v>0</v>
      </c>
      <c r="N128">
        <f>COUNT($O$2:O128)</f>
        <v>25</v>
      </c>
      <c r="O128" t="str">
        <f>IF(M128,D128,"")</f>
        <v/>
      </c>
      <c r="P128">
        <f>COUNT($Q$2:Q128)</f>
        <v>102</v>
      </c>
      <c r="Q128">
        <f>IF(NOT(M128),D128,"")</f>
        <v>63.64</v>
      </c>
      <c r="S128">
        <v>127</v>
      </c>
      <c r="U128">
        <f t="shared" si="18"/>
        <v>80.33</v>
      </c>
      <c r="X128">
        <v>80.33</v>
      </c>
      <c r="Z128" t="b">
        <f t="shared" si="19"/>
        <v>0</v>
      </c>
      <c r="AA128">
        <f>COUNT($AB$2:AB128)</f>
        <v>25</v>
      </c>
      <c r="AB128" t="str">
        <f t="shared" si="20"/>
        <v/>
      </c>
      <c r="AC128">
        <f>COUNT($AD$2:AD128)</f>
        <v>102</v>
      </c>
      <c r="AD128">
        <f t="shared" si="21"/>
        <v>373.5</v>
      </c>
      <c r="AF128">
        <v>127</v>
      </c>
      <c r="AH128">
        <f t="shared" si="23"/>
        <v>459.5</v>
      </c>
      <c r="AK128">
        <v>459.5</v>
      </c>
    </row>
    <row r="129" spans="1:37" x14ac:dyDescent="0.35">
      <c r="A129" t="s">
        <v>131</v>
      </c>
      <c r="B129">
        <v>2</v>
      </c>
      <c r="C129">
        <v>23</v>
      </c>
      <c r="D129">
        <v>73.86</v>
      </c>
      <c r="E129">
        <f t="shared" si="12"/>
        <v>439</v>
      </c>
      <c r="F129">
        <f t="shared" si="13"/>
        <v>15006.25</v>
      </c>
      <c r="H129">
        <f t="shared" si="14"/>
        <v>585.5</v>
      </c>
      <c r="I129">
        <f t="shared" si="15"/>
        <v>450</v>
      </c>
      <c r="J129">
        <f t="shared" si="16"/>
        <v>194</v>
      </c>
      <c r="M129" t="b">
        <f>B129&gt;10</f>
        <v>0</v>
      </c>
      <c r="N129">
        <f>COUNT($O$2:O129)</f>
        <v>25</v>
      </c>
      <c r="O129" t="str">
        <f>IF(M129,D129,"")</f>
        <v/>
      </c>
      <c r="P129">
        <f>COUNT($Q$2:Q129)</f>
        <v>103</v>
      </c>
      <c r="Q129">
        <f>IF(NOT(M129),D129,"")</f>
        <v>73.86</v>
      </c>
      <c r="S129">
        <v>128</v>
      </c>
      <c r="U129">
        <f t="shared" si="18"/>
        <v>90</v>
      </c>
      <c r="X129">
        <v>90</v>
      </c>
      <c r="Z129" t="b">
        <f t="shared" si="19"/>
        <v>0</v>
      </c>
      <c r="AA129">
        <f>COUNT($AB$2:AB129)</f>
        <v>25</v>
      </c>
      <c r="AB129" t="str">
        <f t="shared" si="20"/>
        <v/>
      </c>
      <c r="AC129">
        <f>COUNT($AD$2:AD129)</f>
        <v>103</v>
      </c>
      <c r="AD129">
        <f t="shared" si="21"/>
        <v>439</v>
      </c>
      <c r="AF129">
        <v>128</v>
      </c>
      <c r="AH129">
        <f t="shared" si="23"/>
        <v>571</v>
      </c>
      <c r="AK129">
        <v>571</v>
      </c>
    </row>
    <row r="130" spans="1:37" x14ac:dyDescent="0.35">
      <c r="A130" t="s">
        <v>132</v>
      </c>
      <c r="B130">
        <v>7</v>
      </c>
      <c r="C130">
        <v>81</v>
      </c>
      <c r="D130">
        <v>61.61</v>
      </c>
      <c r="E130">
        <f t="shared" si="12"/>
        <v>349</v>
      </c>
      <c r="F130">
        <f t="shared" si="13"/>
        <v>1056.25</v>
      </c>
      <c r="H130">
        <f t="shared" si="14"/>
        <v>234.5</v>
      </c>
      <c r="I130">
        <f t="shared" si="15"/>
        <v>292</v>
      </c>
      <c r="J130">
        <f t="shared" si="16"/>
        <v>284</v>
      </c>
      <c r="M130" t="b">
        <f>B130&gt;10</f>
        <v>0</v>
      </c>
      <c r="N130">
        <f>COUNT($O$2:O130)</f>
        <v>25</v>
      </c>
      <c r="O130" t="str">
        <f>IF(M130,D130,"")</f>
        <v/>
      </c>
      <c r="P130">
        <f>COUNT($Q$2:Q130)</f>
        <v>104</v>
      </c>
      <c r="Q130">
        <f>IF(NOT(M130),D130,"")</f>
        <v>61.61</v>
      </c>
      <c r="S130">
        <v>129</v>
      </c>
      <c r="U130">
        <f t="shared" si="18"/>
        <v>76.739999999999995</v>
      </c>
      <c r="X130">
        <v>76.739999999999995</v>
      </c>
      <c r="Z130" t="b">
        <f t="shared" si="19"/>
        <v>0</v>
      </c>
      <c r="AA130">
        <f>COUNT($AB$2:AB130)</f>
        <v>25</v>
      </c>
      <c r="AB130" t="str">
        <f t="shared" si="20"/>
        <v/>
      </c>
      <c r="AC130">
        <f>COUNT($AD$2:AD130)</f>
        <v>104</v>
      </c>
      <c r="AD130">
        <f t="shared" si="21"/>
        <v>349</v>
      </c>
      <c r="AF130">
        <v>129</v>
      </c>
      <c r="AH130">
        <f t="shared" si="23"/>
        <v>447</v>
      </c>
      <c r="AK130">
        <v>447</v>
      </c>
    </row>
    <row r="131" spans="1:37" x14ac:dyDescent="0.35">
      <c r="A131" t="s">
        <v>133</v>
      </c>
      <c r="B131">
        <v>10</v>
      </c>
      <c r="C131">
        <v>79</v>
      </c>
      <c r="D131">
        <v>58.42</v>
      </c>
      <c r="E131">
        <f t="shared" ref="E131:E194" si="24">_xlfn.RANK.AVG(D131,$D$2:$D$633,1)</f>
        <v>297</v>
      </c>
      <c r="F131">
        <f t="shared" ref="F131:F194" si="25">(E131-$AO$5)^2</f>
        <v>380.25</v>
      </c>
      <c r="H131">
        <f t="shared" ref="H131:H194" si="26">_xlfn.RANK.AVG(B131,$B$2:$B$633,)</f>
        <v>123.5</v>
      </c>
      <c r="I131">
        <f t="shared" ref="I131:I194" si="27">_xlfn.RANK.AVG(C131,$C$2:$C$633,)</f>
        <v>298</v>
      </c>
      <c r="J131">
        <f t="shared" ref="J131:J194" si="28">_xlfn.RANK.AVG(D131,$D$2:$D$633,)</f>
        <v>336</v>
      </c>
      <c r="M131" t="b">
        <f>B131&gt;10</f>
        <v>0</v>
      </c>
      <c r="N131">
        <f>COUNT($O$2:O131)</f>
        <v>25</v>
      </c>
      <c r="O131" t="str">
        <f>IF(M131,D131,"")</f>
        <v/>
      </c>
      <c r="P131">
        <f>COUNT($Q$2:Q131)</f>
        <v>105</v>
      </c>
      <c r="Q131">
        <f>IF(NOT(M131),D131,"")</f>
        <v>58.42</v>
      </c>
      <c r="S131">
        <v>130</v>
      </c>
      <c r="U131">
        <f t="shared" ref="U131:U194" si="29">VLOOKUP(S131,$P$2:$Q$633,2,FALSE)</f>
        <v>48.54</v>
      </c>
      <c r="X131">
        <v>48.54</v>
      </c>
      <c r="Z131" t="b">
        <f t="shared" ref="Z131:Z194" si="30">B131&gt;10</f>
        <v>0</v>
      </c>
      <c r="AA131">
        <f>COUNT($AB$2:AB131)</f>
        <v>25</v>
      </c>
      <c r="AB131" t="str">
        <f t="shared" ref="AB131:AB194" si="31">IF(Z131,E131,"")</f>
        <v/>
      </c>
      <c r="AC131">
        <f>COUNT($AD$2:AD131)</f>
        <v>105</v>
      </c>
      <c r="AD131">
        <f t="shared" ref="AD131:AD194" si="32">IF(NOT(Z131),E131,"")</f>
        <v>297</v>
      </c>
      <c r="AF131">
        <v>130</v>
      </c>
      <c r="AH131">
        <f t="shared" ref="AH131:AH194" si="33">VLOOKUP(AF131,$AC$2:$AD$633,2,FALSE)</f>
        <v>144.5</v>
      </c>
      <c r="AK131">
        <v>144.5</v>
      </c>
    </row>
    <row r="132" spans="1:37" x14ac:dyDescent="0.35">
      <c r="A132" t="s">
        <v>134</v>
      </c>
      <c r="B132">
        <v>8</v>
      </c>
      <c r="C132">
        <v>86</v>
      </c>
      <c r="D132">
        <v>54.74</v>
      </c>
      <c r="E132">
        <f t="shared" si="24"/>
        <v>253</v>
      </c>
      <c r="F132">
        <f t="shared" si="25"/>
        <v>4032.25</v>
      </c>
      <c r="H132">
        <f t="shared" si="26"/>
        <v>187.5</v>
      </c>
      <c r="I132">
        <f t="shared" si="27"/>
        <v>280.5</v>
      </c>
      <c r="J132">
        <f t="shared" si="28"/>
        <v>380</v>
      </c>
      <c r="M132" t="b">
        <f>B132&gt;10</f>
        <v>0</v>
      </c>
      <c r="N132">
        <f>COUNT($O$2:O132)</f>
        <v>25</v>
      </c>
      <c r="O132" t="str">
        <f>IF(M132,D132,"")</f>
        <v/>
      </c>
      <c r="P132">
        <f>COUNT($Q$2:Q132)</f>
        <v>106</v>
      </c>
      <c r="Q132">
        <f>IF(NOT(M132),D132,"")</f>
        <v>54.74</v>
      </c>
      <c r="S132">
        <v>131</v>
      </c>
      <c r="U132">
        <f t="shared" si="29"/>
        <v>81.16</v>
      </c>
      <c r="X132">
        <v>81.16</v>
      </c>
      <c r="Z132" t="b">
        <f t="shared" si="30"/>
        <v>0</v>
      </c>
      <c r="AA132">
        <f>COUNT($AB$2:AB132)</f>
        <v>25</v>
      </c>
      <c r="AB132" t="str">
        <f t="shared" si="31"/>
        <v/>
      </c>
      <c r="AC132">
        <f>COUNT($AD$2:AD132)</f>
        <v>106</v>
      </c>
      <c r="AD132">
        <f t="shared" si="32"/>
        <v>253</v>
      </c>
      <c r="AF132">
        <v>131</v>
      </c>
      <c r="AH132">
        <f t="shared" si="33"/>
        <v>470</v>
      </c>
      <c r="AK132">
        <v>470</v>
      </c>
    </row>
    <row r="133" spans="1:37" x14ac:dyDescent="0.35">
      <c r="A133" t="s">
        <v>135</v>
      </c>
      <c r="B133">
        <v>3</v>
      </c>
      <c r="C133">
        <v>10</v>
      </c>
      <c r="D133">
        <v>82.46</v>
      </c>
      <c r="E133">
        <f t="shared" si="24"/>
        <v>475</v>
      </c>
      <c r="F133">
        <f t="shared" si="25"/>
        <v>25122.25</v>
      </c>
      <c r="H133">
        <f t="shared" si="26"/>
        <v>502</v>
      </c>
      <c r="I133">
        <f t="shared" si="27"/>
        <v>504.5</v>
      </c>
      <c r="J133">
        <f t="shared" si="28"/>
        <v>158</v>
      </c>
      <c r="M133" t="b">
        <f>B133&gt;10</f>
        <v>0</v>
      </c>
      <c r="N133">
        <f>COUNT($O$2:O133)</f>
        <v>25</v>
      </c>
      <c r="O133" t="str">
        <f>IF(M133,D133,"")</f>
        <v/>
      </c>
      <c r="P133">
        <f>COUNT($Q$2:Q133)</f>
        <v>107</v>
      </c>
      <c r="Q133">
        <f>IF(NOT(M133),D133,"")</f>
        <v>82.46</v>
      </c>
      <c r="S133">
        <v>132</v>
      </c>
      <c r="U133">
        <f t="shared" si="29"/>
        <v>81.540000000000006</v>
      </c>
      <c r="X133">
        <v>81.540000000000006</v>
      </c>
      <c r="Z133" t="b">
        <f t="shared" si="30"/>
        <v>0</v>
      </c>
      <c r="AA133">
        <f>COUNT($AB$2:AB133)</f>
        <v>25</v>
      </c>
      <c r="AB133" t="str">
        <f t="shared" si="31"/>
        <v/>
      </c>
      <c r="AC133">
        <f>COUNT($AD$2:AD133)</f>
        <v>107</v>
      </c>
      <c r="AD133">
        <f t="shared" si="32"/>
        <v>475</v>
      </c>
      <c r="AF133">
        <v>132</v>
      </c>
      <c r="AH133">
        <f t="shared" si="33"/>
        <v>472</v>
      </c>
      <c r="AK133">
        <v>472</v>
      </c>
    </row>
    <row r="134" spans="1:37" x14ac:dyDescent="0.35">
      <c r="A134" t="s">
        <v>136</v>
      </c>
      <c r="B134">
        <v>10</v>
      </c>
      <c r="C134">
        <v>79</v>
      </c>
      <c r="D134">
        <v>58.42</v>
      </c>
      <c r="E134">
        <f t="shared" si="24"/>
        <v>297</v>
      </c>
      <c r="F134">
        <f t="shared" si="25"/>
        <v>380.25</v>
      </c>
      <c r="H134">
        <f t="shared" si="26"/>
        <v>123.5</v>
      </c>
      <c r="I134">
        <f t="shared" si="27"/>
        <v>298</v>
      </c>
      <c r="J134">
        <f t="shared" si="28"/>
        <v>336</v>
      </c>
      <c r="M134" t="b">
        <f>B134&gt;10</f>
        <v>0</v>
      </c>
      <c r="N134">
        <f>COUNT($O$2:O134)</f>
        <v>25</v>
      </c>
      <c r="O134" t="str">
        <f>IF(M134,D134,"")</f>
        <v/>
      </c>
      <c r="P134">
        <f>COUNT($Q$2:Q134)</f>
        <v>108</v>
      </c>
      <c r="Q134">
        <f>IF(NOT(M134),D134,"")</f>
        <v>58.42</v>
      </c>
      <c r="S134">
        <v>133</v>
      </c>
      <c r="U134">
        <f t="shared" si="29"/>
        <v>83.33</v>
      </c>
      <c r="X134">
        <v>83.33</v>
      </c>
      <c r="Z134" t="b">
        <f t="shared" si="30"/>
        <v>0</v>
      </c>
      <c r="AA134">
        <f>COUNT($AB$2:AB134)</f>
        <v>25</v>
      </c>
      <c r="AB134" t="str">
        <f t="shared" si="31"/>
        <v/>
      </c>
      <c r="AC134">
        <f>COUNT($AD$2:AD134)</f>
        <v>108</v>
      </c>
      <c r="AD134">
        <f t="shared" si="32"/>
        <v>297</v>
      </c>
      <c r="AF134">
        <v>133</v>
      </c>
      <c r="AH134">
        <f t="shared" si="33"/>
        <v>480.5</v>
      </c>
      <c r="AK134">
        <v>480.5</v>
      </c>
    </row>
    <row r="135" spans="1:37" x14ac:dyDescent="0.35">
      <c r="A135" t="s">
        <v>137</v>
      </c>
      <c r="B135">
        <v>3</v>
      </c>
      <c r="C135">
        <v>35</v>
      </c>
      <c r="D135">
        <v>65.349999999999994</v>
      </c>
      <c r="E135">
        <f t="shared" si="24"/>
        <v>391</v>
      </c>
      <c r="F135">
        <f t="shared" si="25"/>
        <v>5550.25</v>
      </c>
      <c r="H135">
        <f t="shared" si="26"/>
        <v>502</v>
      </c>
      <c r="I135">
        <f t="shared" si="27"/>
        <v>425</v>
      </c>
      <c r="J135">
        <f t="shared" si="28"/>
        <v>242</v>
      </c>
      <c r="M135" t="b">
        <f>B135&gt;10</f>
        <v>0</v>
      </c>
      <c r="N135">
        <f>COUNT($O$2:O135)</f>
        <v>25</v>
      </c>
      <c r="O135" t="str">
        <f>IF(M135,D135,"")</f>
        <v/>
      </c>
      <c r="P135">
        <f>COUNT($Q$2:Q135)</f>
        <v>109</v>
      </c>
      <c r="Q135">
        <f>IF(NOT(M135),D135,"")</f>
        <v>65.349999999999994</v>
      </c>
      <c r="S135">
        <v>134</v>
      </c>
      <c r="U135">
        <f t="shared" si="29"/>
        <v>93.44</v>
      </c>
      <c r="X135">
        <v>93.44</v>
      </c>
      <c r="Z135" t="b">
        <f t="shared" si="30"/>
        <v>0</v>
      </c>
      <c r="AA135">
        <f>COUNT($AB$2:AB135)</f>
        <v>25</v>
      </c>
      <c r="AB135" t="str">
        <f t="shared" si="31"/>
        <v/>
      </c>
      <c r="AC135">
        <f>COUNT($AD$2:AD135)</f>
        <v>109</v>
      </c>
      <c r="AD135">
        <f t="shared" si="32"/>
        <v>391</v>
      </c>
      <c r="AF135">
        <v>134</v>
      </c>
      <c r="AH135">
        <f t="shared" si="33"/>
        <v>632</v>
      </c>
      <c r="AK135">
        <v>632</v>
      </c>
    </row>
    <row r="136" spans="1:37" x14ac:dyDescent="0.35">
      <c r="A136" t="s">
        <v>138</v>
      </c>
      <c r="B136">
        <v>3</v>
      </c>
      <c r="C136">
        <v>56</v>
      </c>
      <c r="D136">
        <v>63.4</v>
      </c>
      <c r="E136">
        <f t="shared" si="24"/>
        <v>370.5</v>
      </c>
      <c r="F136">
        <f t="shared" si="25"/>
        <v>2916</v>
      </c>
      <c r="H136">
        <f t="shared" si="26"/>
        <v>502</v>
      </c>
      <c r="I136">
        <f t="shared" si="27"/>
        <v>361</v>
      </c>
      <c r="J136">
        <f t="shared" si="28"/>
        <v>262.5</v>
      </c>
      <c r="M136" t="b">
        <f>B136&gt;10</f>
        <v>0</v>
      </c>
      <c r="N136">
        <f>COUNT($O$2:O136)</f>
        <v>25</v>
      </c>
      <c r="O136" t="str">
        <f>IF(M136,D136,"")</f>
        <v/>
      </c>
      <c r="P136">
        <f>COUNT($Q$2:Q136)</f>
        <v>110</v>
      </c>
      <c r="Q136">
        <f>IF(NOT(M136),D136,"")</f>
        <v>63.4</v>
      </c>
      <c r="S136">
        <v>135</v>
      </c>
      <c r="U136">
        <f t="shared" si="29"/>
        <v>87.1</v>
      </c>
      <c r="X136">
        <v>87.1</v>
      </c>
      <c r="Z136" t="b">
        <f t="shared" si="30"/>
        <v>0</v>
      </c>
      <c r="AA136">
        <f>COUNT($AB$2:AB136)</f>
        <v>25</v>
      </c>
      <c r="AB136" t="str">
        <f t="shared" si="31"/>
        <v/>
      </c>
      <c r="AC136">
        <f>COUNT($AD$2:AD136)</f>
        <v>110</v>
      </c>
      <c r="AD136">
        <f t="shared" si="32"/>
        <v>370.5</v>
      </c>
      <c r="AF136">
        <v>135</v>
      </c>
      <c r="AH136">
        <f t="shared" si="33"/>
        <v>504</v>
      </c>
      <c r="AK136">
        <v>504</v>
      </c>
    </row>
    <row r="137" spans="1:37" x14ac:dyDescent="0.35">
      <c r="A137" t="s">
        <v>139</v>
      </c>
      <c r="B137">
        <v>7</v>
      </c>
      <c r="C137">
        <v>14</v>
      </c>
      <c r="D137">
        <v>78.790000000000006</v>
      </c>
      <c r="E137">
        <f t="shared" si="24"/>
        <v>455</v>
      </c>
      <c r="F137">
        <f t="shared" si="25"/>
        <v>19182.25</v>
      </c>
      <c r="H137">
        <f t="shared" si="26"/>
        <v>234.5</v>
      </c>
      <c r="I137">
        <f t="shared" si="27"/>
        <v>464</v>
      </c>
      <c r="J137">
        <f t="shared" si="28"/>
        <v>178</v>
      </c>
      <c r="M137" t="b">
        <f>B137&gt;10</f>
        <v>0</v>
      </c>
      <c r="N137">
        <f>COUNT($O$2:O137)</f>
        <v>25</v>
      </c>
      <c r="O137" t="str">
        <f>IF(M137,D137,"")</f>
        <v/>
      </c>
      <c r="P137">
        <f>COUNT($Q$2:Q137)</f>
        <v>111</v>
      </c>
      <c r="Q137">
        <f>IF(NOT(M137),D137,"")</f>
        <v>78.790000000000006</v>
      </c>
      <c r="S137">
        <v>136</v>
      </c>
      <c r="U137">
        <f t="shared" si="29"/>
        <v>70.180000000000007</v>
      </c>
      <c r="X137">
        <v>70.180000000000007</v>
      </c>
      <c r="Z137" t="b">
        <f t="shared" si="30"/>
        <v>0</v>
      </c>
      <c r="AA137">
        <f>COUNT($AB$2:AB137)</f>
        <v>25</v>
      </c>
      <c r="AB137" t="str">
        <f t="shared" si="31"/>
        <v/>
      </c>
      <c r="AC137">
        <f>COUNT($AD$2:AD137)</f>
        <v>111</v>
      </c>
      <c r="AD137">
        <f t="shared" si="32"/>
        <v>455</v>
      </c>
      <c r="AF137">
        <v>136</v>
      </c>
      <c r="AH137">
        <f t="shared" si="33"/>
        <v>427</v>
      </c>
      <c r="AK137">
        <v>427</v>
      </c>
    </row>
    <row r="138" spans="1:37" x14ac:dyDescent="0.35">
      <c r="A138" t="s">
        <v>140</v>
      </c>
      <c r="B138">
        <v>5</v>
      </c>
      <c r="C138">
        <v>6</v>
      </c>
      <c r="D138">
        <v>88</v>
      </c>
      <c r="E138">
        <f t="shared" si="24"/>
        <v>522.5</v>
      </c>
      <c r="F138">
        <f t="shared" si="25"/>
        <v>42436</v>
      </c>
      <c r="H138">
        <f t="shared" si="26"/>
        <v>345</v>
      </c>
      <c r="I138">
        <f t="shared" si="27"/>
        <v>552</v>
      </c>
      <c r="J138">
        <f t="shared" si="28"/>
        <v>110.5</v>
      </c>
      <c r="M138" t="b">
        <f>B138&gt;10</f>
        <v>0</v>
      </c>
      <c r="N138">
        <f>COUNT($O$2:O138)</f>
        <v>25</v>
      </c>
      <c r="O138" t="str">
        <f>IF(M138,D138,"")</f>
        <v/>
      </c>
      <c r="P138">
        <f>COUNT($Q$2:Q138)</f>
        <v>112</v>
      </c>
      <c r="Q138">
        <f>IF(NOT(M138),D138,"")</f>
        <v>88</v>
      </c>
      <c r="S138">
        <v>137</v>
      </c>
      <c r="U138">
        <f t="shared" si="29"/>
        <v>43.62</v>
      </c>
      <c r="X138">
        <v>43.62</v>
      </c>
      <c r="Z138" t="b">
        <f t="shared" si="30"/>
        <v>0</v>
      </c>
      <c r="AA138">
        <f>COUNT($AB$2:AB138)</f>
        <v>25</v>
      </c>
      <c r="AB138" t="str">
        <f t="shared" si="31"/>
        <v/>
      </c>
      <c r="AC138">
        <f>COUNT($AD$2:AD138)</f>
        <v>112</v>
      </c>
      <c r="AD138">
        <f t="shared" si="32"/>
        <v>522.5</v>
      </c>
      <c r="AF138">
        <v>137</v>
      </c>
      <c r="AH138">
        <f t="shared" si="33"/>
        <v>77</v>
      </c>
      <c r="AK138">
        <v>77</v>
      </c>
    </row>
    <row r="139" spans="1:37" x14ac:dyDescent="0.35">
      <c r="A139" t="s">
        <v>141</v>
      </c>
      <c r="B139">
        <v>3</v>
      </c>
      <c r="C139">
        <v>12</v>
      </c>
      <c r="D139">
        <v>80.650000000000006</v>
      </c>
      <c r="E139">
        <f t="shared" si="24"/>
        <v>464</v>
      </c>
      <c r="F139">
        <f t="shared" si="25"/>
        <v>21756.25</v>
      </c>
      <c r="H139">
        <f t="shared" si="26"/>
        <v>502</v>
      </c>
      <c r="I139">
        <f t="shared" si="27"/>
        <v>481.5</v>
      </c>
      <c r="J139">
        <f t="shared" si="28"/>
        <v>169</v>
      </c>
      <c r="M139" t="b">
        <f>B139&gt;10</f>
        <v>0</v>
      </c>
      <c r="N139">
        <f>COUNT($O$2:O139)</f>
        <v>25</v>
      </c>
      <c r="O139" t="str">
        <f>IF(M139,D139,"")</f>
        <v/>
      </c>
      <c r="P139">
        <f>COUNT($Q$2:Q139)</f>
        <v>113</v>
      </c>
      <c r="Q139">
        <f>IF(NOT(M139),D139,"")</f>
        <v>80.650000000000006</v>
      </c>
      <c r="S139">
        <v>138</v>
      </c>
      <c r="U139">
        <f t="shared" si="29"/>
        <v>48.85</v>
      </c>
      <c r="X139">
        <v>48.85</v>
      </c>
      <c r="Z139" t="b">
        <f t="shared" si="30"/>
        <v>0</v>
      </c>
      <c r="AA139">
        <f>COUNT($AB$2:AB139)</f>
        <v>25</v>
      </c>
      <c r="AB139" t="str">
        <f t="shared" si="31"/>
        <v/>
      </c>
      <c r="AC139">
        <f>COUNT($AD$2:AD139)</f>
        <v>113</v>
      </c>
      <c r="AD139">
        <f t="shared" si="32"/>
        <v>464</v>
      </c>
      <c r="AF139">
        <v>138</v>
      </c>
      <c r="AH139">
        <f t="shared" si="33"/>
        <v>151</v>
      </c>
      <c r="AK139">
        <v>151</v>
      </c>
    </row>
    <row r="140" spans="1:37" x14ac:dyDescent="0.35">
      <c r="A140" t="s">
        <v>142</v>
      </c>
      <c r="B140">
        <v>4</v>
      </c>
      <c r="C140">
        <v>5</v>
      </c>
      <c r="D140">
        <v>90.91</v>
      </c>
      <c r="E140">
        <f t="shared" si="24"/>
        <v>591</v>
      </c>
      <c r="F140">
        <f t="shared" si="25"/>
        <v>75350.25</v>
      </c>
      <c r="H140">
        <f t="shared" si="26"/>
        <v>422.5</v>
      </c>
      <c r="I140">
        <f t="shared" si="27"/>
        <v>595</v>
      </c>
      <c r="J140">
        <f t="shared" si="28"/>
        <v>42</v>
      </c>
      <c r="M140" t="b">
        <f>B140&gt;10</f>
        <v>0</v>
      </c>
      <c r="N140">
        <f>COUNT($O$2:O140)</f>
        <v>25</v>
      </c>
      <c r="O140" t="str">
        <f>IF(M140,D140,"")</f>
        <v/>
      </c>
      <c r="P140">
        <f>COUNT($Q$2:Q140)</f>
        <v>114</v>
      </c>
      <c r="Q140">
        <f>IF(NOT(M140),D140,"")</f>
        <v>90.91</v>
      </c>
      <c r="S140">
        <v>139</v>
      </c>
      <c r="U140">
        <f t="shared" si="29"/>
        <v>66.150000000000006</v>
      </c>
      <c r="X140">
        <v>66.150000000000006</v>
      </c>
      <c r="Z140" t="b">
        <f t="shared" si="30"/>
        <v>0</v>
      </c>
      <c r="AA140">
        <f>COUNT($AB$2:AB140)</f>
        <v>25</v>
      </c>
      <c r="AB140" t="str">
        <f t="shared" si="31"/>
        <v/>
      </c>
      <c r="AC140">
        <f>COUNT($AD$2:AD140)</f>
        <v>114</v>
      </c>
      <c r="AD140">
        <f t="shared" si="32"/>
        <v>591</v>
      </c>
      <c r="AF140">
        <v>139</v>
      </c>
      <c r="AH140">
        <f t="shared" si="33"/>
        <v>399</v>
      </c>
      <c r="AK140">
        <v>399</v>
      </c>
    </row>
    <row r="141" spans="1:37" x14ac:dyDescent="0.35">
      <c r="A141" t="s">
        <v>143</v>
      </c>
      <c r="B141">
        <v>4</v>
      </c>
      <c r="C141">
        <v>34</v>
      </c>
      <c r="D141">
        <v>70.430000000000007</v>
      </c>
      <c r="E141">
        <f t="shared" si="24"/>
        <v>430</v>
      </c>
      <c r="F141">
        <f t="shared" si="25"/>
        <v>12882.25</v>
      </c>
      <c r="H141">
        <f t="shared" si="26"/>
        <v>422.5</v>
      </c>
      <c r="I141">
        <f t="shared" si="27"/>
        <v>429</v>
      </c>
      <c r="J141">
        <f t="shared" si="28"/>
        <v>203</v>
      </c>
      <c r="M141" t="b">
        <f>B141&gt;10</f>
        <v>0</v>
      </c>
      <c r="N141">
        <f>COUNT($O$2:O141)</f>
        <v>25</v>
      </c>
      <c r="O141" t="str">
        <f>IF(M141,D141,"")</f>
        <v/>
      </c>
      <c r="P141">
        <f>COUNT($Q$2:Q141)</f>
        <v>115</v>
      </c>
      <c r="Q141">
        <f>IF(NOT(M141),D141,"")</f>
        <v>70.430000000000007</v>
      </c>
      <c r="S141">
        <v>140</v>
      </c>
      <c r="U141">
        <f t="shared" si="29"/>
        <v>44.37</v>
      </c>
      <c r="X141">
        <v>44.37</v>
      </c>
      <c r="Z141" t="b">
        <f t="shared" si="30"/>
        <v>0</v>
      </c>
      <c r="AA141">
        <f>COUNT($AB$2:AB141)</f>
        <v>25</v>
      </c>
      <c r="AB141" t="str">
        <f t="shared" si="31"/>
        <v/>
      </c>
      <c r="AC141">
        <f>COUNT($AD$2:AD141)</f>
        <v>115</v>
      </c>
      <c r="AD141">
        <f t="shared" si="32"/>
        <v>430</v>
      </c>
      <c r="AF141">
        <v>140</v>
      </c>
      <c r="AH141">
        <f t="shared" si="33"/>
        <v>86</v>
      </c>
      <c r="AK141">
        <v>86</v>
      </c>
    </row>
    <row r="142" spans="1:37" x14ac:dyDescent="0.35">
      <c r="A142" t="s">
        <v>144</v>
      </c>
      <c r="B142">
        <v>6</v>
      </c>
      <c r="C142">
        <v>6</v>
      </c>
      <c r="D142">
        <v>87.23</v>
      </c>
      <c r="E142">
        <f t="shared" si="24"/>
        <v>508.5</v>
      </c>
      <c r="F142">
        <f t="shared" si="25"/>
        <v>36864</v>
      </c>
      <c r="H142">
        <f t="shared" si="26"/>
        <v>284.5</v>
      </c>
      <c r="I142">
        <f t="shared" si="27"/>
        <v>552</v>
      </c>
      <c r="J142">
        <f t="shared" si="28"/>
        <v>124.5</v>
      </c>
      <c r="M142" t="b">
        <f>B142&gt;10</f>
        <v>0</v>
      </c>
      <c r="N142">
        <f>COUNT($O$2:O142)</f>
        <v>25</v>
      </c>
      <c r="O142" t="str">
        <f>IF(M142,D142,"")</f>
        <v/>
      </c>
      <c r="P142">
        <f>COUNT($Q$2:Q142)</f>
        <v>116</v>
      </c>
      <c r="Q142">
        <f>IF(NOT(M142),D142,"")</f>
        <v>87.23</v>
      </c>
      <c r="S142">
        <v>141</v>
      </c>
      <c r="U142">
        <f t="shared" si="29"/>
        <v>41.79</v>
      </c>
      <c r="X142">
        <v>41.79</v>
      </c>
      <c r="Z142" t="b">
        <f t="shared" si="30"/>
        <v>0</v>
      </c>
      <c r="AA142">
        <f>COUNT($AB$2:AB142)</f>
        <v>25</v>
      </c>
      <c r="AB142" t="str">
        <f t="shared" si="31"/>
        <v/>
      </c>
      <c r="AC142">
        <f>COUNT($AD$2:AD142)</f>
        <v>116</v>
      </c>
      <c r="AD142">
        <f t="shared" si="32"/>
        <v>508.5</v>
      </c>
      <c r="AF142">
        <v>141</v>
      </c>
      <c r="AH142">
        <f t="shared" si="33"/>
        <v>65.5</v>
      </c>
      <c r="AK142">
        <v>65.5</v>
      </c>
    </row>
    <row r="143" spans="1:37" x14ac:dyDescent="0.35">
      <c r="A143" t="s">
        <v>145</v>
      </c>
      <c r="B143">
        <v>5</v>
      </c>
      <c r="C143">
        <v>5</v>
      </c>
      <c r="D143">
        <v>90.38</v>
      </c>
      <c r="E143">
        <f t="shared" si="24"/>
        <v>576.5</v>
      </c>
      <c r="F143">
        <f t="shared" si="25"/>
        <v>67600</v>
      </c>
      <c r="H143">
        <f t="shared" si="26"/>
        <v>345</v>
      </c>
      <c r="I143">
        <f t="shared" si="27"/>
        <v>595</v>
      </c>
      <c r="J143">
        <f t="shared" si="28"/>
        <v>56.5</v>
      </c>
      <c r="M143" t="b">
        <f>B143&gt;10</f>
        <v>0</v>
      </c>
      <c r="N143">
        <f>COUNT($O$2:O143)</f>
        <v>25</v>
      </c>
      <c r="O143" t="str">
        <f>IF(M143,D143,"")</f>
        <v/>
      </c>
      <c r="P143">
        <f>COUNT($Q$2:Q143)</f>
        <v>117</v>
      </c>
      <c r="Q143">
        <f>IF(NOT(M143),D143,"")</f>
        <v>90.38</v>
      </c>
      <c r="S143">
        <v>142</v>
      </c>
      <c r="U143">
        <f t="shared" si="29"/>
        <v>34.07</v>
      </c>
      <c r="X143">
        <v>34.07</v>
      </c>
      <c r="Z143" t="b">
        <f t="shared" si="30"/>
        <v>0</v>
      </c>
      <c r="AA143">
        <f>COUNT($AB$2:AB143)</f>
        <v>25</v>
      </c>
      <c r="AB143" t="str">
        <f t="shared" si="31"/>
        <v/>
      </c>
      <c r="AC143">
        <f>COUNT($AD$2:AD143)</f>
        <v>117</v>
      </c>
      <c r="AD143">
        <f t="shared" si="32"/>
        <v>576.5</v>
      </c>
      <c r="AF143">
        <v>142</v>
      </c>
      <c r="AH143">
        <f t="shared" si="33"/>
        <v>8</v>
      </c>
      <c r="AK143">
        <v>8</v>
      </c>
    </row>
    <row r="144" spans="1:37" x14ac:dyDescent="0.35">
      <c r="A144" t="s">
        <v>146</v>
      </c>
      <c r="B144">
        <v>4</v>
      </c>
      <c r="C144">
        <v>35</v>
      </c>
      <c r="D144">
        <v>69.569999999999993</v>
      </c>
      <c r="E144">
        <f t="shared" si="24"/>
        <v>420.5</v>
      </c>
      <c r="F144">
        <f t="shared" si="25"/>
        <v>10816</v>
      </c>
      <c r="H144">
        <f t="shared" si="26"/>
        <v>422.5</v>
      </c>
      <c r="I144">
        <f t="shared" si="27"/>
        <v>425</v>
      </c>
      <c r="J144">
        <f t="shared" si="28"/>
        <v>212.5</v>
      </c>
      <c r="M144" t="b">
        <f>B144&gt;10</f>
        <v>0</v>
      </c>
      <c r="N144">
        <f>COUNT($O$2:O144)</f>
        <v>25</v>
      </c>
      <c r="O144" t="str">
        <f>IF(M144,D144,"")</f>
        <v/>
      </c>
      <c r="P144">
        <f>COUNT($Q$2:Q144)</f>
        <v>118</v>
      </c>
      <c r="Q144">
        <f>IF(NOT(M144),D144,"")</f>
        <v>69.569999999999993</v>
      </c>
      <c r="S144">
        <v>143</v>
      </c>
      <c r="U144">
        <f t="shared" si="29"/>
        <v>46.42</v>
      </c>
      <c r="X144">
        <v>46.42</v>
      </c>
      <c r="Z144" t="b">
        <f t="shared" si="30"/>
        <v>0</v>
      </c>
      <c r="AA144">
        <f>COUNT($AB$2:AB144)</f>
        <v>25</v>
      </c>
      <c r="AB144" t="str">
        <f t="shared" si="31"/>
        <v/>
      </c>
      <c r="AC144">
        <f>COUNT($AD$2:AD144)</f>
        <v>118</v>
      </c>
      <c r="AD144">
        <f t="shared" si="32"/>
        <v>420.5</v>
      </c>
      <c r="AF144">
        <v>143</v>
      </c>
      <c r="AH144">
        <f t="shared" si="33"/>
        <v>107</v>
      </c>
      <c r="AK144">
        <v>107</v>
      </c>
    </row>
    <row r="145" spans="1:37" x14ac:dyDescent="0.35">
      <c r="A145" t="s">
        <v>147</v>
      </c>
      <c r="B145">
        <v>3</v>
      </c>
      <c r="C145">
        <v>5</v>
      </c>
      <c r="D145">
        <v>88.89</v>
      </c>
      <c r="E145">
        <f t="shared" si="24"/>
        <v>548</v>
      </c>
      <c r="F145">
        <f t="shared" si="25"/>
        <v>53592.25</v>
      </c>
      <c r="H145">
        <f t="shared" si="26"/>
        <v>502</v>
      </c>
      <c r="I145">
        <f t="shared" si="27"/>
        <v>595</v>
      </c>
      <c r="J145">
        <f t="shared" si="28"/>
        <v>85</v>
      </c>
      <c r="M145" t="b">
        <f>B145&gt;10</f>
        <v>0</v>
      </c>
      <c r="N145">
        <f>COUNT($O$2:O145)</f>
        <v>25</v>
      </c>
      <c r="O145" t="str">
        <f>IF(M145,D145,"")</f>
        <v/>
      </c>
      <c r="P145">
        <f>COUNT($Q$2:Q145)</f>
        <v>119</v>
      </c>
      <c r="Q145">
        <f>IF(NOT(M145),D145,"")</f>
        <v>88.89</v>
      </c>
      <c r="S145">
        <v>144</v>
      </c>
      <c r="U145">
        <f t="shared" si="29"/>
        <v>51.64</v>
      </c>
      <c r="X145">
        <v>51.64</v>
      </c>
      <c r="Z145" t="b">
        <f t="shared" si="30"/>
        <v>0</v>
      </c>
      <c r="AA145">
        <f>COUNT($AB$2:AB145)</f>
        <v>25</v>
      </c>
      <c r="AB145" t="str">
        <f t="shared" si="31"/>
        <v/>
      </c>
      <c r="AC145">
        <f>COUNT($AD$2:AD145)</f>
        <v>119</v>
      </c>
      <c r="AD145">
        <f t="shared" si="32"/>
        <v>548</v>
      </c>
      <c r="AF145">
        <v>144</v>
      </c>
      <c r="AH145">
        <f t="shared" si="33"/>
        <v>201</v>
      </c>
      <c r="AK145">
        <v>201</v>
      </c>
    </row>
    <row r="146" spans="1:37" x14ac:dyDescent="0.35">
      <c r="A146" t="s">
        <v>148</v>
      </c>
      <c r="B146">
        <v>4</v>
      </c>
      <c r="C146">
        <v>5</v>
      </c>
      <c r="D146">
        <v>89.8</v>
      </c>
      <c r="E146">
        <f t="shared" si="24"/>
        <v>566</v>
      </c>
      <c r="F146">
        <f t="shared" si="25"/>
        <v>62250.25</v>
      </c>
      <c r="H146">
        <f t="shared" si="26"/>
        <v>422.5</v>
      </c>
      <c r="I146">
        <f t="shared" si="27"/>
        <v>595</v>
      </c>
      <c r="J146">
        <f t="shared" si="28"/>
        <v>67</v>
      </c>
      <c r="M146" t="b">
        <f>B146&gt;10</f>
        <v>0</v>
      </c>
      <c r="N146">
        <f>COUNT($O$2:O146)</f>
        <v>25</v>
      </c>
      <c r="O146" t="str">
        <f>IF(M146,D146,"")</f>
        <v/>
      </c>
      <c r="P146">
        <f>COUNT($Q$2:Q146)</f>
        <v>120</v>
      </c>
      <c r="Q146">
        <f>IF(NOT(M146),D146,"")</f>
        <v>89.8</v>
      </c>
      <c r="S146">
        <v>145</v>
      </c>
      <c r="U146">
        <f t="shared" si="29"/>
        <v>50.79</v>
      </c>
      <c r="X146">
        <v>50.79</v>
      </c>
      <c r="Z146" t="b">
        <f t="shared" si="30"/>
        <v>0</v>
      </c>
      <c r="AA146">
        <f>COUNT($AB$2:AB146)</f>
        <v>25</v>
      </c>
      <c r="AB146" t="str">
        <f t="shared" si="31"/>
        <v/>
      </c>
      <c r="AC146">
        <f>COUNT($AD$2:AD146)</f>
        <v>120</v>
      </c>
      <c r="AD146">
        <f t="shared" si="32"/>
        <v>566</v>
      </c>
      <c r="AF146">
        <v>145</v>
      </c>
      <c r="AH146">
        <f t="shared" si="33"/>
        <v>185</v>
      </c>
      <c r="AK146">
        <v>185</v>
      </c>
    </row>
    <row r="147" spans="1:37" x14ac:dyDescent="0.35">
      <c r="A147" t="s">
        <v>149</v>
      </c>
      <c r="B147">
        <v>5</v>
      </c>
      <c r="C147">
        <v>12</v>
      </c>
      <c r="D147">
        <v>80.95</v>
      </c>
      <c r="E147">
        <f t="shared" si="24"/>
        <v>468.5</v>
      </c>
      <c r="F147">
        <f t="shared" si="25"/>
        <v>23104</v>
      </c>
      <c r="H147">
        <f t="shared" si="26"/>
        <v>345</v>
      </c>
      <c r="I147">
        <f t="shared" si="27"/>
        <v>481.5</v>
      </c>
      <c r="J147">
        <f t="shared" si="28"/>
        <v>164.5</v>
      </c>
      <c r="M147" t="b">
        <f>B147&gt;10</f>
        <v>0</v>
      </c>
      <c r="N147">
        <f>COUNT($O$2:O147)</f>
        <v>25</v>
      </c>
      <c r="O147" t="str">
        <f>IF(M147,D147,"")</f>
        <v/>
      </c>
      <c r="P147">
        <f>COUNT($Q$2:Q147)</f>
        <v>121</v>
      </c>
      <c r="Q147">
        <f>IF(NOT(M147),D147,"")</f>
        <v>80.95</v>
      </c>
      <c r="S147">
        <v>146</v>
      </c>
      <c r="U147">
        <f t="shared" si="29"/>
        <v>60.9</v>
      </c>
      <c r="X147">
        <v>60.9</v>
      </c>
      <c r="Z147" t="b">
        <f t="shared" si="30"/>
        <v>0</v>
      </c>
      <c r="AA147">
        <f>COUNT($AB$2:AB147)</f>
        <v>25</v>
      </c>
      <c r="AB147" t="str">
        <f t="shared" si="31"/>
        <v/>
      </c>
      <c r="AC147">
        <f>COUNT($AD$2:AD147)</f>
        <v>121</v>
      </c>
      <c r="AD147">
        <f t="shared" si="32"/>
        <v>468.5</v>
      </c>
      <c r="AF147">
        <v>146</v>
      </c>
      <c r="AH147">
        <f t="shared" si="33"/>
        <v>340</v>
      </c>
      <c r="AK147">
        <v>340</v>
      </c>
    </row>
    <row r="148" spans="1:37" x14ac:dyDescent="0.35">
      <c r="A148" t="s">
        <v>150</v>
      </c>
      <c r="B148">
        <v>5</v>
      </c>
      <c r="C148">
        <v>6</v>
      </c>
      <c r="D148">
        <v>88</v>
      </c>
      <c r="E148">
        <f t="shared" si="24"/>
        <v>522.5</v>
      </c>
      <c r="F148">
        <f t="shared" si="25"/>
        <v>42436</v>
      </c>
      <c r="H148">
        <f t="shared" si="26"/>
        <v>345</v>
      </c>
      <c r="I148">
        <f t="shared" si="27"/>
        <v>552</v>
      </c>
      <c r="J148">
        <f t="shared" si="28"/>
        <v>110.5</v>
      </c>
      <c r="M148" t="b">
        <f>B148&gt;10</f>
        <v>0</v>
      </c>
      <c r="N148">
        <f>COUNT($O$2:O148)</f>
        <v>25</v>
      </c>
      <c r="O148" t="str">
        <f>IF(M148,D148,"")</f>
        <v/>
      </c>
      <c r="P148">
        <f>COUNT($Q$2:Q148)</f>
        <v>122</v>
      </c>
      <c r="Q148">
        <f>IF(NOT(M148),D148,"")</f>
        <v>88</v>
      </c>
      <c r="S148">
        <v>147</v>
      </c>
      <c r="U148">
        <f t="shared" si="29"/>
        <v>59.86</v>
      </c>
      <c r="X148">
        <v>59.86</v>
      </c>
      <c r="Z148" t="b">
        <f t="shared" si="30"/>
        <v>0</v>
      </c>
      <c r="AA148">
        <f>COUNT($AB$2:AB148)</f>
        <v>25</v>
      </c>
      <c r="AB148" t="str">
        <f t="shared" si="31"/>
        <v/>
      </c>
      <c r="AC148">
        <f>COUNT($AD$2:AD148)</f>
        <v>122</v>
      </c>
      <c r="AD148">
        <f t="shared" si="32"/>
        <v>522.5</v>
      </c>
      <c r="AF148">
        <v>147</v>
      </c>
      <c r="AH148">
        <f t="shared" si="33"/>
        <v>322</v>
      </c>
      <c r="AK148">
        <v>322</v>
      </c>
    </row>
    <row r="149" spans="1:37" x14ac:dyDescent="0.35">
      <c r="A149" t="s">
        <v>151</v>
      </c>
      <c r="B149">
        <v>3</v>
      </c>
      <c r="C149">
        <v>12</v>
      </c>
      <c r="D149">
        <v>81.25</v>
      </c>
      <c r="E149">
        <f t="shared" si="24"/>
        <v>471</v>
      </c>
      <c r="F149">
        <f t="shared" si="25"/>
        <v>23870.25</v>
      </c>
      <c r="H149">
        <f t="shared" si="26"/>
        <v>502</v>
      </c>
      <c r="I149">
        <f t="shared" si="27"/>
        <v>481.5</v>
      </c>
      <c r="J149">
        <f t="shared" si="28"/>
        <v>162</v>
      </c>
      <c r="M149" t="b">
        <f>B149&gt;10</f>
        <v>0</v>
      </c>
      <c r="N149">
        <f>COUNT($O$2:O149)</f>
        <v>25</v>
      </c>
      <c r="O149" t="str">
        <f>IF(M149,D149,"")</f>
        <v/>
      </c>
      <c r="P149">
        <f>COUNT($Q$2:Q149)</f>
        <v>123</v>
      </c>
      <c r="Q149">
        <f>IF(NOT(M149),D149,"")</f>
        <v>81.25</v>
      </c>
      <c r="S149">
        <v>148</v>
      </c>
      <c r="U149">
        <f t="shared" si="29"/>
        <v>52.48</v>
      </c>
      <c r="X149">
        <v>52.48</v>
      </c>
      <c r="Z149" t="b">
        <f t="shared" si="30"/>
        <v>0</v>
      </c>
      <c r="AA149">
        <f>COUNT($AB$2:AB149)</f>
        <v>25</v>
      </c>
      <c r="AB149" t="str">
        <f t="shared" si="31"/>
        <v/>
      </c>
      <c r="AC149">
        <f>COUNT($AD$2:AD149)</f>
        <v>123</v>
      </c>
      <c r="AD149">
        <f t="shared" si="32"/>
        <v>471</v>
      </c>
      <c r="AF149">
        <v>148</v>
      </c>
      <c r="AH149">
        <f t="shared" si="33"/>
        <v>209</v>
      </c>
      <c r="AK149">
        <v>209</v>
      </c>
    </row>
    <row r="150" spans="1:37" x14ac:dyDescent="0.35">
      <c r="A150" t="s">
        <v>152</v>
      </c>
      <c r="B150">
        <v>4</v>
      </c>
      <c r="C150">
        <v>5</v>
      </c>
      <c r="D150">
        <v>90</v>
      </c>
      <c r="E150">
        <f t="shared" si="24"/>
        <v>571</v>
      </c>
      <c r="F150">
        <f t="shared" si="25"/>
        <v>64770.25</v>
      </c>
      <c r="H150">
        <f t="shared" si="26"/>
        <v>422.5</v>
      </c>
      <c r="I150">
        <f t="shared" si="27"/>
        <v>595</v>
      </c>
      <c r="J150">
        <f t="shared" si="28"/>
        <v>62</v>
      </c>
      <c r="M150" t="b">
        <f>B150&gt;10</f>
        <v>0</v>
      </c>
      <c r="N150">
        <f>COUNT($O$2:O150)</f>
        <v>25</v>
      </c>
      <c r="O150" t="str">
        <f>IF(M150,D150,"")</f>
        <v/>
      </c>
      <c r="P150">
        <f>COUNT($Q$2:Q150)</f>
        <v>124</v>
      </c>
      <c r="Q150">
        <f>IF(NOT(M150),D150,"")</f>
        <v>90</v>
      </c>
      <c r="S150">
        <v>149</v>
      </c>
      <c r="U150">
        <f t="shared" si="29"/>
        <v>90.91</v>
      </c>
      <c r="X150">
        <v>90.91</v>
      </c>
      <c r="Z150" t="b">
        <f t="shared" si="30"/>
        <v>0</v>
      </c>
      <c r="AA150">
        <f>COUNT($AB$2:AB150)</f>
        <v>25</v>
      </c>
      <c r="AB150" t="str">
        <f t="shared" si="31"/>
        <v/>
      </c>
      <c r="AC150">
        <f>COUNT($AD$2:AD150)</f>
        <v>124</v>
      </c>
      <c r="AD150">
        <f t="shared" si="32"/>
        <v>571</v>
      </c>
      <c r="AF150">
        <v>149</v>
      </c>
      <c r="AH150">
        <f t="shared" si="33"/>
        <v>591</v>
      </c>
      <c r="AK150">
        <v>591</v>
      </c>
    </row>
    <row r="151" spans="1:37" x14ac:dyDescent="0.35">
      <c r="A151" t="s">
        <v>153</v>
      </c>
      <c r="B151">
        <v>5</v>
      </c>
      <c r="C151">
        <v>19</v>
      </c>
      <c r="D151">
        <v>78.16</v>
      </c>
      <c r="E151">
        <f t="shared" si="24"/>
        <v>452</v>
      </c>
      <c r="F151">
        <f t="shared" si="25"/>
        <v>18360.25</v>
      </c>
      <c r="H151">
        <f t="shared" si="26"/>
        <v>345</v>
      </c>
      <c r="I151">
        <f t="shared" si="27"/>
        <v>452.5</v>
      </c>
      <c r="J151">
        <f t="shared" si="28"/>
        <v>181</v>
      </c>
      <c r="M151" t="b">
        <f>B151&gt;10</f>
        <v>0</v>
      </c>
      <c r="N151">
        <f>COUNT($O$2:O151)</f>
        <v>25</v>
      </c>
      <c r="O151" t="str">
        <f>IF(M151,D151,"")</f>
        <v/>
      </c>
      <c r="P151">
        <f>COUNT($Q$2:Q151)</f>
        <v>125</v>
      </c>
      <c r="Q151">
        <f>IF(NOT(M151),D151,"")</f>
        <v>78.16</v>
      </c>
      <c r="S151">
        <v>150</v>
      </c>
      <c r="U151">
        <f t="shared" si="29"/>
        <v>91.07</v>
      </c>
      <c r="X151">
        <v>91.07</v>
      </c>
      <c r="Z151" t="b">
        <f t="shared" si="30"/>
        <v>0</v>
      </c>
      <c r="AA151">
        <f>COUNT($AB$2:AB151)</f>
        <v>25</v>
      </c>
      <c r="AB151" t="str">
        <f t="shared" si="31"/>
        <v/>
      </c>
      <c r="AC151">
        <f>COUNT($AD$2:AD151)</f>
        <v>125</v>
      </c>
      <c r="AD151">
        <f t="shared" si="32"/>
        <v>452</v>
      </c>
      <c r="AF151">
        <v>150</v>
      </c>
      <c r="AH151">
        <f t="shared" si="33"/>
        <v>595</v>
      </c>
      <c r="AK151">
        <v>595</v>
      </c>
    </row>
    <row r="152" spans="1:37" x14ac:dyDescent="0.35">
      <c r="A152" t="s">
        <v>154</v>
      </c>
      <c r="B152">
        <v>4</v>
      </c>
      <c r="C152">
        <v>5</v>
      </c>
      <c r="D152">
        <v>89.8</v>
      </c>
      <c r="E152">
        <f t="shared" si="24"/>
        <v>566</v>
      </c>
      <c r="F152">
        <f t="shared" si="25"/>
        <v>62250.25</v>
      </c>
      <c r="H152">
        <f t="shared" si="26"/>
        <v>422.5</v>
      </c>
      <c r="I152">
        <f t="shared" si="27"/>
        <v>595</v>
      </c>
      <c r="J152">
        <f t="shared" si="28"/>
        <v>67</v>
      </c>
      <c r="M152" t="b">
        <f>B152&gt;10</f>
        <v>0</v>
      </c>
      <c r="N152">
        <f>COUNT($O$2:O152)</f>
        <v>25</v>
      </c>
      <c r="O152" t="str">
        <f>IF(M152,D152,"")</f>
        <v/>
      </c>
      <c r="P152">
        <f>COUNT($Q$2:Q152)</f>
        <v>126</v>
      </c>
      <c r="Q152">
        <f>IF(NOT(M152),D152,"")</f>
        <v>89.8</v>
      </c>
      <c r="S152">
        <v>151</v>
      </c>
      <c r="U152">
        <f t="shared" si="29"/>
        <v>91.8</v>
      </c>
      <c r="X152">
        <v>91.8</v>
      </c>
      <c r="Z152" t="b">
        <f t="shared" si="30"/>
        <v>0</v>
      </c>
      <c r="AA152">
        <f>COUNT($AB$2:AB152)</f>
        <v>25</v>
      </c>
      <c r="AB152" t="str">
        <f t="shared" si="31"/>
        <v/>
      </c>
      <c r="AC152">
        <f>COUNT($AD$2:AD152)</f>
        <v>126</v>
      </c>
      <c r="AD152">
        <f t="shared" si="32"/>
        <v>566</v>
      </c>
      <c r="AF152">
        <v>151</v>
      </c>
      <c r="AH152">
        <f t="shared" si="33"/>
        <v>617.5</v>
      </c>
      <c r="AK152">
        <v>617.5</v>
      </c>
    </row>
    <row r="153" spans="1:37" x14ac:dyDescent="0.35">
      <c r="A153" t="s">
        <v>155</v>
      </c>
      <c r="B153">
        <v>3</v>
      </c>
      <c r="C153">
        <v>12</v>
      </c>
      <c r="D153">
        <v>80.33</v>
      </c>
      <c r="E153">
        <f t="shared" si="24"/>
        <v>459.5</v>
      </c>
      <c r="F153">
        <f t="shared" si="25"/>
        <v>20449</v>
      </c>
      <c r="H153">
        <f t="shared" si="26"/>
        <v>502</v>
      </c>
      <c r="I153">
        <f t="shared" si="27"/>
        <v>481.5</v>
      </c>
      <c r="J153">
        <f t="shared" si="28"/>
        <v>173.5</v>
      </c>
      <c r="M153" t="b">
        <f>B153&gt;10</f>
        <v>0</v>
      </c>
      <c r="N153">
        <f>COUNT($O$2:O153)</f>
        <v>25</v>
      </c>
      <c r="O153" t="str">
        <f>IF(M153,D153,"")</f>
        <v/>
      </c>
      <c r="P153">
        <f>COUNT($Q$2:Q153)</f>
        <v>127</v>
      </c>
      <c r="Q153">
        <f>IF(NOT(M153),D153,"")</f>
        <v>80.33</v>
      </c>
      <c r="S153">
        <v>152</v>
      </c>
      <c r="U153">
        <f t="shared" si="29"/>
        <v>90</v>
      </c>
      <c r="X153">
        <v>90</v>
      </c>
      <c r="Z153" t="b">
        <f t="shared" si="30"/>
        <v>0</v>
      </c>
      <c r="AA153">
        <f>COUNT($AB$2:AB153)</f>
        <v>25</v>
      </c>
      <c r="AB153" t="str">
        <f t="shared" si="31"/>
        <v/>
      </c>
      <c r="AC153">
        <f>COUNT($AD$2:AD153)</f>
        <v>127</v>
      </c>
      <c r="AD153">
        <f t="shared" si="32"/>
        <v>459.5</v>
      </c>
      <c r="AF153">
        <v>152</v>
      </c>
      <c r="AH153">
        <f t="shared" si="33"/>
        <v>571</v>
      </c>
      <c r="AK153">
        <v>571</v>
      </c>
    </row>
    <row r="154" spans="1:37" x14ac:dyDescent="0.35">
      <c r="A154" t="s">
        <v>156</v>
      </c>
      <c r="B154">
        <v>4</v>
      </c>
      <c r="C154">
        <v>5</v>
      </c>
      <c r="D154">
        <v>90</v>
      </c>
      <c r="E154">
        <f t="shared" si="24"/>
        <v>571</v>
      </c>
      <c r="F154">
        <f t="shared" si="25"/>
        <v>64770.25</v>
      </c>
      <c r="H154">
        <f t="shared" si="26"/>
        <v>422.5</v>
      </c>
      <c r="I154">
        <f t="shared" si="27"/>
        <v>595</v>
      </c>
      <c r="J154">
        <f t="shared" si="28"/>
        <v>62</v>
      </c>
      <c r="M154" t="b">
        <f>B154&gt;10</f>
        <v>0</v>
      </c>
      <c r="N154">
        <f>COUNT($O$2:O154)</f>
        <v>25</v>
      </c>
      <c r="O154" t="str">
        <f>IF(M154,D154,"")</f>
        <v/>
      </c>
      <c r="P154">
        <f>COUNT($Q$2:Q154)</f>
        <v>128</v>
      </c>
      <c r="Q154">
        <f>IF(NOT(M154),D154,"")</f>
        <v>90</v>
      </c>
      <c r="S154">
        <v>153</v>
      </c>
      <c r="U154">
        <f t="shared" si="29"/>
        <v>54.44</v>
      </c>
      <c r="X154">
        <v>54.44</v>
      </c>
      <c r="Z154" t="b">
        <f t="shared" si="30"/>
        <v>0</v>
      </c>
      <c r="AA154">
        <f>COUNT($AB$2:AB154)</f>
        <v>25</v>
      </c>
      <c r="AB154" t="str">
        <f t="shared" si="31"/>
        <v/>
      </c>
      <c r="AC154">
        <f>COUNT($AD$2:AD154)</f>
        <v>128</v>
      </c>
      <c r="AD154">
        <f t="shared" si="32"/>
        <v>571</v>
      </c>
      <c r="AF154">
        <v>153</v>
      </c>
      <c r="AH154">
        <f t="shared" si="33"/>
        <v>247</v>
      </c>
      <c r="AK154">
        <v>247</v>
      </c>
    </row>
    <row r="155" spans="1:37" x14ac:dyDescent="0.35">
      <c r="A155" t="s">
        <v>157</v>
      </c>
      <c r="B155">
        <v>3</v>
      </c>
      <c r="C155">
        <v>20</v>
      </c>
      <c r="D155">
        <v>76.739999999999995</v>
      </c>
      <c r="E155">
        <f t="shared" si="24"/>
        <v>447</v>
      </c>
      <c r="F155">
        <f t="shared" si="25"/>
        <v>17030.25</v>
      </c>
      <c r="H155">
        <f t="shared" si="26"/>
        <v>502</v>
      </c>
      <c r="I155">
        <f t="shared" si="27"/>
        <v>451</v>
      </c>
      <c r="J155">
        <f t="shared" si="28"/>
        <v>186</v>
      </c>
      <c r="M155" t="b">
        <f>B155&gt;10</f>
        <v>0</v>
      </c>
      <c r="N155">
        <f>COUNT($O$2:O155)</f>
        <v>25</v>
      </c>
      <c r="O155" t="str">
        <f>IF(M155,D155,"")</f>
        <v/>
      </c>
      <c r="P155">
        <f>COUNT($Q$2:Q155)</f>
        <v>129</v>
      </c>
      <c r="Q155">
        <f>IF(NOT(M155),D155,"")</f>
        <v>76.739999999999995</v>
      </c>
      <c r="S155">
        <v>154</v>
      </c>
      <c r="U155">
        <f t="shared" si="29"/>
        <v>88.89</v>
      </c>
      <c r="X155">
        <v>88.89</v>
      </c>
      <c r="Z155" t="b">
        <f t="shared" si="30"/>
        <v>0</v>
      </c>
      <c r="AA155">
        <f>COUNT($AB$2:AB155)</f>
        <v>25</v>
      </c>
      <c r="AB155" t="str">
        <f t="shared" si="31"/>
        <v/>
      </c>
      <c r="AC155">
        <f>COUNT($AD$2:AD155)</f>
        <v>129</v>
      </c>
      <c r="AD155">
        <f t="shared" si="32"/>
        <v>447</v>
      </c>
      <c r="AF155">
        <v>154</v>
      </c>
      <c r="AH155">
        <f t="shared" si="33"/>
        <v>548</v>
      </c>
      <c r="AK155">
        <v>548</v>
      </c>
    </row>
    <row r="156" spans="1:37" x14ac:dyDescent="0.35">
      <c r="A156" t="s">
        <v>158</v>
      </c>
      <c r="B156">
        <v>6</v>
      </c>
      <c r="C156">
        <v>123</v>
      </c>
      <c r="D156">
        <v>48.54</v>
      </c>
      <c r="E156">
        <f t="shared" si="24"/>
        <v>144.5</v>
      </c>
      <c r="F156">
        <f t="shared" si="25"/>
        <v>29584</v>
      </c>
      <c r="H156">
        <f t="shared" si="26"/>
        <v>284.5</v>
      </c>
      <c r="I156">
        <f t="shared" si="27"/>
        <v>226.5</v>
      </c>
      <c r="J156">
        <f t="shared" si="28"/>
        <v>488.5</v>
      </c>
      <c r="M156" t="b">
        <f>B156&gt;10</f>
        <v>0</v>
      </c>
      <c r="N156">
        <f>COUNT($O$2:O156)</f>
        <v>25</v>
      </c>
      <c r="O156" t="str">
        <f>IF(M156,D156,"")</f>
        <v/>
      </c>
      <c r="P156">
        <f>COUNT($Q$2:Q156)</f>
        <v>130</v>
      </c>
      <c r="Q156">
        <f>IF(NOT(M156),D156,"")</f>
        <v>48.54</v>
      </c>
      <c r="S156">
        <v>155</v>
      </c>
      <c r="U156">
        <f t="shared" si="29"/>
        <v>46.46</v>
      </c>
      <c r="X156">
        <v>46.46</v>
      </c>
      <c r="Z156" t="b">
        <f t="shared" si="30"/>
        <v>0</v>
      </c>
      <c r="AA156">
        <f>COUNT($AB$2:AB156)</f>
        <v>25</v>
      </c>
      <c r="AB156" t="str">
        <f t="shared" si="31"/>
        <v/>
      </c>
      <c r="AC156">
        <f>COUNT($AD$2:AD156)</f>
        <v>130</v>
      </c>
      <c r="AD156">
        <f t="shared" si="32"/>
        <v>144.5</v>
      </c>
      <c r="AF156">
        <v>155</v>
      </c>
      <c r="AH156">
        <f t="shared" si="33"/>
        <v>108.5</v>
      </c>
      <c r="AK156">
        <v>108.5</v>
      </c>
    </row>
    <row r="157" spans="1:37" x14ac:dyDescent="0.35">
      <c r="A157" t="s">
        <v>159</v>
      </c>
      <c r="B157">
        <v>3</v>
      </c>
      <c r="C157">
        <v>13</v>
      </c>
      <c r="D157">
        <v>81.16</v>
      </c>
      <c r="E157">
        <f t="shared" si="24"/>
        <v>470</v>
      </c>
      <c r="F157">
        <f t="shared" si="25"/>
        <v>23562.25</v>
      </c>
      <c r="H157">
        <f t="shared" si="26"/>
        <v>502</v>
      </c>
      <c r="I157">
        <f t="shared" si="27"/>
        <v>470</v>
      </c>
      <c r="J157">
        <f t="shared" si="28"/>
        <v>163</v>
      </c>
      <c r="M157" t="b">
        <f>B157&gt;10</f>
        <v>0</v>
      </c>
      <c r="N157">
        <f>COUNT($O$2:O157)</f>
        <v>25</v>
      </c>
      <c r="O157" t="str">
        <f>IF(M157,D157,"")</f>
        <v/>
      </c>
      <c r="P157">
        <f>COUNT($Q$2:Q157)</f>
        <v>131</v>
      </c>
      <c r="Q157">
        <f>IF(NOT(M157),D157,"")</f>
        <v>81.16</v>
      </c>
      <c r="S157">
        <v>156</v>
      </c>
      <c r="U157">
        <f t="shared" si="29"/>
        <v>55.74</v>
      </c>
      <c r="X157">
        <v>55.74</v>
      </c>
      <c r="Z157" t="b">
        <f t="shared" si="30"/>
        <v>0</v>
      </c>
      <c r="AA157">
        <f>COUNT($AB$2:AB157)</f>
        <v>25</v>
      </c>
      <c r="AB157" t="str">
        <f t="shared" si="31"/>
        <v/>
      </c>
      <c r="AC157">
        <f>COUNT($AD$2:AD157)</f>
        <v>131</v>
      </c>
      <c r="AD157">
        <f t="shared" si="32"/>
        <v>470</v>
      </c>
      <c r="AF157">
        <v>156</v>
      </c>
      <c r="AH157">
        <f t="shared" si="33"/>
        <v>265</v>
      </c>
      <c r="AK157">
        <v>265</v>
      </c>
    </row>
    <row r="158" spans="1:37" x14ac:dyDescent="0.35">
      <c r="A158" t="s">
        <v>160</v>
      </c>
      <c r="B158">
        <v>3</v>
      </c>
      <c r="C158">
        <v>12</v>
      </c>
      <c r="D158">
        <v>81.540000000000006</v>
      </c>
      <c r="E158">
        <f t="shared" si="24"/>
        <v>472</v>
      </c>
      <c r="F158">
        <f t="shared" si="25"/>
        <v>24180.25</v>
      </c>
      <c r="H158">
        <f t="shared" si="26"/>
        <v>502</v>
      </c>
      <c r="I158">
        <f t="shared" si="27"/>
        <v>481.5</v>
      </c>
      <c r="J158">
        <f t="shared" si="28"/>
        <v>161</v>
      </c>
      <c r="M158" t="b">
        <f>B158&gt;10</f>
        <v>0</v>
      </c>
      <c r="N158">
        <f>COUNT($O$2:O158)</f>
        <v>25</v>
      </c>
      <c r="O158" t="str">
        <f>IF(M158,D158,"")</f>
        <v/>
      </c>
      <c r="P158">
        <f>COUNT($Q$2:Q158)</f>
        <v>132</v>
      </c>
      <c r="Q158">
        <f>IF(NOT(M158),D158,"")</f>
        <v>81.540000000000006</v>
      </c>
      <c r="S158">
        <v>157</v>
      </c>
      <c r="U158">
        <f t="shared" si="29"/>
        <v>54.61</v>
      </c>
      <c r="X158">
        <v>54.61</v>
      </c>
      <c r="Z158" t="b">
        <f t="shared" si="30"/>
        <v>0</v>
      </c>
      <c r="AA158">
        <f>COUNT($AB$2:AB158)</f>
        <v>25</v>
      </c>
      <c r="AB158" t="str">
        <f t="shared" si="31"/>
        <v/>
      </c>
      <c r="AC158">
        <f>COUNT($AD$2:AD158)</f>
        <v>132</v>
      </c>
      <c r="AD158">
        <f t="shared" si="32"/>
        <v>472</v>
      </c>
      <c r="AF158">
        <v>157</v>
      </c>
      <c r="AH158">
        <f t="shared" si="33"/>
        <v>250</v>
      </c>
      <c r="AK158">
        <v>250</v>
      </c>
    </row>
    <row r="159" spans="1:37" x14ac:dyDescent="0.35">
      <c r="A159" t="s">
        <v>161</v>
      </c>
      <c r="B159">
        <v>2</v>
      </c>
      <c r="C159">
        <v>11</v>
      </c>
      <c r="D159">
        <v>83.33</v>
      </c>
      <c r="E159">
        <f t="shared" si="24"/>
        <v>480.5</v>
      </c>
      <c r="F159">
        <f t="shared" si="25"/>
        <v>26896</v>
      </c>
      <c r="H159">
        <f t="shared" si="26"/>
        <v>585.5</v>
      </c>
      <c r="I159">
        <f t="shared" si="27"/>
        <v>496</v>
      </c>
      <c r="J159">
        <f t="shared" si="28"/>
        <v>152.5</v>
      </c>
      <c r="M159" t="b">
        <f>B159&gt;10</f>
        <v>0</v>
      </c>
      <c r="N159">
        <f>COUNT($O$2:O159)</f>
        <v>25</v>
      </c>
      <c r="O159" t="str">
        <f>IF(M159,D159,"")</f>
        <v/>
      </c>
      <c r="P159">
        <f>COUNT($Q$2:Q159)</f>
        <v>133</v>
      </c>
      <c r="Q159">
        <f>IF(NOT(M159),D159,"")</f>
        <v>83.33</v>
      </c>
      <c r="S159">
        <v>158</v>
      </c>
      <c r="U159">
        <f t="shared" si="29"/>
        <v>48.18</v>
      </c>
      <c r="X159">
        <v>48.18</v>
      </c>
      <c r="Z159" t="b">
        <f t="shared" si="30"/>
        <v>0</v>
      </c>
      <c r="AA159">
        <f>COUNT($AB$2:AB159)</f>
        <v>25</v>
      </c>
      <c r="AB159" t="str">
        <f t="shared" si="31"/>
        <v/>
      </c>
      <c r="AC159">
        <f>COUNT($AD$2:AD159)</f>
        <v>133</v>
      </c>
      <c r="AD159">
        <f t="shared" si="32"/>
        <v>480.5</v>
      </c>
      <c r="AF159">
        <v>158</v>
      </c>
      <c r="AH159">
        <f t="shared" si="33"/>
        <v>138</v>
      </c>
      <c r="AK159">
        <v>138</v>
      </c>
    </row>
    <row r="160" spans="1:37" x14ac:dyDescent="0.35">
      <c r="A160" t="s">
        <v>162</v>
      </c>
      <c r="B160">
        <v>4</v>
      </c>
      <c r="C160">
        <v>4</v>
      </c>
      <c r="D160">
        <v>93.44</v>
      </c>
      <c r="E160">
        <f t="shared" si="24"/>
        <v>632</v>
      </c>
      <c r="F160">
        <f t="shared" si="25"/>
        <v>99540.25</v>
      </c>
      <c r="H160">
        <f t="shared" si="26"/>
        <v>422.5</v>
      </c>
      <c r="I160">
        <f t="shared" si="27"/>
        <v>624.5</v>
      </c>
      <c r="J160">
        <f t="shared" si="28"/>
        <v>1</v>
      </c>
      <c r="M160" t="b">
        <f>B160&gt;10</f>
        <v>0</v>
      </c>
      <c r="N160">
        <f>COUNT($O$2:O160)</f>
        <v>25</v>
      </c>
      <c r="O160" t="str">
        <f>IF(M160,D160,"")</f>
        <v/>
      </c>
      <c r="P160">
        <f>COUNT($Q$2:Q160)</f>
        <v>134</v>
      </c>
      <c r="Q160">
        <f>IF(NOT(M160),D160,"")</f>
        <v>93.44</v>
      </c>
      <c r="S160">
        <v>159</v>
      </c>
      <c r="U160">
        <f t="shared" si="29"/>
        <v>48.97</v>
      </c>
      <c r="X160">
        <v>48.97</v>
      </c>
      <c r="Z160" t="b">
        <f t="shared" si="30"/>
        <v>0</v>
      </c>
      <c r="AA160">
        <f>COUNT($AB$2:AB160)</f>
        <v>25</v>
      </c>
      <c r="AB160" t="str">
        <f t="shared" si="31"/>
        <v/>
      </c>
      <c r="AC160">
        <f>COUNT($AD$2:AD160)</f>
        <v>134</v>
      </c>
      <c r="AD160">
        <f t="shared" si="32"/>
        <v>632</v>
      </c>
      <c r="AF160">
        <v>159</v>
      </c>
      <c r="AH160">
        <f t="shared" si="33"/>
        <v>154</v>
      </c>
      <c r="AK160">
        <v>154</v>
      </c>
    </row>
    <row r="161" spans="1:37" x14ac:dyDescent="0.35">
      <c r="A161" t="s">
        <v>163</v>
      </c>
      <c r="B161">
        <v>4</v>
      </c>
      <c r="C161">
        <v>8</v>
      </c>
      <c r="D161">
        <v>87.1</v>
      </c>
      <c r="E161">
        <f t="shared" si="24"/>
        <v>504</v>
      </c>
      <c r="F161">
        <f t="shared" si="25"/>
        <v>35156.25</v>
      </c>
      <c r="H161">
        <f t="shared" si="26"/>
        <v>422.5</v>
      </c>
      <c r="I161">
        <f t="shared" si="27"/>
        <v>515</v>
      </c>
      <c r="J161">
        <f t="shared" si="28"/>
        <v>129</v>
      </c>
      <c r="M161" t="b">
        <f>B161&gt;10</f>
        <v>0</v>
      </c>
      <c r="N161">
        <f>COUNT($O$2:O161)</f>
        <v>25</v>
      </c>
      <c r="O161" t="str">
        <f>IF(M161,D161,"")</f>
        <v/>
      </c>
      <c r="P161">
        <f>COUNT($Q$2:Q161)</f>
        <v>135</v>
      </c>
      <c r="Q161">
        <f>IF(NOT(M161),D161,"")</f>
        <v>87.1</v>
      </c>
      <c r="S161">
        <v>160</v>
      </c>
      <c r="U161">
        <f t="shared" si="29"/>
        <v>69.569999999999993</v>
      </c>
      <c r="X161">
        <v>69.569999999999993</v>
      </c>
      <c r="Z161" t="b">
        <f t="shared" si="30"/>
        <v>0</v>
      </c>
      <c r="AA161">
        <f>COUNT($AB$2:AB161)</f>
        <v>25</v>
      </c>
      <c r="AB161" t="str">
        <f t="shared" si="31"/>
        <v/>
      </c>
      <c r="AC161">
        <f>COUNT($AD$2:AD161)</f>
        <v>135</v>
      </c>
      <c r="AD161">
        <f t="shared" si="32"/>
        <v>504</v>
      </c>
      <c r="AF161">
        <v>160</v>
      </c>
      <c r="AH161">
        <f t="shared" si="33"/>
        <v>420.5</v>
      </c>
      <c r="AK161">
        <v>420.5</v>
      </c>
    </row>
    <row r="162" spans="1:37" x14ac:dyDescent="0.35">
      <c r="A162" t="s">
        <v>164</v>
      </c>
      <c r="B162">
        <v>3</v>
      </c>
      <c r="C162">
        <v>34</v>
      </c>
      <c r="D162">
        <v>70.180000000000007</v>
      </c>
      <c r="E162">
        <f t="shared" si="24"/>
        <v>427</v>
      </c>
      <c r="F162">
        <f t="shared" si="25"/>
        <v>12210.25</v>
      </c>
      <c r="H162">
        <f t="shared" si="26"/>
        <v>502</v>
      </c>
      <c r="I162">
        <f t="shared" si="27"/>
        <v>429</v>
      </c>
      <c r="J162">
        <f t="shared" si="28"/>
        <v>206</v>
      </c>
      <c r="M162" t="b">
        <f>B162&gt;10</f>
        <v>0</v>
      </c>
      <c r="N162">
        <f>COUNT($O$2:O162)</f>
        <v>25</v>
      </c>
      <c r="O162" t="str">
        <f>IF(M162,D162,"")</f>
        <v/>
      </c>
      <c r="P162">
        <f>COUNT($Q$2:Q162)</f>
        <v>136</v>
      </c>
      <c r="Q162">
        <f>IF(NOT(M162),D162,"")</f>
        <v>70.180000000000007</v>
      </c>
      <c r="S162">
        <v>161</v>
      </c>
      <c r="U162">
        <f t="shared" si="29"/>
        <v>55.29</v>
      </c>
      <c r="X162">
        <v>55.29</v>
      </c>
      <c r="Z162" t="b">
        <f t="shared" si="30"/>
        <v>0</v>
      </c>
      <c r="AA162">
        <f>COUNT($AB$2:AB162)</f>
        <v>25</v>
      </c>
      <c r="AB162" t="str">
        <f t="shared" si="31"/>
        <v/>
      </c>
      <c r="AC162">
        <f>COUNT($AD$2:AD162)</f>
        <v>136</v>
      </c>
      <c r="AD162">
        <f t="shared" si="32"/>
        <v>427</v>
      </c>
      <c r="AF162">
        <v>161</v>
      </c>
      <c r="AH162">
        <f t="shared" si="33"/>
        <v>258</v>
      </c>
      <c r="AK162">
        <v>258</v>
      </c>
    </row>
    <row r="163" spans="1:37" x14ac:dyDescent="0.35">
      <c r="A163" t="s">
        <v>165</v>
      </c>
      <c r="B163">
        <v>2</v>
      </c>
      <c r="C163">
        <v>106</v>
      </c>
      <c r="D163">
        <v>43.62</v>
      </c>
      <c r="E163">
        <f t="shared" si="24"/>
        <v>77</v>
      </c>
      <c r="F163">
        <f t="shared" si="25"/>
        <v>57360.25</v>
      </c>
      <c r="H163">
        <f t="shared" si="26"/>
        <v>585.5</v>
      </c>
      <c r="I163">
        <f t="shared" si="27"/>
        <v>252.5</v>
      </c>
      <c r="J163">
        <f t="shared" si="28"/>
        <v>556</v>
      </c>
      <c r="M163" t="b">
        <f>B163&gt;10</f>
        <v>0</v>
      </c>
      <c r="N163">
        <f>COUNT($O$2:O163)</f>
        <v>25</v>
      </c>
      <c r="O163" t="str">
        <f>IF(M163,D163,"")</f>
        <v/>
      </c>
      <c r="P163">
        <f>COUNT($Q$2:Q163)</f>
        <v>137</v>
      </c>
      <c r="Q163">
        <f>IF(NOT(M163),D163,"")</f>
        <v>43.62</v>
      </c>
      <c r="S163">
        <v>162</v>
      </c>
      <c r="U163">
        <f t="shared" si="29"/>
        <v>47.17</v>
      </c>
      <c r="X163">
        <v>47.17</v>
      </c>
      <c r="Z163" t="b">
        <f t="shared" si="30"/>
        <v>0</v>
      </c>
      <c r="AA163">
        <f>COUNT($AB$2:AB163)</f>
        <v>25</v>
      </c>
      <c r="AB163" t="str">
        <f t="shared" si="31"/>
        <v/>
      </c>
      <c r="AC163">
        <f>COUNT($AD$2:AD163)</f>
        <v>137</v>
      </c>
      <c r="AD163">
        <f t="shared" si="32"/>
        <v>77</v>
      </c>
      <c r="AF163">
        <v>162</v>
      </c>
      <c r="AH163">
        <f t="shared" si="33"/>
        <v>126</v>
      </c>
      <c r="AK163">
        <v>126</v>
      </c>
    </row>
    <row r="164" spans="1:37" x14ac:dyDescent="0.35">
      <c r="A164" t="s">
        <v>166</v>
      </c>
      <c r="B164">
        <v>6</v>
      </c>
      <c r="C164">
        <v>89</v>
      </c>
      <c r="D164">
        <v>48.85</v>
      </c>
      <c r="E164">
        <f t="shared" si="24"/>
        <v>151</v>
      </c>
      <c r="F164">
        <f t="shared" si="25"/>
        <v>27390.25</v>
      </c>
      <c r="H164">
        <f t="shared" si="26"/>
        <v>284.5</v>
      </c>
      <c r="I164">
        <f t="shared" si="27"/>
        <v>276</v>
      </c>
      <c r="J164">
        <f t="shared" si="28"/>
        <v>482</v>
      </c>
      <c r="M164" t="b">
        <f>B164&gt;10</f>
        <v>0</v>
      </c>
      <c r="N164">
        <f>COUNT($O$2:O164)</f>
        <v>25</v>
      </c>
      <c r="O164" t="str">
        <f>IF(M164,D164,"")</f>
        <v/>
      </c>
      <c r="P164">
        <f>COUNT($Q$2:Q164)</f>
        <v>138</v>
      </c>
      <c r="Q164">
        <f>IF(NOT(M164),D164,"")</f>
        <v>48.85</v>
      </c>
      <c r="S164">
        <v>163</v>
      </c>
      <c r="U164">
        <f t="shared" si="29"/>
        <v>87.06</v>
      </c>
      <c r="X164">
        <v>87.06</v>
      </c>
      <c r="Z164" t="b">
        <f t="shared" si="30"/>
        <v>0</v>
      </c>
      <c r="AA164">
        <f>COUNT($AB$2:AB164)</f>
        <v>25</v>
      </c>
      <c r="AB164" t="str">
        <f t="shared" si="31"/>
        <v/>
      </c>
      <c r="AC164">
        <f>COUNT($AD$2:AD164)</f>
        <v>138</v>
      </c>
      <c r="AD164">
        <f t="shared" si="32"/>
        <v>151</v>
      </c>
      <c r="AF164">
        <v>163</v>
      </c>
      <c r="AH164">
        <f t="shared" si="33"/>
        <v>503</v>
      </c>
      <c r="AK164">
        <v>503</v>
      </c>
    </row>
    <row r="165" spans="1:37" x14ac:dyDescent="0.35">
      <c r="A165" t="s">
        <v>167</v>
      </c>
      <c r="B165">
        <v>7</v>
      </c>
      <c r="C165">
        <v>65</v>
      </c>
      <c r="D165">
        <v>66.150000000000006</v>
      </c>
      <c r="E165">
        <f t="shared" si="24"/>
        <v>399</v>
      </c>
      <c r="F165">
        <f t="shared" si="25"/>
        <v>6806.25</v>
      </c>
      <c r="H165">
        <f t="shared" si="26"/>
        <v>234.5</v>
      </c>
      <c r="I165">
        <f t="shared" si="27"/>
        <v>334</v>
      </c>
      <c r="J165">
        <f t="shared" si="28"/>
        <v>234</v>
      </c>
      <c r="M165" t="b">
        <f>B165&gt;10</f>
        <v>0</v>
      </c>
      <c r="N165">
        <f>COUNT($O$2:O165)</f>
        <v>25</v>
      </c>
      <c r="O165" t="str">
        <f>IF(M165,D165,"")</f>
        <v/>
      </c>
      <c r="P165">
        <f>COUNT($Q$2:Q165)</f>
        <v>139</v>
      </c>
      <c r="Q165">
        <f>IF(NOT(M165),D165,"")</f>
        <v>66.150000000000006</v>
      </c>
      <c r="S165">
        <v>164</v>
      </c>
      <c r="U165">
        <f t="shared" si="29"/>
        <v>90.74</v>
      </c>
      <c r="X165">
        <v>90.74</v>
      </c>
      <c r="Z165" t="b">
        <f t="shared" si="30"/>
        <v>0</v>
      </c>
      <c r="AA165">
        <f>COUNT($AB$2:AB165)</f>
        <v>25</v>
      </c>
      <c r="AB165" t="str">
        <f t="shared" si="31"/>
        <v/>
      </c>
      <c r="AC165">
        <f>COUNT($AD$2:AD165)</f>
        <v>139</v>
      </c>
      <c r="AD165">
        <f t="shared" si="32"/>
        <v>399</v>
      </c>
      <c r="AF165">
        <v>164</v>
      </c>
      <c r="AH165">
        <f t="shared" si="33"/>
        <v>585</v>
      </c>
      <c r="AK165">
        <v>585</v>
      </c>
    </row>
    <row r="166" spans="1:37" x14ac:dyDescent="0.35">
      <c r="A166" t="s">
        <v>168</v>
      </c>
      <c r="B166">
        <v>3</v>
      </c>
      <c r="C166">
        <v>84</v>
      </c>
      <c r="D166">
        <v>44.37</v>
      </c>
      <c r="E166">
        <f t="shared" si="24"/>
        <v>86</v>
      </c>
      <c r="F166">
        <f t="shared" si="25"/>
        <v>53130.25</v>
      </c>
      <c r="H166">
        <f t="shared" si="26"/>
        <v>502</v>
      </c>
      <c r="I166">
        <f t="shared" si="27"/>
        <v>286</v>
      </c>
      <c r="J166">
        <f t="shared" si="28"/>
        <v>547</v>
      </c>
      <c r="M166" t="b">
        <f>B166&gt;10</f>
        <v>0</v>
      </c>
      <c r="N166">
        <f>COUNT($O$2:O166)</f>
        <v>25</v>
      </c>
      <c r="O166" t="str">
        <f>IF(M166,D166,"")</f>
        <v/>
      </c>
      <c r="P166">
        <f>COUNT($Q$2:Q166)</f>
        <v>140</v>
      </c>
      <c r="Q166">
        <f>IF(NOT(M166),D166,"")</f>
        <v>44.37</v>
      </c>
      <c r="S166">
        <v>165</v>
      </c>
      <c r="U166">
        <f t="shared" si="29"/>
        <v>64.66</v>
      </c>
      <c r="X166">
        <v>64.66</v>
      </c>
      <c r="Z166" t="b">
        <f t="shared" si="30"/>
        <v>0</v>
      </c>
      <c r="AA166">
        <f>COUNT($AB$2:AB166)</f>
        <v>25</v>
      </c>
      <c r="AB166" t="str">
        <f t="shared" si="31"/>
        <v/>
      </c>
      <c r="AC166">
        <f>COUNT($AD$2:AD166)</f>
        <v>140</v>
      </c>
      <c r="AD166">
        <f t="shared" si="32"/>
        <v>86</v>
      </c>
      <c r="AF166">
        <v>165</v>
      </c>
      <c r="AH166">
        <f t="shared" si="33"/>
        <v>383</v>
      </c>
      <c r="AK166">
        <v>383</v>
      </c>
    </row>
    <row r="167" spans="1:37" x14ac:dyDescent="0.35">
      <c r="A167" t="s">
        <v>169</v>
      </c>
      <c r="B167">
        <v>3</v>
      </c>
      <c r="C167">
        <v>117</v>
      </c>
      <c r="D167">
        <v>41.79</v>
      </c>
      <c r="E167">
        <f t="shared" si="24"/>
        <v>65.5</v>
      </c>
      <c r="F167">
        <f t="shared" si="25"/>
        <v>63001</v>
      </c>
      <c r="H167">
        <f t="shared" si="26"/>
        <v>502</v>
      </c>
      <c r="I167">
        <f t="shared" si="27"/>
        <v>232</v>
      </c>
      <c r="J167">
        <f t="shared" si="28"/>
        <v>567.5</v>
      </c>
      <c r="M167" t="b">
        <f>B167&gt;10</f>
        <v>0</v>
      </c>
      <c r="N167">
        <f>COUNT($O$2:O167)</f>
        <v>25</v>
      </c>
      <c r="O167" t="str">
        <f>IF(M167,D167,"")</f>
        <v/>
      </c>
      <c r="P167">
        <f>COUNT($Q$2:Q167)</f>
        <v>141</v>
      </c>
      <c r="Q167">
        <f>IF(NOT(M167),D167,"")</f>
        <v>41.79</v>
      </c>
      <c r="S167">
        <v>166</v>
      </c>
      <c r="U167">
        <f t="shared" si="29"/>
        <v>60.42</v>
      </c>
      <c r="X167">
        <v>60.42</v>
      </c>
      <c r="Z167" t="b">
        <f t="shared" si="30"/>
        <v>0</v>
      </c>
      <c r="AA167">
        <f>COUNT($AB$2:AB167)</f>
        <v>25</v>
      </c>
      <c r="AB167" t="str">
        <f t="shared" si="31"/>
        <v/>
      </c>
      <c r="AC167">
        <f>COUNT($AD$2:AD167)</f>
        <v>141</v>
      </c>
      <c r="AD167">
        <f t="shared" si="32"/>
        <v>65.5</v>
      </c>
      <c r="AF167">
        <v>166</v>
      </c>
      <c r="AH167">
        <f t="shared" si="33"/>
        <v>332</v>
      </c>
      <c r="AK167">
        <v>332</v>
      </c>
    </row>
    <row r="168" spans="1:37" x14ac:dyDescent="0.35">
      <c r="A168" t="s">
        <v>170</v>
      </c>
      <c r="B168">
        <v>4</v>
      </c>
      <c r="C168">
        <v>418</v>
      </c>
      <c r="D168">
        <v>34.07</v>
      </c>
      <c r="E168">
        <f t="shared" si="24"/>
        <v>8</v>
      </c>
      <c r="F168">
        <f t="shared" si="25"/>
        <v>95172.25</v>
      </c>
      <c r="H168">
        <f t="shared" si="26"/>
        <v>422.5</v>
      </c>
      <c r="I168">
        <f t="shared" si="27"/>
        <v>43</v>
      </c>
      <c r="J168">
        <f t="shared" si="28"/>
        <v>625</v>
      </c>
      <c r="M168" t="b">
        <f>B168&gt;10</f>
        <v>0</v>
      </c>
      <c r="N168">
        <f>COUNT($O$2:O168)</f>
        <v>25</v>
      </c>
      <c r="O168" t="str">
        <f>IF(M168,D168,"")</f>
        <v/>
      </c>
      <c r="P168">
        <f>COUNT($Q$2:Q168)</f>
        <v>142</v>
      </c>
      <c r="Q168">
        <f>IF(NOT(M168),D168,"")</f>
        <v>34.07</v>
      </c>
      <c r="S168">
        <v>167</v>
      </c>
      <c r="U168">
        <f t="shared" si="29"/>
        <v>63.87</v>
      </c>
      <c r="X168">
        <v>63.87</v>
      </c>
      <c r="Z168" t="b">
        <f t="shared" si="30"/>
        <v>0</v>
      </c>
      <c r="AA168">
        <f>COUNT($AB$2:AB168)</f>
        <v>25</v>
      </c>
      <c r="AB168" t="str">
        <f t="shared" si="31"/>
        <v/>
      </c>
      <c r="AC168">
        <f>COUNT($AD$2:AD168)</f>
        <v>142</v>
      </c>
      <c r="AD168">
        <f t="shared" si="32"/>
        <v>8</v>
      </c>
      <c r="AF168">
        <v>167</v>
      </c>
      <c r="AH168">
        <f t="shared" si="33"/>
        <v>376</v>
      </c>
      <c r="AK168">
        <v>376</v>
      </c>
    </row>
    <row r="169" spans="1:37" x14ac:dyDescent="0.35">
      <c r="A169" t="s">
        <v>171</v>
      </c>
      <c r="B169">
        <v>5</v>
      </c>
      <c r="C169">
        <v>262</v>
      </c>
      <c r="D169">
        <v>46.42</v>
      </c>
      <c r="E169">
        <f t="shared" si="24"/>
        <v>107</v>
      </c>
      <c r="F169">
        <f t="shared" si="25"/>
        <v>43890.25</v>
      </c>
      <c r="H169">
        <f t="shared" si="26"/>
        <v>345</v>
      </c>
      <c r="I169">
        <f t="shared" si="27"/>
        <v>89</v>
      </c>
      <c r="J169">
        <f t="shared" si="28"/>
        <v>526</v>
      </c>
      <c r="M169" t="b">
        <f>B169&gt;10</f>
        <v>0</v>
      </c>
      <c r="N169">
        <f>COUNT($O$2:O169)</f>
        <v>25</v>
      </c>
      <c r="O169" t="str">
        <f>IF(M169,D169,"")</f>
        <v/>
      </c>
      <c r="P169">
        <f>COUNT($Q$2:Q169)</f>
        <v>143</v>
      </c>
      <c r="Q169">
        <f>IF(NOT(M169),D169,"")</f>
        <v>46.42</v>
      </c>
      <c r="S169">
        <v>168</v>
      </c>
      <c r="U169">
        <f t="shared" si="29"/>
        <v>58.39</v>
      </c>
      <c r="X169">
        <v>58.39</v>
      </c>
      <c r="Z169" t="b">
        <f t="shared" si="30"/>
        <v>0</v>
      </c>
      <c r="AA169">
        <f>COUNT($AB$2:AB169)</f>
        <v>25</v>
      </c>
      <c r="AB169" t="str">
        <f t="shared" si="31"/>
        <v/>
      </c>
      <c r="AC169">
        <f>COUNT($AD$2:AD169)</f>
        <v>143</v>
      </c>
      <c r="AD169">
        <f t="shared" si="32"/>
        <v>107</v>
      </c>
      <c r="AF169">
        <v>168</v>
      </c>
      <c r="AH169">
        <f t="shared" si="33"/>
        <v>294</v>
      </c>
      <c r="AK169">
        <v>294</v>
      </c>
    </row>
    <row r="170" spans="1:37" x14ac:dyDescent="0.35">
      <c r="A170" t="s">
        <v>172</v>
      </c>
      <c r="B170">
        <v>24</v>
      </c>
      <c r="C170">
        <v>780</v>
      </c>
      <c r="D170">
        <v>48.14</v>
      </c>
      <c r="E170">
        <f t="shared" si="24"/>
        <v>136.5</v>
      </c>
      <c r="F170">
        <f t="shared" si="25"/>
        <v>32400</v>
      </c>
      <c r="H170">
        <f t="shared" si="26"/>
        <v>7.5</v>
      </c>
      <c r="I170">
        <f t="shared" si="27"/>
        <v>14</v>
      </c>
      <c r="J170">
        <f t="shared" si="28"/>
        <v>496.5</v>
      </c>
      <c r="M170" t="b">
        <f>B170&gt;10</f>
        <v>1</v>
      </c>
      <c r="N170">
        <f>COUNT($O$2:O170)</f>
        <v>26</v>
      </c>
      <c r="O170">
        <f>IF(M170,D170,"")</f>
        <v>48.14</v>
      </c>
      <c r="P170">
        <f>COUNT($Q$2:Q170)</f>
        <v>143</v>
      </c>
      <c r="Q170" t="str">
        <f>IF(NOT(M170),D170,"")</f>
        <v/>
      </c>
      <c r="S170">
        <v>169</v>
      </c>
      <c r="U170">
        <f t="shared" si="29"/>
        <v>59.13</v>
      </c>
      <c r="X170">
        <v>59.13</v>
      </c>
      <c r="Z170" t="b">
        <f t="shared" si="30"/>
        <v>1</v>
      </c>
      <c r="AA170">
        <f>COUNT($AB$2:AB170)</f>
        <v>26</v>
      </c>
      <c r="AB170">
        <f t="shared" si="31"/>
        <v>136.5</v>
      </c>
      <c r="AC170">
        <f>COUNT($AD$2:AD170)</f>
        <v>143</v>
      </c>
      <c r="AD170" t="str">
        <f t="shared" si="32"/>
        <v/>
      </c>
      <c r="AF170">
        <v>169</v>
      </c>
      <c r="AH170">
        <f t="shared" si="33"/>
        <v>315</v>
      </c>
      <c r="AK170">
        <v>315</v>
      </c>
    </row>
    <row r="171" spans="1:37" x14ac:dyDescent="0.35">
      <c r="A171" t="s">
        <v>173</v>
      </c>
      <c r="B171">
        <v>12</v>
      </c>
      <c r="C171">
        <v>135</v>
      </c>
      <c r="D171">
        <v>52.8</v>
      </c>
      <c r="E171">
        <f t="shared" si="24"/>
        <v>216.5</v>
      </c>
      <c r="F171">
        <f t="shared" si="25"/>
        <v>10000</v>
      </c>
      <c r="H171">
        <f t="shared" si="26"/>
        <v>74.5</v>
      </c>
      <c r="I171">
        <f t="shared" si="27"/>
        <v>210</v>
      </c>
      <c r="J171">
        <f t="shared" si="28"/>
        <v>416.5</v>
      </c>
      <c r="M171" t="b">
        <f>B171&gt;10</f>
        <v>1</v>
      </c>
      <c r="N171">
        <f>COUNT($O$2:O171)</f>
        <v>27</v>
      </c>
      <c r="O171">
        <f>IF(M171,D171,"")</f>
        <v>52.8</v>
      </c>
      <c r="P171">
        <f>COUNT($Q$2:Q171)</f>
        <v>143</v>
      </c>
      <c r="Q171" t="str">
        <f>IF(NOT(M171),D171,"")</f>
        <v/>
      </c>
      <c r="S171">
        <v>170</v>
      </c>
      <c r="U171">
        <f t="shared" si="29"/>
        <v>63.04</v>
      </c>
      <c r="X171">
        <v>63.04</v>
      </c>
      <c r="Z171" t="b">
        <f t="shared" si="30"/>
        <v>1</v>
      </c>
      <c r="AA171">
        <f>COUNT($AB$2:AB171)</f>
        <v>27</v>
      </c>
      <c r="AB171">
        <f t="shared" si="31"/>
        <v>216.5</v>
      </c>
      <c r="AC171">
        <f>COUNT($AD$2:AD171)</f>
        <v>143</v>
      </c>
      <c r="AD171" t="str">
        <f t="shared" si="32"/>
        <v/>
      </c>
      <c r="AF171">
        <v>170</v>
      </c>
      <c r="AH171">
        <f t="shared" si="33"/>
        <v>367</v>
      </c>
      <c r="AK171">
        <v>367</v>
      </c>
    </row>
    <row r="172" spans="1:37" x14ac:dyDescent="0.35">
      <c r="A172" t="s">
        <v>174</v>
      </c>
      <c r="B172">
        <v>7</v>
      </c>
      <c r="C172">
        <v>103</v>
      </c>
      <c r="D172">
        <v>51.64</v>
      </c>
      <c r="E172">
        <f t="shared" si="24"/>
        <v>201</v>
      </c>
      <c r="F172">
        <f t="shared" si="25"/>
        <v>13340.25</v>
      </c>
      <c r="H172">
        <f t="shared" si="26"/>
        <v>234.5</v>
      </c>
      <c r="I172">
        <f t="shared" si="27"/>
        <v>256</v>
      </c>
      <c r="J172">
        <f t="shared" si="28"/>
        <v>432</v>
      </c>
      <c r="M172" t="b">
        <f>B172&gt;10</f>
        <v>0</v>
      </c>
      <c r="N172">
        <f>COUNT($O$2:O172)</f>
        <v>27</v>
      </c>
      <c r="O172" t="str">
        <f>IF(M172,D172,"")</f>
        <v/>
      </c>
      <c r="P172">
        <f>COUNT($Q$2:Q172)</f>
        <v>144</v>
      </c>
      <c r="Q172">
        <f>IF(NOT(M172),D172,"")</f>
        <v>51.64</v>
      </c>
      <c r="S172">
        <v>171</v>
      </c>
      <c r="U172">
        <f t="shared" si="29"/>
        <v>71.319999999999993</v>
      </c>
      <c r="X172">
        <v>71.319999999999993</v>
      </c>
      <c r="Z172" t="b">
        <f t="shared" si="30"/>
        <v>0</v>
      </c>
      <c r="AA172">
        <f>COUNT($AB$2:AB172)</f>
        <v>27</v>
      </c>
      <c r="AB172" t="str">
        <f t="shared" si="31"/>
        <v/>
      </c>
      <c r="AC172">
        <f>COUNT($AD$2:AD172)</f>
        <v>144</v>
      </c>
      <c r="AD172">
        <f t="shared" si="32"/>
        <v>201</v>
      </c>
      <c r="AF172">
        <v>171</v>
      </c>
      <c r="AH172">
        <f t="shared" si="33"/>
        <v>433</v>
      </c>
      <c r="AK172">
        <v>433</v>
      </c>
    </row>
    <row r="173" spans="1:37" x14ac:dyDescent="0.35">
      <c r="A173" t="s">
        <v>175</v>
      </c>
      <c r="B173">
        <v>10</v>
      </c>
      <c r="C173">
        <v>155</v>
      </c>
      <c r="D173">
        <v>50.79</v>
      </c>
      <c r="E173">
        <f t="shared" si="24"/>
        <v>185</v>
      </c>
      <c r="F173">
        <f t="shared" si="25"/>
        <v>17292.25</v>
      </c>
      <c r="H173">
        <f t="shared" si="26"/>
        <v>123.5</v>
      </c>
      <c r="I173">
        <f t="shared" si="27"/>
        <v>186.5</v>
      </c>
      <c r="J173">
        <f t="shared" si="28"/>
        <v>448</v>
      </c>
      <c r="M173" t="b">
        <f>B173&gt;10</f>
        <v>0</v>
      </c>
      <c r="N173">
        <f>COUNT($O$2:O173)</f>
        <v>27</v>
      </c>
      <c r="O173" t="str">
        <f>IF(M173,D173,"")</f>
        <v/>
      </c>
      <c r="P173">
        <f>COUNT($Q$2:Q173)</f>
        <v>145</v>
      </c>
      <c r="Q173">
        <f>IF(NOT(M173),D173,"")</f>
        <v>50.79</v>
      </c>
      <c r="S173">
        <v>172</v>
      </c>
      <c r="U173">
        <f t="shared" si="29"/>
        <v>66.47</v>
      </c>
      <c r="X173">
        <v>66.47</v>
      </c>
      <c r="Z173" t="b">
        <f t="shared" si="30"/>
        <v>0</v>
      </c>
      <c r="AA173">
        <f>COUNT($AB$2:AB173)</f>
        <v>27</v>
      </c>
      <c r="AB173" t="str">
        <f t="shared" si="31"/>
        <v/>
      </c>
      <c r="AC173">
        <f>COUNT($AD$2:AD173)</f>
        <v>145</v>
      </c>
      <c r="AD173">
        <f t="shared" si="32"/>
        <v>185</v>
      </c>
      <c r="AF173">
        <v>172</v>
      </c>
      <c r="AH173">
        <f t="shared" si="33"/>
        <v>403</v>
      </c>
      <c r="AK173">
        <v>403</v>
      </c>
    </row>
    <row r="174" spans="1:37" x14ac:dyDescent="0.35">
      <c r="A174" t="s">
        <v>176</v>
      </c>
      <c r="B174">
        <v>5</v>
      </c>
      <c r="C174">
        <v>52</v>
      </c>
      <c r="D174">
        <v>60.9</v>
      </c>
      <c r="E174">
        <f t="shared" si="24"/>
        <v>340</v>
      </c>
      <c r="F174">
        <f t="shared" si="25"/>
        <v>552.25</v>
      </c>
      <c r="H174">
        <f t="shared" si="26"/>
        <v>345</v>
      </c>
      <c r="I174">
        <f t="shared" si="27"/>
        <v>371.5</v>
      </c>
      <c r="J174">
        <f t="shared" si="28"/>
        <v>293</v>
      </c>
      <c r="M174" t="b">
        <f>B174&gt;10</f>
        <v>0</v>
      </c>
      <c r="N174">
        <f>COUNT($O$2:O174)</f>
        <v>27</v>
      </c>
      <c r="O174" t="str">
        <f>IF(M174,D174,"")</f>
        <v/>
      </c>
      <c r="P174">
        <f>COUNT($Q$2:Q174)</f>
        <v>146</v>
      </c>
      <c r="Q174">
        <f>IF(NOT(M174),D174,"")</f>
        <v>60.9</v>
      </c>
      <c r="S174">
        <v>173</v>
      </c>
      <c r="U174">
        <f t="shared" si="29"/>
        <v>61.59</v>
      </c>
      <c r="X174">
        <v>61.59</v>
      </c>
      <c r="Z174" t="b">
        <f t="shared" si="30"/>
        <v>0</v>
      </c>
      <c r="AA174">
        <f>COUNT($AB$2:AB174)</f>
        <v>27</v>
      </c>
      <c r="AB174" t="str">
        <f t="shared" si="31"/>
        <v/>
      </c>
      <c r="AC174">
        <f>COUNT($AD$2:AD174)</f>
        <v>146</v>
      </c>
      <c r="AD174">
        <f t="shared" si="32"/>
        <v>340</v>
      </c>
      <c r="AF174">
        <v>173</v>
      </c>
      <c r="AH174">
        <f t="shared" si="33"/>
        <v>347</v>
      </c>
      <c r="AK174">
        <v>347</v>
      </c>
    </row>
    <row r="175" spans="1:37" x14ac:dyDescent="0.35">
      <c r="A175" t="s">
        <v>177</v>
      </c>
      <c r="B175">
        <v>3</v>
      </c>
      <c r="C175">
        <v>57</v>
      </c>
      <c r="D175">
        <v>59.86</v>
      </c>
      <c r="E175">
        <f t="shared" si="24"/>
        <v>322</v>
      </c>
      <c r="F175">
        <f t="shared" si="25"/>
        <v>30.25</v>
      </c>
      <c r="H175">
        <f t="shared" si="26"/>
        <v>502</v>
      </c>
      <c r="I175">
        <f t="shared" si="27"/>
        <v>355</v>
      </c>
      <c r="J175">
        <f t="shared" si="28"/>
        <v>311</v>
      </c>
      <c r="M175" t="b">
        <f>B175&gt;10</f>
        <v>0</v>
      </c>
      <c r="N175">
        <f>COUNT($O$2:O175)</f>
        <v>27</v>
      </c>
      <c r="O175" t="str">
        <f>IF(M175,D175,"")</f>
        <v/>
      </c>
      <c r="P175">
        <f>COUNT($Q$2:Q175)</f>
        <v>147</v>
      </c>
      <c r="Q175">
        <f>IF(NOT(M175),D175,"")</f>
        <v>59.86</v>
      </c>
      <c r="S175">
        <v>174</v>
      </c>
      <c r="U175">
        <f t="shared" si="29"/>
        <v>66.09</v>
      </c>
      <c r="X175">
        <v>66.09</v>
      </c>
      <c r="Z175" t="b">
        <f t="shared" si="30"/>
        <v>0</v>
      </c>
      <c r="AA175">
        <f>COUNT($AB$2:AB175)</f>
        <v>27</v>
      </c>
      <c r="AB175" t="str">
        <f t="shared" si="31"/>
        <v/>
      </c>
      <c r="AC175">
        <f>COUNT($AD$2:AD175)</f>
        <v>147</v>
      </c>
      <c r="AD175">
        <f t="shared" si="32"/>
        <v>322</v>
      </c>
      <c r="AF175">
        <v>174</v>
      </c>
      <c r="AH175">
        <f t="shared" si="33"/>
        <v>397</v>
      </c>
      <c r="AK175">
        <v>397</v>
      </c>
    </row>
    <row r="176" spans="1:37" x14ac:dyDescent="0.35">
      <c r="A176" t="s">
        <v>178</v>
      </c>
      <c r="B176">
        <v>9</v>
      </c>
      <c r="C176">
        <v>115</v>
      </c>
      <c r="D176">
        <v>52.48</v>
      </c>
      <c r="E176">
        <f t="shared" si="24"/>
        <v>209</v>
      </c>
      <c r="F176">
        <f t="shared" si="25"/>
        <v>11556.25</v>
      </c>
      <c r="H176">
        <f t="shared" si="26"/>
        <v>151.5</v>
      </c>
      <c r="I176">
        <f t="shared" si="27"/>
        <v>235.5</v>
      </c>
      <c r="J176">
        <f t="shared" si="28"/>
        <v>424</v>
      </c>
      <c r="M176" t="b">
        <f>B176&gt;10</f>
        <v>0</v>
      </c>
      <c r="N176">
        <f>COUNT($O$2:O176)</f>
        <v>27</v>
      </c>
      <c r="O176" t="str">
        <f>IF(M176,D176,"")</f>
        <v/>
      </c>
      <c r="P176">
        <f>COUNT($Q$2:Q176)</f>
        <v>148</v>
      </c>
      <c r="Q176">
        <f>IF(NOT(M176),D176,"")</f>
        <v>52.48</v>
      </c>
      <c r="S176">
        <v>175</v>
      </c>
      <c r="U176">
        <f t="shared" si="29"/>
        <v>52.81</v>
      </c>
      <c r="X176">
        <v>52.81</v>
      </c>
      <c r="Z176" t="b">
        <f t="shared" si="30"/>
        <v>0</v>
      </c>
      <c r="AA176">
        <f>COUNT($AB$2:AB176)</f>
        <v>27</v>
      </c>
      <c r="AB176" t="str">
        <f t="shared" si="31"/>
        <v/>
      </c>
      <c r="AC176">
        <f>COUNT($AD$2:AD176)</f>
        <v>148</v>
      </c>
      <c r="AD176">
        <f t="shared" si="32"/>
        <v>209</v>
      </c>
      <c r="AF176">
        <v>175</v>
      </c>
      <c r="AH176">
        <f t="shared" si="33"/>
        <v>218</v>
      </c>
      <c r="AK176">
        <v>218</v>
      </c>
    </row>
    <row r="177" spans="1:37" x14ac:dyDescent="0.35">
      <c r="A177" t="s">
        <v>179</v>
      </c>
      <c r="B177">
        <v>6</v>
      </c>
      <c r="C177">
        <v>7</v>
      </c>
      <c r="D177">
        <v>90.91</v>
      </c>
      <c r="E177">
        <f t="shared" si="24"/>
        <v>591</v>
      </c>
      <c r="F177">
        <f t="shared" si="25"/>
        <v>75350.25</v>
      </c>
      <c r="H177">
        <f t="shared" si="26"/>
        <v>284.5</v>
      </c>
      <c r="I177">
        <f t="shared" si="27"/>
        <v>524.5</v>
      </c>
      <c r="J177">
        <f t="shared" si="28"/>
        <v>42</v>
      </c>
      <c r="M177" t="b">
        <f>B177&gt;10</f>
        <v>0</v>
      </c>
      <c r="N177">
        <f>COUNT($O$2:O177)</f>
        <v>27</v>
      </c>
      <c r="O177" t="str">
        <f>IF(M177,D177,"")</f>
        <v/>
      </c>
      <c r="P177">
        <f>COUNT($Q$2:Q177)</f>
        <v>149</v>
      </c>
      <c r="Q177">
        <f>IF(NOT(M177),D177,"")</f>
        <v>90.91</v>
      </c>
      <c r="S177">
        <v>176</v>
      </c>
      <c r="U177">
        <f t="shared" si="29"/>
        <v>55.13</v>
      </c>
      <c r="X177">
        <v>55.13</v>
      </c>
      <c r="Z177" t="b">
        <f t="shared" si="30"/>
        <v>0</v>
      </c>
      <c r="AA177">
        <f>COUNT($AB$2:AB177)</f>
        <v>27</v>
      </c>
      <c r="AB177" t="str">
        <f t="shared" si="31"/>
        <v/>
      </c>
      <c r="AC177">
        <f>COUNT($AD$2:AD177)</f>
        <v>149</v>
      </c>
      <c r="AD177">
        <f t="shared" si="32"/>
        <v>591</v>
      </c>
      <c r="AF177">
        <v>176</v>
      </c>
      <c r="AH177">
        <f t="shared" si="33"/>
        <v>257</v>
      </c>
      <c r="AK177">
        <v>257</v>
      </c>
    </row>
    <row r="178" spans="1:37" x14ac:dyDescent="0.35">
      <c r="A178" t="s">
        <v>180</v>
      </c>
      <c r="B178">
        <v>5</v>
      </c>
      <c r="C178">
        <v>5</v>
      </c>
      <c r="D178">
        <v>91.07</v>
      </c>
      <c r="E178">
        <f t="shared" si="24"/>
        <v>595</v>
      </c>
      <c r="F178">
        <f t="shared" si="25"/>
        <v>77562.25</v>
      </c>
      <c r="H178">
        <f t="shared" si="26"/>
        <v>345</v>
      </c>
      <c r="I178">
        <f t="shared" si="27"/>
        <v>595</v>
      </c>
      <c r="J178">
        <f t="shared" si="28"/>
        <v>38</v>
      </c>
      <c r="M178" t="b">
        <f>B178&gt;10</f>
        <v>0</v>
      </c>
      <c r="N178">
        <f>COUNT($O$2:O178)</f>
        <v>27</v>
      </c>
      <c r="O178" t="str">
        <f>IF(M178,D178,"")</f>
        <v/>
      </c>
      <c r="P178">
        <f>COUNT($Q$2:Q178)</f>
        <v>150</v>
      </c>
      <c r="Q178">
        <f>IF(NOT(M178),D178,"")</f>
        <v>91.07</v>
      </c>
      <c r="S178">
        <v>177</v>
      </c>
      <c r="U178">
        <f t="shared" si="29"/>
        <v>90.74</v>
      </c>
      <c r="X178">
        <v>90.74</v>
      </c>
      <c r="Z178" t="b">
        <f t="shared" si="30"/>
        <v>0</v>
      </c>
      <c r="AA178">
        <f>COUNT($AB$2:AB178)</f>
        <v>27</v>
      </c>
      <c r="AB178" t="str">
        <f t="shared" si="31"/>
        <v/>
      </c>
      <c r="AC178">
        <f>COUNT($AD$2:AD178)</f>
        <v>150</v>
      </c>
      <c r="AD178">
        <f t="shared" si="32"/>
        <v>595</v>
      </c>
      <c r="AF178">
        <v>177</v>
      </c>
      <c r="AH178">
        <f t="shared" si="33"/>
        <v>585</v>
      </c>
      <c r="AK178">
        <v>585</v>
      </c>
    </row>
    <row r="179" spans="1:37" x14ac:dyDescent="0.35">
      <c r="A179" t="s">
        <v>181</v>
      </c>
      <c r="B179">
        <v>5</v>
      </c>
      <c r="C179">
        <v>5</v>
      </c>
      <c r="D179">
        <v>91.8</v>
      </c>
      <c r="E179">
        <f t="shared" si="24"/>
        <v>617.5</v>
      </c>
      <c r="F179">
        <f t="shared" si="25"/>
        <v>90601</v>
      </c>
      <c r="H179">
        <f t="shared" si="26"/>
        <v>345</v>
      </c>
      <c r="I179">
        <f t="shared" si="27"/>
        <v>595</v>
      </c>
      <c r="J179">
        <f t="shared" si="28"/>
        <v>15.5</v>
      </c>
      <c r="M179" t="b">
        <f>B179&gt;10</f>
        <v>0</v>
      </c>
      <c r="N179">
        <f>COUNT($O$2:O179)</f>
        <v>27</v>
      </c>
      <c r="O179" t="str">
        <f>IF(M179,D179,"")</f>
        <v/>
      </c>
      <c r="P179">
        <f>COUNT($Q$2:Q179)</f>
        <v>151</v>
      </c>
      <c r="Q179">
        <f>IF(NOT(M179),D179,"")</f>
        <v>91.8</v>
      </c>
      <c r="S179">
        <v>178</v>
      </c>
      <c r="U179">
        <f t="shared" si="29"/>
        <v>91.23</v>
      </c>
      <c r="X179">
        <v>91.23</v>
      </c>
      <c r="Z179" t="b">
        <f t="shared" si="30"/>
        <v>0</v>
      </c>
      <c r="AA179">
        <f>COUNT($AB$2:AB179)</f>
        <v>27</v>
      </c>
      <c r="AB179" t="str">
        <f t="shared" si="31"/>
        <v/>
      </c>
      <c r="AC179">
        <f>COUNT($AD$2:AD179)</f>
        <v>151</v>
      </c>
      <c r="AD179">
        <f t="shared" si="32"/>
        <v>617.5</v>
      </c>
      <c r="AF179">
        <v>178</v>
      </c>
      <c r="AH179">
        <f t="shared" si="33"/>
        <v>597</v>
      </c>
      <c r="AK179">
        <v>597</v>
      </c>
    </row>
    <row r="180" spans="1:37" x14ac:dyDescent="0.35">
      <c r="A180" t="s">
        <v>182</v>
      </c>
      <c r="B180">
        <v>5</v>
      </c>
      <c r="C180">
        <v>5</v>
      </c>
      <c r="D180">
        <v>90</v>
      </c>
      <c r="E180">
        <f t="shared" si="24"/>
        <v>571</v>
      </c>
      <c r="F180">
        <f t="shared" si="25"/>
        <v>64770.25</v>
      </c>
      <c r="H180">
        <f t="shared" si="26"/>
        <v>345</v>
      </c>
      <c r="I180">
        <f t="shared" si="27"/>
        <v>595</v>
      </c>
      <c r="J180">
        <f t="shared" si="28"/>
        <v>62</v>
      </c>
      <c r="M180" t="b">
        <f>B180&gt;10</f>
        <v>0</v>
      </c>
      <c r="N180">
        <f>COUNT($O$2:O180)</f>
        <v>27</v>
      </c>
      <c r="O180" t="str">
        <f>IF(M180,D180,"")</f>
        <v/>
      </c>
      <c r="P180">
        <f>COUNT($Q$2:Q180)</f>
        <v>152</v>
      </c>
      <c r="Q180">
        <f>IF(NOT(M180),D180,"")</f>
        <v>90</v>
      </c>
      <c r="S180">
        <v>179</v>
      </c>
      <c r="U180">
        <f t="shared" si="29"/>
        <v>90.57</v>
      </c>
      <c r="X180">
        <v>90.57</v>
      </c>
      <c r="Z180" t="b">
        <f t="shared" si="30"/>
        <v>0</v>
      </c>
      <c r="AA180">
        <f>COUNT($AB$2:AB180)</f>
        <v>27</v>
      </c>
      <c r="AB180" t="str">
        <f t="shared" si="31"/>
        <v/>
      </c>
      <c r="AC180">
        <f>COUNT($AD$2:AD180)</f>
        <v>152</v>
      </c>
      <c r="AD180">
        <f t="shared" si="32"/>
        <v>571</v>
      </c>
      <c r="AF180">
        <v>179</v>
      </c>
      <c r="AH180">
        <f t="shared" si="33"/>
        <v>579.5</v>
      </c>
      <c r="AK180">
        <v>579.5</v>
      </c>
    </row>
    <row r="181" spans="1:37" x14ac:dyDescent="0.35">
      <c r="A181" t="s">
        <v>183</v>
      </c>
      <c r="B181">
        <v>5</v>
      </c>
      <c r="C181">
        <v>77</v>
      </c>
      <c r="D181">
        <v>54.44</v>
      </c>
      <c r="E181">
        <f t="shared" si="24"/>
        <v>247</v>
      </c>
      <c r="F181">
        <f t="shared" si="25"/>
        <v>4830.25</v>
      </c>
      <c r="H181">
        <f t="shared" si="26"/>
        <v>345</v>
      </c>
      <c r="I181">
        <f t="shared" si="27"/>
        <v>305</v>
      </c>
      <c r="J181">
        <f t="shared" si="28"/>
        <v>386</v>
      </c>
      <c r="M181" t="b">
        <f>B181&gt;10</f>
        <v>0</v>
      </c>
      <c r="N181">
        <f>COUNT($O$2:O181)</f>
        <v>27</v>
      </c>
      <c r="O181" t="str">
        <f>IF(M181,D181,"")</f>
        <v/>
      </c>
      <c r="P181">
        <f>COUNT($Q$2:Q181)</f>
        <v>153</v>
      </c>
      <c r="Q181">
        <f>IF(NOT(M181),D181,"")</f>
        <v>54.44</v>
      </c>
      <c r="S181">
        <v>180</v>
      </c>
      <c r="U181">
        <f t="shared" si="29"/>
        <v>90.57</v>
      </c>
      <c r="X181">
        <v>90.57</v>
      </c>
      <c r="Z181" t="b">
        <f t="shared" si="30"/>
        <v>0</v>
      </c>
      <c r="AA181">
        <f>COUNT($AB$2:AB181)</f>
        <v>27</v>
      </c>
      <c r="AB181" t="str">
        <f t="shared" si="31"/>
        <v/>
      </c>
      <c r="AC181">
        <f>COUNT($AD$2:AD181)</f>
        <v>153</v>
      </c>
      <c r="AD181">
        <f t="shared" si="32"/>
        <v>247</v>
      </c>
      <c r="AF181">
        <v>180</v>
      </c>
      <c r="AH181">
        <f t="shared" si="33"/>
        <v>579.5</v>
      </c>
      <c r="AK181">
        <v>579.5</v>
      </c>
    </row>
    <row r="182" spans="1:37" x14ac:dyDescent="0.35">
      <c r="A182" t="s">
        <v>184</v>
      </c>
      <c r="B182">
        <v>2</v>
      </c>
      <c r="C182">
        <v>6</v>
      </c>
      <c r="D182">
        <v>88.89</v>
      </c>
      <c r="E182">
        <f t="shared" si="24"/>
        <v>548</v>
      </c>
      <c r="F182">
        <f t="shared" si="25"/>
        <v>53592.25</v>
      </c>
      <c r="H182">
        <f t="shared" si="26"/>
        <v>585.5</v>
      </c>
      <c r="I182">
        <f t="shared" si="27"/>
        <v>552</v>
      </c>
      <c r="J182">
        <f t="shared" si="28"/>
        <v>85</v>
      </c>
      <c r="M182" t="b">
        <f>B182&gt;10</f>
        <v>0</v>
      </c>
      <c r="N182">
        <f>COUNT($O$2:O182)</f>
        <v>27</v>
      </c>
      <c r="O182" t="str">
        <f>IF(M182,D182,"")</f>
        <v/>
      </c>
      <c r="P182">
        <f>COUNT($Q$2:Q182)</f>
        <v>154</v>
      </c>
      <c r="Q182">
        <f>IF(NOT(M182),D182,"")</f>
        <v>88.89</v>
      </c>
      <c r="S182">
        <v>181</v>
      </c>
      <c r="U182">
        <f t="shared" si="29"/>
        <v>51.1</v>
      </c>
      <c r="X182">
        <v>51.1</v>
      </c>
      <c r="Z182" t="b">
        <f t="shared" si="30"/>
        <v>0</v>
      </c>
      <c r="AA182">
        <f>COUNT($AB$2:AB182)</f>
        <v>27</v>
      </c>
      <c r="AB182" t="str">
        <f t="shared" si="31"/>
        <v/>
      </c>
      <c r="AC182">
        <f>COUNT($AD$2:AD182)</f>
        <v>154</v>
      </c>
      <c r="AD182">
        <f t="shared" si="32"/>
        <v>548</v>
      </c>
      <c r="AF182">
        <v>181</v>
      </c>
      <c r="AH182">
        <f t="shared" si="33"/>
        <v>192</v>
      </c>
      <c r="AK182">
        <v>192</v>
      </c>
    </row>
    <row r="183" spans="1:37" x14ac:dyDescent="0.35">
      <c r="A183" t="s">
        <v>185</v>
      </c>
      <c r="B183">
        <v>6</v>
      </c>
      <c r="C183">
        <v>106</v>
      </c>
      <c r="D183">
        <v>46.46</v>
      </c>
      <c r="E183">
        <f t="shared" si="24"/>
        <v>108.5</v>
      </c>
      <c r="F183">
        <f t="shared" si="25"/>
        <v>43264</v>
      </c>
      <c r="H183">
        <f t="shared" si="26"/>
        <v>284.5</v>
      </c>
      <c r="I183">
        <f t="shared" si="27"/>
        <v>252.5</v>
      </c>
      <c r="J183">
        <f t="shared" si="28"/>
        <v>524.5</v>
      </c>
      <c r="M183" t="b">
        <f>B183&gt;10</f>
        <v>0</v>
      </c>
      <c r="N183">
        <f>COUNT($O$2:O183)</f>
        <v>27</v>
      </c>
      <c r="O183" t="str">
        <f>IF(M183,D183,"")</f>
        <v/>
      </c>
      <c r="P183">
        <f>COUNT($Q$2:Q183)</f>
        <v>155</v>
      </c>
      <c r="Q183">
        <f>IF(NOT(M183),D183,"")</f>
        <v>46.46</v>
      </c>
      <c r="S183">
        <v>182</v>
      </c>
      <c r="U183">
        <f t="shared" si="29"/>
        <v>52.39</v>
      </c>
      <c r="X183">
        <v>52.39</v>
      </c>
      <c r="Z183" t="b">
        <f t="shared" si="30"/>
        <v>0</v>
      </c>
      <c r="AA183">
        <f>COUNT($AB$2:AB183)</f>
        <v>27</v>
      </c>
      <c r="AB183" t="str">
        <f t="shared" si="31"/>
        <v/>
      </c>
      <c r="AC183">
        <f>COUNT($AD$2:AD183)</f>
        <v>155</v>
      </c>
      <c r="AD183">
        <f t="shared" si="32"/>
        <v>108.5</v>
      </c>
      <c r="AF183">
        <v>182</v>
      </c>
      <c r="AH183">
        <f t="shared" si="33"/>
        <v>207</v>
      </c>
      <c r="AK183">
        <v>207</v>
      </c>
    </row>
    <row r="184" spans="1:37" x14ac:dyDescent="0.35">
      <c r="A184" t="s">
        <v>186</v>
      </c>
      <c r="B184">
        <v>6</v>
      </c>
      <c r="C184">
        <v>54</v>
      </c>
      <c r="D184">
        <v>55.74</v>
      </c>
      <c r="E184">
        <f t="shared" si="24"/>
        <v>265</v>
      </c>
      <c r="F184">
        <f t="shared" si="25"/>
        <v>2652.25</v>
      </c>
      <c r="H184">
        <f t="shared" si="26"/>
        <v>284.5</v>
      </c>
      <c r="I184">
        <f t="shared" si="27"/>
        <v>368</v>
      </c>
      <c r="J184">
        <f t="shared" si="28"/>
        <v>368</v>
      </c>
      <c r="M184" t="b">
        <f>B184&gt;10</f>
        <v>0</v>
      </c>
      <c r="N184">
        <f>COUNT($O$2:O184)</f>
        <v>27</v>
      </c>
      <c r="O184" t="str">
        <f>IF(M184,D184,"")</f>
        <v/>
      </c>
      <c r="P184">
        <f>COUNT($Q$2:Q184)</f>
        <v>156</v>
      </c>
      <c r="Q184">
        <f>IF(NOT(M184),D184,"")</f>
        <v>55.74</v>
      </c>
      <c r="S184">
        <v>183</v>
      </c>
      <c r="U184">
        <f t="shared" si="29"/>
        <v>59.41</v>
      </c>
      <c r="X184">
        <v>59.41</v>
      </c>
      <c r="Z184" t="b">
        <f t="shared" si="30"/>
        <v>0</v>
      </c>
      <c r="AA184">
        <f>COUNT($AB$2:AB184)</f>
        <v>27</v>
      </c>
      <c r="AB184" t="str">
        <f t="shared" si="31"/>
        <v/>
      </c>
      <c r="AC184">
        <f>COUNT($AD$2:AD184)</f>
        <v>156</v>
      </c>
      <c r="AD184">
        <f t="shared" si="32"/>
        <v>265</v>
      </c>
      <c r="AF184">
        <v>183</v>
      </c>
      <c r="AH184">
        <f t="shared" si="33"/>
        <v>318</v>
      </c>
      <c r="AK184">
        <v>318</v>
      </c>
    </row>
    <row r="185" spans="1:37" x14ac:dyDescent="0.35">
      <c r="A185" t="s">
        <v>187</v>
      </c>
      <c r="B185">
        <v>4</v>
      </c>
      <c r="C185">
        <v>64</v>
      </c>
      <c r="D185">
        <v>54.61</v>
      </c>
      <c r="E185">
        <f t="shared" si="24"/>
        <v>250</v>
      </c>
      <c r="F185">
        <f t="shared" si="25"/>
        <v>4422.25</v>
      </c>
      <c r="H185">
        <f t="shared" si="26"/>
        <v>422.5</v>
      </c>
      <c r="I185">
        <f t="shared" si="27"/>
        <v>338.5</v>
      </c>
      <c r="J185">
        <f t="shared" si="28"/>
        <v>383</v>
      </c>
      <c r="M185" t="b">
        <f>B185&gt;10</f>
        <v>0</v>
      </c>
      <c r="N185">
        <f>COUNT($O$2:O185)</f>
        <v>27</v>
      </c>
      <c r="O185" t="str">
        <f>IF(M185,D185,"")</f>
        <v/>
      </c>
      <c r="P185">
        <f>COUNT($Q$2:Q185)</f>
        <v>157</v>
      </c>
      <c r="Q185">
        <f>IF(NOT(M185),D185,"")</f>
        <v>54.61</v>
      </c>
      <c r="S185">
        <v>184</v>
      </c>
      <c r="U185">
        <f t="shared" si="29"/>
        <v>60.56</v>
      </c>
      <c r="X185">
        <v>60.56</v>
      </c>
      <c r="Z185" t="b">
        <f t="shared" si="30"/>
        <v>0</v>
      </c>
      <c r="AA185">
        <f>COUNT($AB$2:AB185)</f>
        <v>27</v>
      </c>
      <c r="AB185" t="str">
        <f t="shared" si="31"/>
        <v/>
      </c>
      <c r="AC185">
        <f>COUNT($AD$2:AD185)</f>
        <v>157</v>
      </c>
      <c r="AD185">
        <f t="shared" si="32"/>
        <v>250</v>
      </c>
      <c r="AF185">
        <v>184</v>
      </c>
      <c r="AH185">
        <f t="shared" si="33"/>
        <v>335</v>
      </c>
      <c r="AK185">
        <v>335</v>
      </c>
    </row>
    <row r="186" spans="1:37" x14ac:dyDescent="0.35">
      <c r="A186" t="s">
        <v>188</v>
      </c>
      <c r="B186">
        <v>6</v>
      </c>
      <c r="C186">
        <v>128</v>
      </c>
      <c r="D186">
        <v>48.18</v>
      </c>
      <c r="E186">
        <f t="shared" si="24"/>
        <v>138</v>
      </c>
      <c r="F186">
        <f t="shared" si="25"/>
        <v>31862.25</v>
      </c>
      <c r="H186">
        <f t="shared" si="26"/>
        <v>284.5</v>
      </c>
      <c r="I186">
        <f t="shared" si="27"/>
        <v>216.5</v>
      </c>
      <c r="J186">
        <f t="shared" si="28"/>
        <v>495</v>
      </c>
      <c r="M186" t="b">
        <f>B186&gt;10</f>
        <v>0</v>
      </c>
      <c r="N186">
        <f>COUNT($O$2:O186)</f>
        <v>27</v>
      </c>
      <c r="O186" t="str">
        <f>IF(M186,D186,"")</f>
        <v/>
      </c>
      <c r="P186">
        <f>COUNT($Q$2:Q186)</f>
        <v>158</v>
      </c>
      <c r="Q186">
        <f>IF(NOT(M186),D186,"")</f>
        <v>48.18</v>
      </c>
      <c r="S186">
        <v>185</v>
      </c>
      <c r="U186">
        <f t="shared" si="29"/>
        <v>90</v>
      </c>
      <c r="X186">
        <v>90</v>
      </c>
      <c r="Z186" t="b">
        <f t="shared" si="30"/>
        <v>0</v>
      </c>
      <c r="AA186">
        <f>COUNT($AB$2:AB186)</f>
        <v>27</v>
      </c>
      <c r="AB186" t="str">
        <f t="shared" si="31"/>
        <v/>
      </c>
      <c r="AC186">
        <f>COUNT($AD$2:AD186)</f>
        <v>158</v>
      </c>
      <c r="AD186">
        <f t="shared" si="32"/>
        <v>138</v>
      </c>
      <c r="AF186">
        <v>185</v>
      </c>
      <c r="AH186">
        <f t="shared" si="33"/>
        <v>571</v>
      </c>
      <c r="AK186">
        <v>571</v>
      </c>
    </row>
    <row r="187" spans="1:37" x14ac:dyDescent="0.35">
      <c r="A187" t="s">
        <v>189</v>
      </c>
      <c r="B187">
        <v>6</v>
      </c>
      <c r="C187">
        <v>124</v>
      </c>
      <c r="D187">
        <v>48.97</v>
      </c>
      <c r="E187">
        <f t="shared" si="24"/>
        <v>154</v>
      </c>
      <c r="F187">
        <f t="shared" si="25"/>
        <v>26406.25</v>
      </c>
      <c r="H187">
        <f t="shared" si="26"/>
        <v>284.5</v>
      </c>
      <c r="I187">
        <f t="shared" si="27"/>
        <v>225</v>
      </c>
      <c r="J187">
        <f t="shared" si="28"/>
        <v>479</v>
      </c>
      <c r="M187" t="b">
        <f>B187&gt;10</f>
        <v>0</v>
      </c>
      <c r="N187">
        <f>COUNT($O$2:O187)</f>
        <v>27</v>
      </c>
      <c r="O187" t="str">
        <f>IF(M187,D187,"")</f>
        <v/>
      </c>
      <c r="P187">
        <f>COUNT($Q$2:Q187)</f>
        <v>159</v>
      </c>
      <c r="Q187">
        <f>IF(NOT(M187),D187,"")</f>
        <v>48.97</v>
      </c>
      <c r="S187">
        <v>186</v>
      </c>
      <c r="U187">
        <f t="shared" si="29"/>
        <v>88.89</v>
      </c>
      <c r="X187">
        <v>88.89</v>
      </c>
      <c r="Z187" t="b">
        <f t="shared" si="30"/>
        <v>0</v>
      </c>
      <c r="AA187">
        <f>COUNT($AB$2:AB187)</f>
        <v>27</v>
      </c>
      <c r="AB187" t="str">
        <f t="shared" si="31"/>
        <v/>
      </c>
      <c r="AC187">
        <f>COUNT($AD$2:AD187)</f>
        <v>159</v>
      </c>
      <c r="AD187">
        <f t="shared" si="32"/>
        <v>154</v>
      </c>
      <c r="AF187">
        <v>186</v>
      </c>
      <c r="AH187">
        <f t="shared" si="33"/>
        <v>548</v>
      </c>
      <c r="AK187">
        <v>548</v>
      </c>
    </row>
    <row r="188" spans="1:37" x14ac:dyDescent="0.35">
      <c r="A188" t="s">
        <v>190</v>
      </c>
      <c r="B188">
        <v>7</v>
      </c>
      <c r="C188">
        <v>28</v>
      </c>
      <c r="D188">
        <v>69.569999999999993</v>
      </c>
      <c r="E188">
        <f t="shared" si="24"/>
        <v>420.5</v>
      </c>
      <c r="F188">
        <f t="shared" si="25"/>
        <v>10816</v>
      </c>
      <c r="H188">
        <f t="shared" si="26"/>
        <v>234.5</v>
      </c>
      <c r="I188">
        <f t="shared" si="27"/>
        <v>440.5</v>
      </c>
      <c r="J188">
        <f t="shared" si="28"/>
        <v>212.5</v>
      </c>
      <c r="M188" t="b">
        <f>B188&gt;10</f>
        <v>0</v>
      </c>
      <c r="N188">
        <f>COUNT($O$2:O188)</f>
        <v>27</v>
      </c>
      <c r="O188" t="str">
        <f>IF(M188,D188,"")</f>
        <v/>
      </c>
      <c r="P188">
        <f>COUNT($Q$2:Q188)</f>
        <v>160</v>
      </c>
      <c r="Q188">
        <f>IF(NOT(M188),D188,"")</f>
        <v>69.569999999999993</v>
      </c>
      <c r="S188">
        <v>187</v>
      </c>
      <c r="U188">
        <f t="shared" si="29"/>
        <v>43.76</v>
      </c>
      <c r="X188">
        <v>43.76</v>
      </c>
      <c r="Z188" t="b">
        <f t="shared" si="30"/>
        <v>0</v>
      </c>
      <c r="AA188">
        <f>COUNT($AB$2:AB188)</f>
        <v>27</v>
      </c>
      <c r="AB188" t="str">
        <f t="shared" si="31"/>
        <v/>
      </c>
      <c r="AC188">
        <f>COUNT($AD$2:AD188)</f>
        <v>160</v>
      </c>
      <c r="AD188">
        <f t="shared" si="32"/>
        <v>420.5</v>
      </c>
      <c r="AF188">
        <v>187</v>
      </c>
      <c r="AH188">
        <f t="shared" si="33"/>
        <v>78</v>
      </c>
      <c r="AK188">
        <v>78</v>
      </c>
    </row>
    <row r="189" spans="1:37" x14ac:dyDescent="0.35">
      <c r="A189" t="s">
        <v>191</v>
      </c>
      <c r="B189">
        <v>9</v>
      </c>
      <c r="C189">
        <v>76</v>
      </c>
      <c r="D189">
        <v>55.29</v>
      </c>
      <c r="E189">
        <f t="shared" si="24"/>
        <v>258</v>
      </c>
      <c r="F189">
        <f t="shared" si="25"/>
        <v>3422.25</v>
      </c>
      <c r="H189">
        <f t="shared" si="26"/>
        <v>151.5</v>
      </c>
      <c r="I189">
        <f t="shared" si="27"/>
        <v>307</v>
      </c>
      <c r="J189">
        <f t="shared" si="28"/>
        <v>375</v>
      </c>
      <c r="M189" t="b">
        <f>B189&gt;10</f>
        <v>0</v>
      </c>
      <c r="N189">
        <f>COUNT($O$2:O189)</f>
        <v>27</v>
      </c>
      <c r="O189" t="str">
        <f>IF(M189,D189,"")</f>
        <v/>
      </c>
      <c r="P189">
        <f>COUNT($Q$2:Q189)</f>
        <v>161</v>
      </c>
      <c r="Q189">
        <f>IF(NOT(M189),D189,"")</f>
        <v>55.29</v>
      </c>
      <c r="S189">
        <v>188</v>
      </c>
      <c r="U189">
        <f t="shared" si="29"/>
        <v>40.79</v>
      </c>
      <c r="X189">
        <v>40.79</v>
      </c>
      <c r="Z189" t="b">
        <f t="shared" si="30"/>
        <v>0</v>
      </c>
      <c r="AA189">
        <f>COUNT($AB$2:AB189)</f>
        <v>27</v>
      </c>
      <c r="AB189" t="str">
        <f t="shared" si="31"/>
        <v/>
      </c>
      <c r="AC189">
        <f>COUNT($AD$2:AD189)</f>
        <v>161</v>
      </c>
      <c r="AD189">
        <f t="shared" si="32"/>
        <v>258</v>
      </c>
      <c r="AF189">
        <v>188</v>
      </c>
      <c r="AH189">
        <f t="shared" si="33"/>
        <v>53.5</v>
      </c>
      <c r="AK189">
        <v>53.5</v>
      </c>
    </row>
    <row r="190" spans="1:37" x14ac:dyDescent="0.35">
      <c r="A190" t="s">
        <v>192</v>
      </c>
      <c r="B190">
        <v>10</v>
      </c>
      <c r="C190">
        <v>112</v>
      </c>
      <c r="D190">
        <v>47.17</v>
      </c>
      <c r="E190">
        <f t="shared" si="24"/>
        <v>126</v>
      </c>
      <c r="F190">
        <f t="shared" si="25"/>
        <v>36290.25</v>
      </c>
      <c r="H190">
        <f t="shared" si="26"/>
        <v>123.5</v>
      </c>
      <c r="I190">
        <f t="shared" si="27"/>
        <v>239.5</v>
      </c>
      <c r="J190">
        <f t="shared" si="28"/>
        <v>507</v>
      </c>
      <c r="M190" t="b">
        <f>B190&gt;10</f>
        <v>0</v>
      </c>
      <c r="N190">
        <f>COUNT($O$2:O190)</f>
        <v>27</v>
      </c>
      <c r="O190" t="str">
        <f>IF(M190,D190,"")</f>
        <v/>
      </c>
      <c r="P190">
        <f>COUNT($Q$2:Q190)</f>
        <v>162</v>
      </c>
      <c r="Q190">
        <f>IF(NOT(M190),D190,"")</f>
        <v>47.17</v>
      </c>
      <c r="S190">
        <v>189</v>
      </c>
      <c r="U190">
        <f t="shared" si="29"/>
        <v>59.24</v>
      </c>
      <c r="X190">
        <v>59.24</v>
      </c>
      <c r="Z190" t="b">
        <f t="shared" si="30"/>
        <v>0</v>
      </c>
      <c r="AA190">
        <f>COUNT($AB$2:AB190)</f>
        <v>27</v>
      </c>
      <c r="AB190" t="str">
        <f t="shared" si="31"/>
        <v/>
      </c>
      <c r="AC190">
        <f>COUNT($AD$2:AD190)</f>
        <v>162</v>
      </c>
      <c r="AD190">
        <f t="shared" si="32"/>
        <v>126</v>
      </c>
      <c r="AF190">
        <v>189</v>
      </c>
      <c r="AH190">
        <f t="shared" si="33"/>
        <v>317</v>
      </c>
      <c r="AK190">
        <v>317</v>
      </c>
    </row>
    <row r="191" spans="1:37" x14ac:dyDescent="0.35">
      <c r="A191" t="s">
        <v>193</v>
      </c>
      <c r="B191">
        <v>6</v>
      </c>
      <c r="C191">
        <v>11</v>
      </c>
      <c r="D191">
        <v>87.06</v>
      </c>
      <c r="E191">
        <f t="shared" si="24"/>
        <v>503</v>
      </c>
      <c r="F191">
        <f t="shared" si="25"/>
        <v>34782.25</v>
      </c>
      <c r="H191">
        <f t="shared" si="26"/>
        <v>284.5</v>
      </c>
      <c r="I191">
        <f t="shared" si="27"/>
        <v>496</v>
      </c>
      <c r="J191">
        <f t="shared" si="28"/>
        <v>130</v>
      </c>
      <c r="M191" t="b">
        <f>B191&gt;10</f>
        <v>0</v>
      </c>
      <c r="N191">
        <f>COUNT($O$2:O191)</f>
        <v>27</v>
      </c>
      <c r="O191" t="str">
        <f>IF(M191,D191,"")</f>
        <v/>
      </c>
      <c r="P191">
        <f>COUNT($Q$2:Q191)</f>
        <v>163</v>
      </c>
      <c r="Q191">
        <f>IF(NOT(M191),D191,"")</f>
        <v>87.06</v>
      </c>
      <c r="S191">
        <v>190</v>
      </c>
      <c r="U191">
        <f t="shared" si="29"/>
        <v>60.34</v>
      </c>
      <c r="X191">
        <v>60.34</v>
      </c>
      <c r="Z191" t="b">
        <f t="shared" si="30"/>
        <v>0</v>
      </c>
      <c r="AA191">
        <f>COUNT($AB$2:AB191)</f>
        <v>27</v>
      </c>
      <c r="AB191" t="str">
        <f t="shared" si="31"/>
        <v/>
      </c>
      <c r="AC191">
        <f>COUNT($AD$2:AD191)</f>
        <v>163</v>
      </c>
      <c r="AD191">
        <f t="shared" si="32"/>
        <v>503</v>
      </c>
      <c r="AF191">
        <v>190</v>
      </c>
      <c r="AH191">
        <f t="shared" si="33"/>
        <v>329</v>
      </c>
      <c r="AK191">
        <v>329</v>
      </c>
    </row>
    <row r="192" spans="1:37" x14ac:dyDescent="0.35">
      <c r="A192" t="s">
        <v>194</v>
      </c>
      <c r="B192">
        <v>4</v>
      </c>
      <c r="C192">
        <v>5</v>
      </c>
      <c r="D192">
        <v>90.74</v>
      </c>
      <c r="E192">
        <f t="shared" si="24"/>
        <v>585</v>
      </c>
      <c r="F192">
        <f t="shared" si="25"/>
        <v>72092.25</v>
      </c>
      <c r="H192">
        <f t="shared" si="26"/>
        <v>422.5</v>
      </c>
      <c r="I192">
        <f t="shared" si="27"/>
        <v>595</v>
      </c>
      <c r="J192">
        <f t="shared" si="28"/>
        <v>48</v>
      </c>
      <c r="M192" t="b">
        <f>B192&gt;10</f>
        <v>0</v>
      </c>
      <c r="N192">
        <f>COUNT($O$2:O192)</f>
        <v>27</v>
      </c>
      <c r="O192" t="str">
        <f>IF(M192,D192,"")</f>
        <v/>
      </c>
      <c r="P192">
        <f>COUNT($Q$2:Q192)</f>
        <v>164</v>
      </c>
      <c r="Q192">
        <f>IF(NOT(M192),D192,"")</f>
        <v>90.74</v>
      </c>
      <c r="S192">
        <v>191</v>
      </c>
      <c r="U192">
        <f t="shared" si="29"/>
        <v>87.23</v>
      </c>
      <c r="X192">
        <v>87.23</v>
      </c>
      <c r="Z192" t="b">
        <f t="shared" si="30"/>
        <v>0</v>
      </c>
      <c r="AA192">
        <f>COUNT($AB$2:AB192)</f>
        <v>27</v>
      </c>
      <c r="AB192" t="str">
        <f t="shared" si="31"/>
        <v/>
      </c>
      <c r="AC192">
        <f>COUNT($AD$2:AD192)</f>
        <v>164</v>
      </c>
      <c r="AD192">
        <f t="shared" si="32"/>
        <v>585</v>
      </c>
      <c r="AF192">
        <v>191</v>
      </c>
      <c r="AH192">
        <f t="shared" si="33"/>
        <v>508.5</v>
      </c>
      <c r="AK192">
        <v>508.5</v>
      </c>
    </row>
    <row r="193" spans="1:37" x14ac:dyDescent="0.35">
      <c r="A193" t="s">
        <v>195</v>
      </c>
      <c r="B193">
        <v>6</v>
      </c>
      <c r="C193">
        <v>47</v>
      </c>
      <c r="D193">
        <v>64.66</v>
      </c>
      <c r="E193">
        <f t="shared" si="24"/>
        <v>383</v>
      </c>
      <c r="F193">
        <f t="shared" si="25"/>
        <v>4422.25</v>
      </c>
      <c r="H193">
        <f t="shared" si="26"/>
        <v>284.5</v>
      </c>
      <c r="I193">
        <f t="shared" si="27"/>
        <v>388.5</v>
      </c>
      <c r="J193">
        <f t="shared" si="28"/>
        <v>250</v>
      </c>
      <c r="M193" t="b">
        <f>B193&gt;10</f>
        <v>0</v>
      </c>
      <c r="N193">
        <f>COUNT($O$2:O193)</f>
        <v>27</v>
      </c>
      <c r="O193" t="str">
        <f>IF(M193,D193,"")</f>
        <v/>
      </c>
      <c r="P193">
        <f>COUNT($Q$2:Q193)</f>
        <v>165</v>
      </c>
      <c r="Q193">
        <f>IF(NOT(M193),D193,"")</f>
        <v>64.66</v>
      </c>
      <c r="S193">
        <v>192</v>
      </c>
      <c r="U193">
        <f t="shared" si="29"/>
        <v>50</v>
      </c>
      <c r="X193">
        <v>50</v>
      </c>
      <c r="Z193" t="b">
        <f t="shared" si="30"/>
        <v>0</v>
      </c>
      <c r="AA193">
        <f>COUNT($AB$2:AB193)</f>
        <v>27</v>
      </c>
      <c r="AB193" t="str">
        <f t="shared" si="31"/>
        <v/>
      </c>
      <c r="AC193">
        <f>COUNT($AD$2:AD193)</f>
        <v>165</v>
      </c>
      <c r="AD193">
        <f t="shared" si="32"/>
        <v>383</v>
      </c>
      <c r="AF193">
        <v>192</v>
      </c>
      <c r="AH193">
        <f t="shared" si="33"/>
        <v>171.5</v>
      </c>
      <c r="AK193">
        <v>171.5</v>
      </c>
    </row>
    <row r="194" spans="1:37" x14ac:dyDescent="0.35">
      <c r="A194" t="s">
        <v>196</v>
      </c>
      <c r="B194">
        <v>8</v>
      </c>
      <c r="C194">
        <v>57</v>
      </c>
      <c r="D194">
        <v>60.42</v>
      </c>
      <c r="E194">
        <f t="shared" si="24"/>
        <v>332</v>
      </c>
      <c r="F194">
        <f t="shared" si="25"/>
        <v>240.25</v>
      </c>
      <c r="H194">
        <f t="shared" si="26"/>
        <v>187.5</v>
      </c>
      <c r="I194">
        <f t="shared" si="27"/>
        <v>355</v>
      </c>
      <c r="J194">
        <f t="shared" si="28"/>
        <v>301</v>
      </c>
      <c r="M194" t="b">
        <f>B194&gt;10</f>
        <v>0</v>
      </c>
      <c r="N194">
        <f>COUNT($O$2:O194)</f>
        <v>27</v>
      </c>
      <c r="O194" t="str">
        <f>IF(M194,D194,"")</f>
        <v/>
      </c>
      <c r="P194">
        <f>COUNT($Q$2:Q194)</f>
        <v>166</v>
      </c>
      <c r="Q194">
        <f>IF(NOT(M194),D194,"")</f>
        <v>60.42</v>
      </c>
      <c r="S194">
        <v>193</v>
      </c>
      <c r="U194">
        <f t="shared" si="29"/>
        <v>43.56</v>
      </c>
      <c r="X194">
        <v>43.56</v>
      </c>
      <c r="Z194" t="b">
        <f t="shared" si="30"/>
        <v>0</v>
      </c>
      <c r="AA194">
        <f>COUNT($AB$2:AB194)</f>
        <v>27</v>
      </c>
      <c r="AB194" t="str">
        <f t="shared" si="31"/>
        <v/>
      </c>
      <c r="AC194">
        <f>COUNT($AD$2:AD194)</f>
        <v>166</v>
      </c>
      <c r="AD194">
        <f t="shared" si="32"/>
        <v>332</v>
      </c>
      <c r="AF194">
        <v>193</v>
      </c>
      <c r="AH194">
        <f t="shared" si="33"/>
        <v>76</v>
      </c>
      <c r="AK194">
        <v>76</v>
      </c>
    </row>
    <row r="195" spans="1:37" x14ac:dyDescent="0.35">
      <c r="A195" t="s">
        <v>197</v>
      </c>
      <c r="B195">
        <v>3</v>
      </c>
      <c r="C195">
        <v>43</v>
      </c>
      <c r="D195">
        <v>63.87</v>
      </c>
      <c r="E195">
        <f t="shared" ref="E195:E258" si="34">_xlfn.RANK.AVG(D195,$D$2:$D$633,1)</f>
        <v>376</v>
      </c>
      <c r="F195">
        <f t="shared" ref="F195:F258" si="35">(E195-$AO$5)^2</f>
        <v>3540.25</v>
      </c>
      <c r="H195">
        <f t="shared" ref="H195:H258" si="36">_xlfn.RANK.AVG(B195,$B$2:$B$633,)</f>
        <v>502</v>
      </c>
      <c r="I195">
        <f t="shared" ref="I195:I258" si="37">_xlfn.RANK.AVG(C195,$C$2:$C$633,)</f>
        <v>397.5</v>
      </c>
      <c r="J195">
        <f t="shared" ref="J195:J258" si="38">_xlfn.RANK.AVG(D195,$D$2:$D$633,)</f>
        <v>257</v>
      </c>
      <c r="M195" t="b">
        <f>B195&gt;10</f>
        <v>0</v>
      </c>
      <c r="N195">
        <f>COUNT($O$2:O195)</f>
        <v>27</v>
      </c>
      <c r="O195" t="str">
        <f>IF(M195,D195,"")</f>
        <v/>
      </c>
      <c r="P195">
        <f>COUNT($Q$2:Q195)</f>
        <v>167</v>
      </c>
      <c r="Q195">
        <f>IF(NOT(M195),D195,"")</f>
        <v>63.87</v>
      </c>
      <c r="S195">
        <v>194</v>
      </c>
      <c r="U195">
        <f t="shared" ref="U195:U258" si="39">VLOOKUP(S195,$P$2:$Q$633,2,FALSE)</f>
        <v>62.73</v>
      </c>
      <c r="X195">
        <v>62.73</v>
      </c>
      <c r="Z195" t="b">
        <f t="shared" ref="Z195:Z258" si="40">B195&gt;10</f>
        <v>0</v>
      </c>
      <c r="AA195">
        <f>COUNT($AB$2:AB195)</f>
        <v>27</v>
      </c>
      <c r="AB195" t="str">
        <f t="shared" ref="AB195:AB258" si="41">IF(Z195,E195,"")</f>
        <v/>
      </c>
      <c r="AC195">
        <f>COUNT($AD$2:AD195)</f>
        <v>167</v>
      </c>
      <c r="AD195">
        <f t="shared" ref="AD195:AD258" si="42">IF(NOT(Z195),E195,"")</f>
        <v>376</v>
      </c>
      <c r="AF195">
        <v>194</v>
      </c>
      <c r="AH195">
        <f t="shared" ref="AH195:AH258" si="43">VLOOKUP(AF195,$AC$2:$AD$633,2,FALSE)</f>
        <v>363</v>
      </c>
      <c r="AK195">
        <v>363</v>
      </c>
    </row>
    <row r="196" spans="1:37" x14ac:dyDescent="0.35">
      <c r="A196" t="s">
        <v>198</v>
      </c>
      <c r="B196">
        <v>5</v>
      </c>
      <c r="C196">
        <v>57</v>
      </c>
      <c r="D196">
        <v>58.39</v>
      </c>
      <c r="E196">
        <f t="shared" si="34"/>
        <v>294</v>
      </c>
      <c r="F196">
        <f t="shared" si="35"/>
        <v>506.25</v>
      </c>
      <c r="H196">
        <f t="shared" si="36"/>
        <v>345</v>
      </c>
      <c r="I196">
        <f t="shared" si="37"/>
        <v>355</v>
      </c>
      <c r="J196">
        <f t="shared" si="38"/>
        <v>339</v>
      </c>
      <c r="M196" t="b">
        <f>B196&gt;10</f>
        <v>0</v>
      </c>
      <c r="N196">
        <f>COUNT($O$2:O196)</f>
        <v>27</v>
      </c>
      <c r="O196" t="str">
        <f>IF(M196,D196,"")</f>
        <v/>
      </c>
      <c r="P196">
        <f>COUNT($Q$2:Q196)</f>
        <v>168</v>
      </c>
      <c r="Q196">
        <f>IF(NOT(M196),D196,"")</f>
        <v>58.39</v>
      </c>
      <c r="S196">
        <v>195</v>
      </c>
      <c r="U196">
        <f t="shared" si="39"/>
        <v>45.96</v>
      </c>
      <c r="X196">
        <v>45.96</v>
      </c>
      <c r="Z196" t="b">
        <f t="shared" si="40"/>
        <v>0</v>
      </c>
      <c r="AA196">
        <f>COUNT($AB$2:AB196)</f>
        <v>27</v>
      </c>
      <c r="AB196" t="str">
        <f t="shared" si="41"/>
        <v/>
      </c>
      <c r="AC196">
        <f>COUNT($AD$2:AD196)</f>
        <v>168</v>
      </c>
      <c r="AD196">
        <f t="shared" si="42"/>
        <v>294</v>
      </c>
      <c r="AF196">
        <v>195</v>
      </c>
      <c r="AH196">
        <f t="shared" si="43"/>
        <v>101</v>
      </c>
      <c r="AK196">
        <v>101</v>
      </c>
    </row>
    <row r="197" spans="1:37" x14ac:dyDescent="0.35">
      <c r="A197" t="s">
        <v>199</v>
      </c>
      <c r="B197">
        <v>2</v>
      </c>
      <c r="C197">
        <v>47</v>
      </c>
      <c r="D197">
        <v>59.13</v>
      </c>
      <c r="E197">
        <f t="shared" si="34"/>
        <v>315</v>
      </c>
      <c r="F197">
        <f t="shared" si="35"/>
        <v>2.25</v>
      </c>
      <c r="H197">
        <f t="shared" si="36"/>
        <v>585.5</v>
      </c>
      <c r="I197">
        <f t="shared" si="37"/>
        <v>388.5</v>
      </c>
      <c r="J197">
        <f t="shared" si="38"/>
        <v>318</v>
      </c>
      <c r="M197" t="b">
        <f>B197&gt;10</f>
        <v>0</v>
      </c>
      <c r="N197">
        <f>COUNT($O$2:O197)</f>
        <v>27</v>
      </c>
      <c r="O197" t="str">
        <f>IF(M197,D197,"")</f>
        <v/>
      </c>
      <c r="P197">
        <f>COUNT($Q$2:Q197)</f>
        <v>169</v>
      </c>
      <c r="Q197">
        <f>IF(NOT(M197),D197,"")</f>
        <v>59.13</v>
      </c>
      <c r="S197">
        <v>196</v>
      </c>
      <c r="U197">
        <f t="shared" si="39"/>
        <v>52.66</v>
      </c>
      <c r="X197">
        <v>52.66</v>
      </c>
      <c r="Z197" t="b">
        <f t="shared" si="40"/>
        <v>0</v>
      </c>
      <c r="AA197">
        <f>COUNT($AB$2:AB197)</f>
        <v>27</v>
      </c>
      <c r="AB197" t="str">
        <f t="shared" si="41"/>
        <v/>
      </c>
      <c r="AC197">
        <f>COUNT($AD$2:AD197)</f>
        <v>169</v>
      </c>
      <c r="AD197">
        <f t="shared" si="42"/>
        <v>315</v>
      </c>
      <c r="AF197">
        <v>196</v>
      </c>
      <c r="AH197">
        <f t="shared" si="43"/>
        <v>213</v>
      </c>
      <c r="AK197">
        <v>213</v>
      </c>
    </row>
    <row r="198" spans="1:37" x14ac:dyDescent="0.35">
      <c r="A198" t="s">
        <v>200</v>
      </c>
      <c r="B198">
        <v>7</v>
      </c>
      <c r="C198">
        <v>85</v>
      </c>
      <c r="D198">
        <v>63.04</v>
      </c>
      <c r="E198">
        <f t="shared" si="34"/>
        <v>367</v>
      </c>
      <c r="F198">
        <f t="shared" si="35"/>
        <v>2550.25</v>
      </c>
      <c r="H198">
        <f t="shared" si="36"/>
        <v>234.5</v>
      </c>
      <c r="I198">
        <f t="shared" si="37"/>
        <v>283</v>
      </c>
      <c r="J198">
        <f t="shared" si="38"/>
        <v>266</v>
      </c>
      <c r="M198" t="b">
        <f>B198&gt;10</f>
        <v>0</v>
      </c>
      <c r="N198">
        <f>COUNT($O$2:O198)</f>
        <v>27</v>
      </c>
      <c r="O198" t="str">
        <f>IF(M198,D198,"")</f>
        <v/>
      </c>
      <c r="P198">
        <f>COUNT($Q$2:Q198)</f>
        <v>170</v>
      </c>
      <c r="Q198">
        <f>IF(NOT(M198),D198,"")</f>
        <v>63.04</v>
      </c>
      <c r="S198">
        <v>197</v>
      </c>
      <c r="U198">
        <f t="shared" si="39"/>
        <v>53.79</v>
      </c>
      <c r="X198">
        <v>53.79</v>
      </c>
      <c r="Z198" t="b">
        <f t="shared" si="40"/>
        <v>0</v>
      </c>
      <c r="AA198">
        <f>COUNT($AB$2:AB198)</f>
        <v>27</v>
      </c>
      <c r="AB198" t="str">
        <f t="shared" si="41"/>
        <v/>
      </c>
      <c r="AC198">
        <f>COUNT($AD$2:AD198)</f>
        <v>170</v>
      </c>
      <c r="AD198">
        <f t="shared" si="42"/>
        <v>367</v>
      </c>
      <c r="AF198">
        <v>197</v>
      </c>
      <c r="AH198">
        <f t="shared" si="43"/>
        <v>234.5</v>
      </c>
      <c r="AK198">
        <v>234.5</v>
      </c>
    </row>
    <row r="199" spans="1:37" x14ac:dyDescent="0.35">
      <c r="A199" t="s">
        <v>201</v>
      </c>
      <c r="B199">
        <v>8</v>
      </c>
      <c r="C199">
        <v>37</v>
      </c>
      <c r="D199">
        <v>71.319999999999993</v>
      </c>
      <c r="E199">
        <f t="shared" si="34"/>
        <v>433</v>
      </c>
      <c r="F199">
        <f t="shared" si="35"/>
        <v>13572.25</v>
      </c>
      <c r="H199">
        <f t="shared" si="36"/>
        <v>187.5</v>
      </c>
      <c r="I199">
        <f t="shared" si="37"/>
        <v>418.5</v>
      </c>
      <c r="J199">
        <f t="shared" si="38"/>
        <v>200</v>
      </c>
      <c r="M199" t="b">
        <f>B199&gt;10</f>
        <v>0</v>
      </c>
      <c r="N199">
        <f>COUNT($O$2:O199)</f>
        <v>27</v>
      </c>
      <c r="O199" t="str">
        <f>IF(M199,D199,"")</f>
        <v/>
      </c>
      <c r="P199">
        <f>COUNT($Q$2:Q199)</f>
        <v>171</v>
      </c>
      <c r="Q199">
        <f>IF(NOT(M199),D199,"")</f>
        <v>71.319999999999993</v>
      </c>
      <c r="S199">
        <v>198</v>
      </c>
      <c r="U199">
        <f t="shared" si="39"/>
        <v>54.62</v>
      </c>
      <c r="X199">
        <v>54.62</v>
      </c>
      <c r="Z199" t="b">
        <f t="shared" si="40"/>
        <v>0</v>
      </c>
      <c r="AA199">
        <f>COUNT($AB$2:AB199)</f>
        <v>27</v>
      </c>
      <c r="AB199" t="str">
        <f t="shared" si="41"/>
        <v/>
      </c>
      <c r="AC199">
        <f>COUNT($AD$2:AD199)</f>
        <v>171</v>
      </c>
      <c r="AD199">
        <f t="shared" si="42"/>
        <v>433</v>
      </c>
      <c r="AF199">
        <v>198</v>
      </c>
      <c r="AH199">
        <f t="shared" si="43"/>
        <v>251</v>
      </c>
      <c r="AK199">
        <v>251</v>
      </c>
    </row>
    <row r="200" spans="1:37" x14ac:dyDescent="0.35">
      <c r="A200" t="s">
        <v>202</v>
      </c>
      <c r="B200">
        <v>6</v>
      </c>
      <c r="C200">
        <v>58</v>
      </c>
      <c r="D200">
        <v>66.47</v>
      </c>
      <c r="E200">
        <f t="shared" si="34"/>
        <v>403</v>
      </c>
      <c r="F200">
        <f t="shared" si="35"/>
        <v>7482.25</v>
      </c>
      <c r="H200">
        <f t="shared" si="36"/>
        <v>284.5</v>
      </c>
      <c r="I200">
        <f t="shared" si="37"/>
        <v>351.5</v>
      </c>
      <c r="J200">
        <f t="shared" si="38"/>
        <v>230</v>
      </c>
      <c r="M200" t="b">
        <f>B200&gt;10</f>
        <v>0</v>
      </c>
      <c r="N200">
        <f>COUNT($O$2:O200)</f>
        <v>27</v>
      </c>
      <c r="O200" t="str">
        <f>IF(M200,D200,"")</f>
        <v/>
      </c>
      <c r="P200">
        <f>COUNT($Q$2:Q200)</f>
        <v>172</v>
      </c>
      <c r="Q200">
        <f>IF(NOT(M200),D200,"")</f>
        <v>66.47</v>
      </c>
      <c r="S200">
        <v>199</v>
      </c>
      <c r="U200">
        <f t="shared" si="39"/>
        <v>57.5</v>
      </c>
      <c r="X200">
        <v>57.5</v>
      </c>
      <c r="Z200" t="b">
        <f t="shared" si="40"/>
        <v>0</v>
      </c>
      <c r="AA200">
        <f>COUNT($AB$2:AB200)</f>
        <v>27</v>
      </c>
      <c r="AB200" t="str">
        <f t="shared" si="41"/>
        <v/>
      </c>
      <c r="AC200">
        <f>COUNT($AD$2:AD200)</f>
        <v>172</v>
      </c>
      <c r="AD200">
        <f t="shared" si="42"/>
        <v>403</v>
      </c>
      <c r="AF200">
        <v>199</v>
      </c>
      <c r="AH200">
        <f t="shared" si="43"/>
        <v>284</v>
      </c>
      <c r="AK200">
        <v>284</v>
      </c>
    </row>
    <row r="201" spans="1:37" x14ac:dyDescent="0.35">
      <c r="A201" t="s">
        <v>203</v>
      </c>
      <c r="B201">
        <v>9</v>
      </c>
      <c r="C201">
        <v>58</v>
      </c>
      <c r="D201">
        <v>61.59</v>
      </c>
      <c r="E201">
        <f t="shared" si="34"/>
        <v>347</v>
      </c>
      <c r="F201">
        <f t="shared" si="35"/>
        <v>930.25</v>
      </c>
      <c r="H201">
        <f t="shared" si="36"/>
        <v>151.5</v>
      </c>
      <c r="I201">
        <f t="shared" si="37"/>
        <v>351.5</v>
      </c>
      <c r="J201">
        <f t="shared" si="38"/>
        <v>286</v>
      </c>
      <c r="M201" t="b">
        <f>B201&gt;10</f>
        <v>0</v>
      </c>
      <c r="N201">
        <f>COUNT($O$2:O201)</f>
        <v>27</v>
      </c>
      <c r="O201" t="str">
        <f>IF(M201,D201,"")</f>
        <v/>
      </c>
      <c r="P201">
        <f>COUNT($Q$2:Q201)</f>
        <v>173</v>
      </c>
      <c r="Q201">
        <f>IF(NOT(M201),D201,"")</f>
        <v>61.59</v>
      </c>
      <c r="S201">
        <v>200</v>
      </c>
      <c r="U201">
        <f t="shared" si="39"/>
        <v>50</v>
      </c>
      <c r="X201">
        <v>50</v>
      </c>
      <c r="Z201" t="b">
        <f t="shared" si="40"/>
        <v>0</v>
      </c>
      <c r="AA201">
        <f>COUNT($AB$2:AB201)</f>
        <v>27</v>
      </c>
      <c r="AB201" t="str">
        <f t="shared" si="41"/>
        <v/>
      </c>
      <c r="AC201">
        <f>COUNT($AD$2:AD201)</f>
        <v>173</v>
      </c>
      <c r="AD201">
        <f t="shared" si="42"/>
        <v>347</v>
      </c>
      <c r="AF201">
        <v>200</v>
      </c>
      <c r="AH201">
        <f t="shared" si="43"/>
        <v>171.5</v>
      </c>
      <c r="AK201">
        <v>171.5</v>
      </c>
    </row>
    <row r="202" spans="1:37" x14ac:dyDescent="0.35">
      <c r="A202" t="s">
        <v>204</v>
      </c>
      <c r="B202">
        <v>6</v>
      </c>
      <c r="C202">
        <v>59</v>
      </c>
      <c r="D202">
        <v>66.09</v>
      </c>
      <c r="E202">
        <f t="shared" si="34"/>
        <v>397</v>
      </c>
      <c r="F202">
        <f t="shared" si="35"/>
        <v>6480.25</v>
      </c>
      <c r="H202">
        <f t="shared" si="36"/>
        <v>284.5</v>
      </c>
      <c r="I202">
        <f t="shared" si="37"/>
        <v>347</v>
      </c>
      <c r="J202">
        <f t="shared" si="38"/>
        <v>236</v>
      </c>
      <c r="M202" t="b">
        <f>B202&gt;10</f>
        <v>0</v>
      </c>
      <c r="N202">
        <f>COUNT($O$2:O202)</f>
        <v>27</v>
      </c>
      <c r="O202" t="str">
        <f>IF(M202,D202,"")</f>
        <v/>
      </c>
      <c r="P202">
        <f>COUNT($Q$2:Q202)</f>
        <v>174</v>
      </c>
      <c r="Q202">
        <f>IF(NOT(M202),D202,"")</f>
        <v>66.09</v>
      </c>
      <c r="S202">
        <v>201</v>
      </c>
      <c r="U202">
        <f t="shared" si="39"/>
        <v>58.82</v>
      </c>
      <c r="X202">
        <v>58.82</v>
      </c>
      <c r="Z202" t="b">
        <f t="shared" si="40"/>
        <v>0</v>
      </c>
      <c r="AA202">
        <f>COUNT($AB$2:AB202)</f>
        <v>27</v>
      </c>
      <c r="AB202" t="str">
        <f t="shared" si="41"/>
        <v/>
      </c>
      <c r="AC202">
        <f>COUNT($AD$2:AD202)</f>
        <v>174</v>
      </c>
      <c r="AD202">
        <f t="shared" si="42"/>
        <v>397</v>
      </c>
      <c r="AF202">
        <v>201</v>
      </c>
      <c r="AH202">
        <f t="shared" si="43"/>
        <v>310</v>
      </c>
      <c r="AK202">
        <v>310</v>
      </c>
    </row>
    <row r="203" spans="1:37" x14ac:dyDescent="0.35">
      <c r="A203" t="s">
        <v>205</v>
      </c>
      <c r="B203">
        <v>7</v>
      </c>
      <c r="C203">
        <v>109</v>
      </c>
      <c r="D203">
        <v>52.81</v>
      </c>
      <c r="E203">
        <f t="shared" si="34"/>
        <v>218</v>
      </c>
      <c r="F203">
        <f t="shared" si="35"/>
        <v>9702.25</v>
      </c>
      <c r="H203">
        <f t="shared" si="36"/>
        <v>234.5</v>
      </c>
      <c r="I203">
        <f t="shared" si="37"/>
        <v>246</v>
      </c>
      <c r="J203">
        <f t="shared" si="38"/>
        <v>415</v>
      </c>
      <c r="M203" t="b">
        <f>B203&gt;10</f>
        <v>0</v>
      </c>
      <c r="N203">
        <f>COUNT($O$2:O203)</f>
        <v>27</v>
      </c>
      <c r="O203" t="str">
        <f>IF(M203,D203,"")</f>
        <v/>
      </c>
      <c r="P203">
        <f>COUNT($Q$2:Q203)</f>
        <v>175</v>
      </c>
      <c r="Q203">
        <f>IF(NOT(M203),D203,"")</f>
        <v>52.81</v>
      </c>
      <c r="S203">
        <v>202</v>
      </c>
      <c r="U203">
        <f t="shared" si="39"/>
        <v>58.72</v>
      </c>
      <c r="X203">
        <v>58.72</v>
      </c>
      <c r="Z203" t="b">
        <f t="shared" si="40"/>
        <v>0</v>
      </c>
      <c r="AA203">
        <f>COUNT($AB$2:AB203)</f>
        <v>27</v>
      </c>
      <c r="AB203" t="str">
        <f t="shared" si="41"/>
        <v/>
      </c>
      <c r="AC203">
        <f>COUNT($AD$2:AD203)</f>
        <v>175</v>
      </c>
      <c r="AD203">
        <f t="shared" si="42"/>
        <v>218</v>
      </c>
      <c r="AF203">
        <v>202</v>
      </c>
      <c r="AH203">
        <f t="shared" si="43"/>
        <v>306.5</v>
      </c>
      <c r="AK203">
        <v>306.5</v>
      </c>
    </row>
    <row r="204" spans="1:37" x14ac:dyDescent="0.35">
      <c r="A204" t="s">
        <v>206</v>
      </c>
      <c r="B204">
        <v>5</v>
      </c>
      <c r="C204">
        <v>70</v>
      </c>
      <c r="D204">
        <v>55.13</v>
      </c>
      <c r="E204">
        <f t="shared" si="34"/>
        <v>257</v>
      </c>
      <c r="F204">
        <f t="shared" si="35"/>
        <v>3540.25</v>
      </c>
      <c r="H204">
        <f t="shared" si="36"/>
        <v>345</v>
      </c>
      <c r="I204">
        <f t="shared" si="37"/>
        <v>321</v>
      </c>
      <c r="J204">
        <f t="shared" si="38"/>
        <v>376</v>
      </c>
      <c r="M204" t="b">
        <f>B204&gt;10</f>
        <v>0</v>
      </c>
      <c r="N204">
        <f>COUNT($O$2:O204)</f>
        <v>27</v>
      </c>
      <c r="O204" t="str">
        <f>IF(M204,D204,"")</f>
        <v/>
      </c>
      <c r="P204">
        <f>COUNT($Q$2:Q204)</f>
        <v>176</v>
      </c>
      <c r="Q204">
        <f>IF(NOT(M204),D204,"")</f>
        <v>55.13</v>
      </c>
      <c r="S204">
        <v>203</v>
      </c>
      <c r="U204">
        <f t="shared" si="39"/>
        <v>66.36</v>
      </c>
      <c r="X204">
        <v>66.36</v>
      </c>
      <c r="Z204" t="b">
        <f t="shared" si="40"/>
        <v>0</v>
      </c>
      <c r="AA204">
        <f>COUNT($AB$2:AB204)</f>
        <v>27</v>
      </c>
      <c r="AB204" t="str">
        <f t="shared" si="41"/>
        <v/>
      </c>
      <c r="AC204">
        <f>COUNT($AD$2:AD204)</f>
        <v>176</v>
      </c>
      <c r="AD204">
        <f t="shared" si="42"/>
        <v>257</v>
      </c>
      <c r="AF204">
        <v>203</v>
      </c>
      <c r="AH204">
        <f t="shared" si="43"/>
        <v>402</v>
      </c>
      <c r="AK204">
        <v>402</v>
      </c>
    </row>
    <row r="205" spans="1:37" x14ac:dyDescent="0.35">
      <c r="A205" t="s">
        <v>207</v>
      </c>
      <c r="B205">
        <v>4</v>
      </c>
      <c r="C205">
        <v>5</v>
      </c>
      <c r="D205">
        <v>90.74</v>
      </c>
      <c r="E205">
        <f t="shared" si="34"/>
        <v>585</v>
      </c>
      <c r="F205">
        <f t="shared" si="35"/>
        <v>72092.25</v>
      </c>
      <c r="H205">
        <f t="shared" si="36"/>
        <v>422.5</v>
      </c>
      <c r="I205">
        <f t="shared" si="37"/>
        <v>595</v>
      </c>
      <c r="J205">
        <f t="shared" si="38"/>
        <v>48</v>
      </c>
      <c r="M205" t="b">
        <f>B205&gt;10</f>
        <v>0</v>
      </c>
      <c r="N205">
        <f>COUNT($O$2:O205)</f>
        <v>27</v>
      </c>
      <c r="O205" t="str">
        <f>IF(M205,D205,"")</f>
        <v/>
      </c>
      <c r="P205">
        <f>COUNT($Q$2:Q205)</f>
        <v>177</v>
      </c>
      <c r="Q205">
        <f>IF(NOT(M205),D205,"")</f>
        <v>90.74</v>
      </c>
      <c r="S205">
        <v>204</v>
      </c>
      <c r="U205">
        <f t="shared" si="39"/>
        <v>91.67</v>
      </c>
      <c r="X205">
        <v>91.67</v>
      </c>
      <c r="Z205" t="b">
        <f t="shared" si="40"/>
        <v>0</v>
      </c>
      <c r="AA205">
        <f>COUNT($AB$2:AB205)</f>
        <v>27</v>
      </c>
      <c r="AB205" t="str">
        <f t="shared" si="41"/>
        <v/>
      </c>
      <c r="AC205">
        <f>COUNT($AD$2:AD205)</f>
        <v>177</v>
      </c>
      <c r="AD205">
        <f t="shared" si="42"/>
        <v>585</v>
      </c>
      <c r="AF205">
        <v>204</v>
      </c>
      <c r="AH205">
        <f t="shared" si="43"/>
        <v>610.5</v>
      </c>
      <c r="AK205">
        <v>610.5</v>
      </c>
    </row>
    <row r="206" spans="1:37" x14ac:dyDescent="0.35">
      <c r="A206" t="s">
        <v>208</v>
      </c>
      <c r="B206">
        <v>5</v>
      </c>
      <c r="C206">
        <v>5</v>
      </c>
      <c r="D206">
        <v>91.23</v>
      </c>
      <c r="E206">
        <f t="shared" si="34"/>
        <v>597</v>
      </c>
      <c r="F206">
        <f t="shared" si="35"/>
        <v>78680.25</v>
      </c>
      <c r="H206">
        <f t="shared" si="36"/>
        <v>345</v>
      </c>
      <c r="I206">
        <f t="shared" si="37"/>
        <v>595</v>
      </c>
      <c r="J206">
        <f t="shared" si="38"/>
        <v>36</v>
      </c>
      <c r="M206" t="b">
        <f>B206&gt;10</f>
        <v>0</v>
      </c>
      <c r="N206">
        <f>COUNT($O$2:O206)</f>
        <v>27</v>
      </c>
      <c r="O206" t="str">
        <f>IF(M206,D206,"")</f>
        <v/>
      </c>
      <c r="P206">
        <f>COUNT($Q$2:Q206)</f>
        <v>178</v>
      </c>
      <c r="Q206">
        <f>IF(NOT(M206),D206,"")</f>
        <v>91.23</v>
      </c>
      <c r="S206">
        <v>205</v>
      </c>
      <c r="U206">
        <f t="shared" si="39"/>
        <v>40.39</v>
      </c>
      <c r="X206">
        <v>40.39</v>
      </c>
      <c r="Z206" t="b">
        <f t="shared" si="40"/>
        <v>0</v>
      </c>
      <c r="AA206">
        <f>COUNT($AB$2:AB206)</f>
        <v>27</v>
      </c>
      <c r="AB206" t="str">
        <f t="shared" si="41"/>
        <v/>
      </c>
      <c r="AC206">
        <f>COUNT($AD$2:AD206)</f>
        <v>178</v>
      </c>
      <c r="AD206">
        <f t="shared" si="42"/>
        <v>597</v>
      </c>
      <c r="AF206">
        <v>205</v>
      </c>
      <c r="AH206">
        <f t="shared" si="43"/>
        <v>48.5</v>
      </c>
      <c r="AK206">
        <v>48.5</v>
      </c>
    </row>
    <row r="207" spans="1:37" x14ac:dyDescent="0.35">
      <c r="A207" t="s">
        <v>209</v>
      </c>
      <c r="B207">
        <v>4</v>
      </c>
      <c r="C207">
        <v>5</v>
      </c>
      <c r="D207">
        <v>90.57</v>
      </c>
      <c r="E207">
        <f t="shared" si="34"/>
        <v>579.5</v>
      </c>
      <c r="F207">
        <f t="shared" si="35"/>
        <v>69169</v>
      </c>
      <c r="H207">
        <f t="shared" si="36"/>
        <v>422.5</v>
      </c>
      <c r="I207">
        <f t="shared" si="37"/>
        <v>595</v>
      </c>
      <c r="J207">
        <f t="shared" si="38"/>
        <v>53.5</v>
      </c>
      <c r="M207" t="b">
        <f>B207&gt;10</f>
        <v>0</v>
      </c>
      <c r="N207">
        <f>COUNT($O$2:O207)</f>
        <v>27</v>
      </c>
      <c r="O207" t="str">
        <f>IF(M207,D207,"")</f>
        <v/>
      </c>
      <c r="P207">
        <f>COUNT($Q$2:Q207)</f>
        <v>179</v>
      </c>
      <c r="Q207">
        <f>IF(NOT(M207),D207,"")</f>
        <v>90.57</v>
      </c>
      <c r="S207">
        <v>206</v>
      </c>
      <c r="U207">
        <f t="shared" si="39"/>
        <v>61.66</v>
      </c>
      <c r="X207">
        <v>61.66</v>
      </c>
      <c r="Z207" t="b">
        <f t="shared" si="40"/>
        <v>0</v>
      </c>
      <c r="AA207">
        <f>COUNT($AB$2:AB207)</f>
        <v>27</v>
      </c>
      <c r="AB207" t="str">
        <f t="shared" si="41"/>
        <v/>
      </c>
      <c r="AC207">
        <f>COUNT($AD$2:AD207)</f>
        <v>179</v>
      </c>
      <c r="AD207">
        <f t="shared" si="42"/>
        <v>579.5</v>
      </c>
      <c r="AF207">
        <v>206</v>
      </c>
      <c r="AH207">
        <f t="shared" si="43"/>
        <v>350</v>
      </c>
      <c r="AK207">
        <v>350</v>
      </c>
    </row>
    <row r="208" spans="1:37" x14ac:dyDescent="0.35">
      <c r="A208" t="s">
        <v>210</v>
      </c>
      <c r="B208">
        <v>4</v>
      </c>
      <c r="C208">
        <v>5</v>
      </c>
      <c r="D208">
        <v>90.57</v>
      </c>
      <c r="E208">
        <f t="shared" si="34"/>
        <v>579.5</v>
      </c>
      <c r="F208">
        <f t="shared" si="35"/>
        <v>69169</v>
      </c>
      <c r="H208">
        <f t="shared" si="36"/>
        <v>422.5</v>
      </c>
      <c r="I208">
        <f t="shared" si="37"/>
        <v>595</v>
      </c>
      <c r="J208">
        <f t="shared" si="38"/>
        <v>53.5</v>
      </c>
      <c r="M208" t="b">
        <f>B208&gt;10</f>
        <v>0</v>
      </c>
      <c r="N208">
        <f>COUNT($O$2:O208)</f>
        <v>27</v>
      </c>
      <c r="O208" t="str">
        <f>IF(M208,D208,"")</f>
        <v/>
      </c>
      <c r="P208">
        <f>COUNT($Q$2:Q208)</f>
        <v>180</v>
      </c>
      <c r="Q208">
        <f>IF(NOT(M208),D208,"")</f>
        <v>90.57</v>
      </c>
      <c r="S208">
        <v>207</v>
      </c>
      <c r="U208">
        <f t="shared" si="39"/>
        <v>51.18</v>
      </c>
      <c r="X208">
        <v>51.18</v>
      </c>
      <c r="Z208" t="b">
        <f t="shared" si="40"/>
        <v>0</v>
      </c>
      <c r="AA208">
        <f>COUNT($AB$2:AB208)</f>
        <v>27</v>
      </c>
      <c r="AB208" t="str">
        <f t="shared" si="41"/>
        <v/>
      </c>
      <c r="AC208">
        <f>COUNT($AD$2:AD208)</f>
        <v>180</v>
      </c>
      <c r="AD208">
        <f t="shared" si="42"/>
        <v>579.5</v>
      </c>
      <c r="AF208">
        <v>207</v>
      </c>
      <c r="AH208">
        <f t="shared" si="43"/>
        <v>194</v>
      </c>
      <c r="AK208">
        <v>194</v>
      </c>
    </row>
    <row r="209" spans="1:37" x14ac:dyDescent="0.35">
      <c r="A209" t="s">
        <v>211</v>
      </c>
      <c r="B209">
        <v>8</v>
      </c>
      <c r="C209">
        <v>334</v>
      </c>
      <c r="D209">
        <v>51.1</v>
      </c>
      <c r="E209">
        <f t="shared" si="34"/>
        <v>192</v>
      </c>
      <c r="F209">
        <f t="shared" si="35"/>
        <v>15500.25</v>
      </c>
      <c r="H209">
        <f t="shared" si="36"/>
        <v>187.5</v>
      </c>
      <c r="I209">
        <f t="shared" si="37"/>
        <v>67</v>
      </c>
      <c r="J209">
        <f t="shared" si="38"/>
        <v>441</v>
      </c>
      <c r="M209" t="b">
        <f>B209&gt;10</f>
        <v>0</v>
      </c>
      <c r="N209">
        <f>COUNT($O$2:O209)</f>
        <v>27</v>
      </c>
      <c r="O209" t="str">
        <f>IF(M209,D209,"")</f>
        <v/>
      </c>
      <c r="P209">
        <f>COUNT($Q$2:Q209)</f>
        <v>181</v>
      </c>
      <c r="Q209">
        <f>IF(NOT(M209),D209,"")</f>
        <v>51.1</v>
      </c>
      <c r="S209">
        <v>208</v>
      </c>
      <c r="U209">
        <f t="shared" si="39"/>
        <v>57.05</v>
      </c>
      <c r="X209">
        <v>57.05</v>
      </c>
      <c r="Z209" t="b">
        <f t="shared" si="40"/>
        <v>0</v>
      </c>
      <c r="AA209">
        <f>COUNT($AB$2:AB209)</f>
        <v>27</v>
      </c>
      <c r="AB209" t="str">
        <f t="shared" si="41"/>
        <v/>
      </c>
      <c r="AC209">
        <f>COUNT($AD$2:AD209)</f>
        <v>181</v>
      </c>
      <c r="AD209">
        <f t="shared" si="42"/>
        <v>192</v>
      </c>
      <c r="AF209">
        <v>208</v>
      </c>
      <c r="AH209">
        <f t="shared" si="43"/>
        <v>279</v>
      </c>
      <c r="AK209">
        <v>279</v>
      </c>
    </row>
    <row r="210" spans="1:37" x14ac:dyDescent="0.35">
      <c r="A210" t="s">
        <v>212</v>
      </c>
      <c r="B210">
        <v>6</v>
      </c>
      <c r="C210">
        <v>468</v>
      </c>
      <c r="D210">
        <v>52.39</v>
      </c>
      <c r="E210">
        <f t="shared" si="34"/>
        <v>207</v>
      </c>
      <c r="F210">
        <f t="shared" si="35"/>
        <v>11990.25</v>
      </c>
      <c r="H210">
        <f t="shared" si="36"/>
        <v>284.5</v>
      </c>
      <c r="I210">
        <f t="shared" si="37"/>
        <v>35</v>
      </c>
      <c r="J210">
        <f t="shared" si="38"/>
        <v>426</v>
      </c>
      <c r="M210" t="b">
        <f>B210&gt;10</f>
        <v>0</v>
      </c>
      <c r="N210">
        <f>COUNT($O$2:O210)</f>
        <v>27</v>
      </c>
      <c r="O210" t="str">
        <f>IF(M210,D210,"")</f>
        <v/>
      </c>
      <c r="P210">
        <f>COUNT($Q$2:Q210)</f>
        <v>182</v>
      </c>
      <c r="Q210">
        <f>IF(NOT(M210),D210,"")</f>
        <v>52.39</v>
      </c>
      <c r="S210">
        <v>209</v>
      </c>
      <c r="U210">
        <f t="shared" si="39"/>
        <v>88.14</v>
      </c>
      <c r="X210">
        <v>88.14</v>
      </c>
      <c r="Z210" t="b">
        <f t="shared" si="40"/>
        <v>0</v>
      </c>
      <c r="AA210">
        <f>COUNT($AB$2:AB210)</f>
        <v>27</v>
      </c>
      <c r="AB210" t="str">
        <f t="shared" si="41"/>
        <v/>
      </c>
      <c r="AC210">
        <f>COUNT($AD$2:AD210)</f>
        <v>182</v>
      </c>
      <c r="AD210">
        <f t="shared" si="42"/>
        <v>207</v>
      </c>
      <c r="AF210">
        <v>209</v>
      </c>
      <c r="AH210">
        <f t="shared" si="43"/>
        <v>525.5</v>
      </c>
      <c r="AK210">
        <v>525.5</v>
      </c>
    </row>
    <row r="211" spans="1:37" x14ac:dyDescent="0.35">
      <c r="A211" t="s">
        <v>213</v>
      </c>
      <c r="B211">
        <v>3</v>
      </c>
      <c r="C211">
        <v>69</v>
      </c>
      <c r="D211">
        <v>59.41</v>
      </c>
      <c r="E211">
        <f t="shared" si="34"/>
        <v>318</v>
      </c>
      <c r="F211">
        <f t="shared" si="35"/>
        <v>2.25</v>
      </c>
      <c r="H211">
        <f t="shared" si="36"/>
        <v>502</v>
      </c>
      <c r="I211">
        <f t="shared" si="37"/>
        <v>325.5</v>
      </c>
      <c r="J211">
        <f t="shared" si="38"/>
        <v>315</v>
      </c>
      <c r="M211" t="b">
        <f>B211&gt;10</f>
        <v>0</v>
      </c>
      <c r="N211">
        <f>COUNT($O$2:O211)</f>
        <v>27</v>
      </c>
      <c r="O211" t="str">
        <f>IF(M211,D211,"")</f>
        <v/>
      </c>
      <c r="P211">
        <f>COUNT($Q$2:Q211)</f>
        <v>183</v>
      </c>
      <c r="Q211">
        <f>IF(NOT(M211),D211,"")</f>
        <v>59.41</v>
      </c>
      <c r="S211">
        <v>210</v>
      </c>
      <c r="U211">
        <f t="shared" si="39"/>
        <v>86.27</v>
      </c>
      <c r="X211">
        <v>86.27</v>
      </c>
      <c r="Z211" t="b">
        <f t="shared" si="40"/>
        <v>0</v>
      </c>
      <c r="AA211">
        <f>COUNT($AB$2:AB211)</f>
        <v>27</v>
      </c>
      <c r="AB211" t="str">
        <f t="shared" si="41"/>
        <v/>
      </c>
      <c r="AC211">
        <f>COUNT($AD$2:AD211)</f>
        <v>183</v>
      </c>
      <c r="AD211">
        <f t="shared" si="42"/>
        <v>318</v>
      </c>
      <c r="AF211">
        <v>210</v>
      </c>
      <c r="AH211">
        <f t="shared" si="43"/>
        <v>495</v>
      </c>
      <c r="AK211">
        <v>495</v>
      </c>
    </row>
    <row r="212" spans="1:37" x14ac:dyDescent="0.35">
      <c r="A212" t="s">
        <v>214</v>
      </c>
      <c r="B212">
        <v>3</v>
      </c>
      <c r="C212">
        <v>56</v>
      </c>
      <c r="D212">
        <v>60.56</v>
      </c>
      <c r="E212">
        <f t="shared" si="34"/>
        <v>335</v>
      </c>
      <c r="F212">
        <f t="shared" si="35"/>
        <v>342.25</v>
      </c>
      <c r="H212">
        <f t="shared" si="36"/>
        <v>502</v>
      </c>
      <c r="I212">
        <f t="shared" si="37"/>
        <v>361</v>
      </c>
      <c r="J212">
        <f t="shared" si="38"/>
        <v>298</v>
      </c>
      <c r="M212" t="b">
        <f>B212&gt;10</f>
        <v>0</v>
      </c>
      <c r="N212">
        <f>COUNT($O$2:O212)</f>
        <v>27</v>
      </c>
      <c r="O212" t="str">
        <f>IF(M212,D212,"")</f>
        <v/>
      </c>
      <c r="P212">
        <f>COUNT($Q$2:Q212)</f>
        <v>184</v>
      </c>
      <c r="Q212">
        <f>IF(NOT(M212),D212,"")</f>
        <v>60.56</v>
      </c>
      <c r="S212">
        <v>211</v>
      </c>
      <c r="U212">
        <f t="shared" si="39"/>
        <v>80.650000000000006</v>
      </c>
      <c r="X212">
        <v>80.650000000000006</v>
      </c>
      <c r="Z212" t="b">
        <f t="shared" si="40"/>
        <v>0</v>
      </c>
      <c r="AA212">
        <f>COUNT($AB$2:AB212)</f>
        <v>27</v>
      </c>
      <c r="AB212" t="str">
        <f t="shared" si="41"/>
        <v/>
      </c>
      <c r="AC212">
        <f>COUNT($AD$2:AD212)</f>
        <v>184</v>
      </c>
      <c r="AD212">
        <f t="shared" si="42"/>
        <v>335</v>
      </c>
      <c r="AF212">
        <v>211</v>
      </c>
      <c r="AH212">
        <f t="shared" si="43"/>
        <v>464</v>
      </c>
      <c r="AK212">
        <v>464</v>
      </c>
    </row>
    <row r="213" spans="1:37" x14ac:dyDescent="0.35">
      <c r="A213" t="s">
        <v>215</v>
      </c>
      <c r="B213">
        <v>2</v>
      </c>
      <c r="C213">
        <v>5</v>
      </c>
      <c r="D213">
        <v>90</v>
      </c>
      <c r="E213">
        <f t="shared" si="34"/>
        <v>571</v>
      </c>
      <c r="F213">
        <f t="shared" si="35"/>
        <v>64770.25</v>
      </c>
      <c r="H213">
        <f t="shared" si="36"/>
        <v>585.5</v>
      </c>
      <c r="I213">
        <f t="shared" si="37"/>
        <v>595</v>
      </c>
      <c r="J213">
        <f t="shared" si="38"/>
        <v>62</v>
      </c>
      <c r="M213" t="b">
        <f>B213&gt;10</f>
        <v>0</v>
      </c>
      <c r="N213">
        <f>COUNT($O$2:O213)</f>
        <v>27</v>
      </c>
      <c r="O213" t="str">
        <f>IF(M213,D213,"")</f>
        <v/>
      </c>
      <c r="P213">
        <f>COUNT($Q$2:Q213)</f>
        <v>185</v>
      </c>
      <c r="Q213">
        <f>IF(NOT(M213),D213,"")</f>
        <v>90</v>
      </c>
      <c r="S213">
        <v>212</v>
      </c>
      <c r="U213">
        <f t="shared" si="39"/>
        <v>90.2</v>
      </c>
      <c r="X213">
        <v>90.2</v>
      </c>
      <c r="Z213" t="b">
        <f t="shared" si="40"/>
        <v>0</v>
      </c>
      <c r="AA213">
        <f>COUNT($AB$2:AB213)</f>
        <v>27</v>
      </c>
      <c r="AB213" t="str">
        <f t="shared" si="41"/>
        <v/>
      </c>
      <c r="AC213">
        <f>COUNT($AD$2:AD213)</f>
        <v>185</v>
      </c>
      <c r="AD213">
        <f t="shared" si="42"/>
        <v>571</v>
      </c>
      <c r="AF213">
        <v>212</v>
      </c>
      <c r="AH213">
        <f t="shared" si="43"/>
        <v>574</v>
      </c>
      <c r="AK213">
        <v>574</v>
      </c>
    </row>
    <row r="214" spans="1:37" x14ac:dyDescent="0.35">
      <c r="A214" t="s">
        <v>216</v>
      </c>
      <c r="B214">
        <v>2</v>
      </c>
      <c r="C214">
        <v>5</v>
      </c>
      <c r="D214">
        <v>88.89</v>
      </c>
      <c r="E214">
        <f t="shared" si="34"/>
        <v>548</v>
      </c>
      <c r="F214">
        <f t="shared" si="35"/>
        <v>53592.25</v>
      </c>
      <c r="H214">
        <f t="shared" si="36"/>
        <v>585.5</v>
      </c>
      <c r="I214">
        <f t="shared" si="37"/>
        <v>595</v>
      </c>
      <c r="J214">
        <f t="shared" si="38"/>
        <v>85</v>
      </c>
      <c r="M214" t="b">
        <f>B214&gt;10</f>
        <v>0</v>
      </c>
      <c r="N214">
        <f>COUNT($O$2:O214)</f>
        <v>27</v>
      </c>
      <c r="O214" t="str">
        <f>IF(M214,D214,"")</f>
        <v/>
      </c>
      <c r="P214">
        <f>COUNT($Q$2:Q214)</f>
        <v>186</v>
      </c>
      <c r="Q214">
        <f>IF(NOT(M214),D214,"")</f>
        <v>88.89</v>
      </c>
      <c r="S214">
        <v>213</v>
      </c>
      <c r="U214">
        <f t="shared" si="39"/>
        <v>50.36</v>
      </c>
      <c r="X214">
        <v>50.36</v>
      </c>
      <c r="Z214" t="b">
        <f t="shared" si="40"/>
        <v>0</v>
      </c>
      <c r="AA214">
        <f>COUNT($AB$2:AB214)</f>
        <v>27</v>
      </c>
      <c r="AB214" t="str">
        <f t="shared" si="41"/>
        <v/>
      </c>
      <c r="AC214">
        <f>COUNT($AD$2:AD214)</f>
        <v>186</v>
      </c>
      <c r="AD214">
        <f t="shared" si="42"/>
        <v>548</v>
      </c>
      <c r="AF214">
        <v>213</v>
      </c>
      <c r="AH214">
        <f t="shared" si="43"/>
        <v>178</v>
      </c>
      <c r="AK214">
        <v>178</v>
      </c>
    </row>
    <row r="215" spans="1:37" x14ac:dyDescent="0.35">
      <c r="A215" t="s">
        <v>217</v>
      </c>
      <c r="B215">
        <v>7</v>
      </c>
      <c r="C215">
        <v>347</v>
      </c>
      <c r="D215">
        <v>43.76</v>
      </c>
      <c r="E215">
        <f t="shared" si="34"/>
        <v>78</v>
      </c>
      <c r="F215">
        <f t="shared" si="35"/>
        <v>56882.25</v>
      </c>
      <c r="H215">
        <f t="shared" si="36"/>
        <v>234.5</v>
      </c>
      <c r="I215">
        <f t="shared" si="37"/>
        <v>64</v>
      </c>
      <c r="J215">
        <f t="shared" si="38"/>
        <v>555</v>
      </c>
      <c r="M215" t="b">
        <f>B215&gt;10</f>
        <v>0</v>
      </c>
      <c r="N215">
        <f>COUNT($O$2:O215)</f>
        <v>27</v>
      </c>
      <c r="O215" t="str">
        <f>IF(M215,D215,"")</f>
        <v/>
      </c>
      <c r="P215">
        <f>COUNT($Q$2:Q215)</f>
        <v>187</v>
      </c>
      <c r="Q215">
        <f>IF(NOT(M215),D215,"")</f>
        <v>43.76</v>
      </c>
      <c r="S215">
        <v>214</v>
      </c>
      <c r="U215">
        <f t="shared" si="39"/>
        <v>92.06</v>
      </c>
      <c r="X215">
        <v>92.06</v>
      </c>
      <c r="Z215" t="b">
        <f t="shared" si="40"/>
        <v>0</v>
      </c>
      <c r="AA215">
        <f>COUNT($AB$2:AB215)</f>
        <v>27</v>
      </c>
      <c r="AB215" t="str">
        <f t="shared" si="41"/>
        <v/>
      </c>
      <c r="AC215">
        <f>COUNT($AD$2:AD215)</f>
        <v>187</v>
      </c>
      <c r="AD215">
        <f t="shared" si="42"/>
        <v>78</v>
      </c>
      <c r="AF215">
        <v>214</v>
      </c>
      <c r="AH215">
        <f t="shared" si="43"/>
        <v>623</v>
      </c>
      <c r="AK215">
        <v>623</v>
      </c>
    </row>
    <row r="216" spans="1:37" x14ac:dyDescent="0.35">
      <c r="A216" t="s">
        <v>218</v>
      </c>
      <c r="B216">
        <v>5</v>
      </c>
      <c r="C216">
        <v>392</v>
      </c>
      <c r="D216">
        <v>40.79</v>
      </c>
      <c r="E216">
        <f t="shared" si="34"/>
        <v>53.5</v>
      </c>
      <c r="F216">
        <f t="shared" si="35"/>
        <v>69169</v>
      </c>
      <c r="H216">
        <f t="shared" si="36"/>
        <v>345</v>
      </c>
      <c r="I216">
        <f t="shared" si="37"/>
        <v>50</v>
      </c>
      <c r="J216">
        <f t="shared" si="38"/>
        <v>579.5</v>
      </c>
      <c r="M216" t="b">
        <f>B216&gt;10</f>
        <v>0</v>
      </c>
      <c r="N216">
        <f>COUNT($O$2:O216)</f>
        <v>27</v>
      </c>
      <c r="O216" t="str">
        <f>IF(M216,D216,"")</f>
        <v/>
      </c>
      <c r="P216">
        <f>COUNT($Q$2:Q216)</f>
        <v>188</v>
      </c>
      <c r="Q216">
        <f>IF(NOT(M216),D216,"")</f>
        <v>40.79</v>
      </c>
      <c r="S216">
        <v>215</v>
      </c>
      <c r="U216">
        <f t="shared" si="39"/>
        <v>53.73</v>
      </c>
      <c r="X216">
        <v>53.73</v>
      </c>
      <c r="Z216" t="b">
        <f t="shared" si="40"/>
        <v>0</v>
      </c>
      <c r="AA216">
        <f>COUNT($AB$2:AB216)</f>
        <v>27</v>
      </c>
      <c r="AB216" t="str">
        <f t="shared" si="41"/>
        <v/>
      </c>
      <c r="AC216">
        <f>COUNT($AD$2:AD216)</f>
        <v>188</v>
      </c>
      <c r="AD216">
        <f t="shared" si="42"/>
        <v>53.5</v>
      </c>
      <c r="AF216">
        <v>215</v>
      </c>
      <c r="AH216">
        <f t="shared" si="43"/>
        <v>232</v>
      </c>
      <c r="AK216">
        <v>232</v>
      </c>
    </row>
    <row r="217" spans="1:37" x14ac:dyDescent="0.35">
      <c r="A217" t="s">
        <v>219</v>
      </c>
      <c r="B217">
        <v>4</v>
      </c>
      <c r="C217">
        <v>64</v>
      </c>
      <c r="D217">
        <v>59.24</v>
      </c>
      <c r="E217">
        <f t="shared" si="34"/>
        <v>317</v>
      </c>
      <c r="F217">
        <f t="shared" si="35"/>
        <v>0.25</v>
      </c>
      <c r="H217">
        <f t="shared" si="36"/>
        <v>422.5</v>
      </c>
      <c r="I217">
        <f t="shared" si="37"/>
        <v>338.5</v>
      </c>
      <c r="J217">
        <f t="shared" si="38"/>
        <v>316</v>
      </c>
      <c r="M217" t="b">
        <f>B217&gt;10</f>
        <v>0</v>
      </c>
      <c r="N217">
        <f>COUNT($O$2:O217)</f>
        <v>27</v>
      </c>
      <c r="O217" t="str">
        <f>IF(M217,D217,"")</f>
        <v/>
      </c>
      <c r="P217">
        <f>COUNT($Q$2:Q217)</f>
        <v>189</v>
      </c>
      <c r="Q217">
        <f>IF(NOT(M217),D217,"")</f>
        <v>59.24</v>
      </c>
      <c r="S217">
        <v>216</v>
      </c>
      <c r="U217">
        <f t="shared" si="39"/>
        <v>53.71</v>
      </c>
      <c r="X217">
        <v>53.71</v>
      </c>
      <c r="Z217" t="b">
        <f t="shared" si="40"/>
        <v>0</v>
      </c>
      <c r="AA217">
        <f>COUNT($AB$2:AB217)</f>
        <v>27</v>
      </c>
      <c r="AB217" t="str">
        <f t="shared" si="41"/>
        <v/>
      </c>
      <c r="AC217">
        <f>COUNT($AD$2:AD217)</f>
        <v>189</v>
      </c>
      <c r="AD217">
        <f t="shared" si="42"/>
        <v>317</v>
      </c>
      <c r="AF217">
        <v>216</v>
      </c>
      <c r="AH217">
        <f t="shared" si="43"/>
        <v>231</v>
      </c>
      <c r="AK217">
        <v>231</v>
      </c>
    </row>
    <row r="218" spans="1:37" x14ac:dyDescent="0.35">
      <c r="A218" t="s">
        <v>220</v>
      </c>
      <c r="B218">
        <v>7</v>
      </c>
      <c r="C218">
        <v>69</v>
      </c>
      <c r="D218">
        <v>60.34</v>
      </c>
      <c r="E218">
        <f t="shared" si="34"/>
        <v>329</v>
      </c>
      <c r="F218">
        <f t="shared" si="35"/>
        <v>156.25</v>
      </c>
      <c r="H218">
        <f t="shared" si="36"/>
        <v>234.5</v>
      </c>
      <c r="I218">
        <f t="shared" si="37"/>
        <v>325.5</v>
      </c>
      <c r="J218">
        <f t="shared" si="38"/>
        <v>304</v>
      </c>
      <c r="M218" t="b">
        <f>B218&gt;10</f>
        <v>0</v>
      </c>
      <c r="N218">
        <f>COUNT($O$2:O218)</f>
        <v>27</v>
      </c>
      <c r="O218" t="str">
        <f>IF(M218,D218,"")</f>
        <v/>
      </c>
      <c r="P218">
        <f>COUNT($Q$2:Q218)</f>
        <v>190</v>
      </c>
      <c r="Q218">
        <f>IF(NOT(M218),D218,"")</f>
        <v>60.34</v>
      </c>
      <c r="S218">
        <v>217</v>
      </c>
      <c r="U218">
        <f t="shared" si="39"/>
        <v>87.5</v>
      </c>
      <c r="X218">
        <v>87.5</v>
      </c>
      <c r="Z218" t="b">
        <f t="shared" si="40"/>
        <v>0</v>
      </c>
      <c r="AA218">
        <f>COUNT($AB$2:AB218)</f>
        <v>27</v>
      </c>
      <c r="AB218" t="str">
        <f t="shared" si="41"/>
        <v/>
      </c>
      <c r="AC218">
        <f>COUNT($AD$2:AD218)</f>
        <v>190</v>
      </c>
      <c r="AD218">
        <f t="shared" si="42"/>
        <v>329</v>
      </c>
      <c r="AF218">
        <v>217</v>
      </c>
      <c r="AH218">
        <f t="shared" si="43"/>
        <v>515.5</v>
      </c>
      <c r="AK218">
        <v>515.5</v>
      </c>
    </row>
    <row r="219" spans="1:37" x14ac:dyDescent="0.35">
      <c r="A219" t="s">
        <v>221</v>
      </c>
      <c r="B219">
        <v>32</v>
      </c>
      <c r="C219">
        <v>2415</v>
      </c>
      <c r="D219">
        <v>46.61</v>
      </c>
      <c r="E219">
        <f t="shared" si="34"/>
        <v>112</v>
      </c>
      <c r="F219">
        <f t="shared" si="35"/>
        <v>41820.25</v>
      </c>
      <c r="H219">
        <f t="shared" si="36"/>
        <v>1</v>
      </c>
      <c r="I219">
        <f t="shared" si="37"/>
        <v>2</v>
      </c>
      <c r="J219">
        <f t="shared" si="38"/>
        <v>521</v>
      </c>
      <c r="M219" t="b">
        <f>B219&gt;10</f>
        <v>1</v>
      </c>
      <c r="N219">
        <f>COUNT($O$2:O219)</f>
        <v>28</v>
      </c>
      <c r="O219">
        <f>IF(M219,D219,"")</f>
        <v>46.61</v>
      </c>
      <c r="P219">
        <f>COUNT($Q$2:Q219)</f>
        <v>190</v>
      </c>
      <c r="Q219" t="str">
        <f>IF(NOT(M219),D219,"")</f>
        <v/>
      </c>
      <c r="S219">
        <v>218</v>
      </c>
      <c r="U219">
        <f t="shared" si="39"/>
        <v>86.36</v>
      </c>
      <c r="X219">
        <v>86.36</v>
      </c>
      <c r="Z219" t="b">
        <f t="shared" si="40"/>
        <v>1</v>
      </c>
      <c r="AA219">
        <f>COUNT($AB$2:AB219)</f>
        <v>28</v>
      </c>
      <c r="AB219">
        <f t="shared" si="41"/>
        <v>112</v>
      </c>
      <c r="AC219">
        <f>COUNT($AD$2:AD219)</f>
        <v>190</v>
      </c>
      <c r="AD219" t="str">
        <f t="shared" si="42"/>
        <v/>
      </c>
      <c r="AF219">
        <v>218</v>
      </c>
      <c r="AH219">
        <f t="shared" si="43"/>
        <v>498</v>
      </c>
      <c r="AK219">
        <v>498</v>
      </c>
    </row>
    <row r="220" spans="1:37" x14ac:dyDescent="0.35">
      <c r="A220" t="s">
        <v>222</v>
      </c>
      <c r="B220">
        <v>3</v>
      </c>
      <c r="C220">
        <v>6</v>
      </c>
      <c r="D220">
        <v>87.23</v>
      </c>
      <c r="E220">
        <f t="shared" si="34"/>
        <v>508.5</v>
      </c>
      <c r="F220">
        <f t="shared" si="35"/>
        <v>36864</v>
      </c>
      <c r="H220">
        <f t="shared" si="36"/>
        <v>502</v>
      </c>
      <c r="I220">
        <f t="shared" si="37"/>
        <v>552</v>
      </c>
      <c r="J220">
        <f t="shared" si="38"/>
        <v>124.5</v>
      </c>
      <c r="M220" t="b">
        <f>B220&gt;10</f>
        <v>0</v>
      </c>
      <c r="N220">
        <f>COUNT($O$2:O220)</f>
        <v>28</v>
      </c>
      <c r="O220" t="str">
        <f>IF(M220,D220,"")</f>
        <v/>
      </c>
      <c r="P220">
        <f>COUNT($Q$2:Q220)</f>
        <v>191</v>
      </c>
      <c r="Q220">
        <f>IF(NOT(M220),D220,"")</f>
        <v>87.23</v>
      </c>
      <c r="S220">
        <v>219</v>
      </c>
      <c r="U220">
        <f t="shared" si="39"/>
        <v>39.74</v>
      </c>
      <c r="X220">
        <v>39.74</v>
      </c>
      <c r="Z220" t="b">
        <f t="shared" si="40"/>
        <v>0</v>
      </c>
      <c r="AA220">
        <f>COUNT($AB$2:AB220)</f>
        <v>28</v>
      </c>
      <c r="AB220" t="str">
        <f t="shared" si="41"/>
        <v/>
      </c>
      <c r="AC220">
        <f>COUNT($AD$2:AD220)</f>
        <v>191</v>
      </c>
      <c r="AD220">
        <f t="shared" si="42"/>
        <v>508.5</v>
      </c>
      <c r="AF220">
        <v>219</v>
      </c>
      <c r="AH220">
        <f t="shared" si="43"/>
        <v>43</v>
      </c>
      <c r="AK220">
        <v>43</v>
      </c>
    </row>
    <row r="221" spans="1:37" x14ac:dyDescent="0.35">
      <c r="A221" t="s">
        <v>223</v>
      </c>
      <c r="B221">
        <v>14</v>
      </c>
      <c r="C221">
        <v>358</v>
      </c>
      <c r="D221">
        <v>41.6</v>
      </c>
      <c r="E221">
        <f t="shared" si="34"/>
        <v>63</v>
      </c>
      <c r="F221">
        <f t="shared" si="35"/>
        <v>64262.25</v>
      </c>
      <c r="H221">
        <f t="shared" si="36"/>
        <v>46</v>
      </c>
      <c r="I221">
        <f t="shared" si="37"/>
        <v>60</v>
      </c>
      <c r="J221">
        <f t="shared" si="38"/>
        <v>570</v>
      </c>
      <c r="M221" t="b">
        <f>B221&gt;10</f>
        <v>1</v>
      </c>
      <c r="N221">
        <f>COUNT($O$2:O221)</f>
        <v>29</v>
      </c>
      <c r="O221">
        <f>IF(M221,D221,"")</f>
        <v>41.6</v>
      </c>
      <c r="P221">
        <f>COUNT($Q$2:Q221)</f>
        <v>191</v>
      </c>
      <c r="Q221" t="str">
        <f>IF(NOT(M221),D221,"")</f>
        <v/>
      </c>
      <c r="S221">
        <v>220</v>
      </c>
      <c r="U221">
        <f t="shared" si="39"/>
        <v>58.38</v>
      </c>
      <c r="X221">
        <v>58.38</v>
      </c>
      <c r="Z221" t="b">
        <f t="shared" si="40"/>
        <v>1</v>
      </c>
      <c r="AA221">
        <f>COUNT($AB$2:AB221)</f>
        <v>29</v>
      </c>
      <c r="AB221">
        <f t="shared" si="41"/>
        <v>63</v>
      </c>
      <c r="AC221">
        <f>COUNT($AD$2:AD221)</f>
        <v>191</v>
      </c>
      <c r="AD221" t="str">
        <f t="shared" si="42"/>
        <v/>
      </c>
      <c r="AF221">
        <v>220</v>
      </c>
      <c r="AH221">
        <f t="shared" si="43"/>
        <v>293</v>
      </c>
      <c r="AK221">
        <v>293</v>
      </c>
    </row>
    <row r="222" spans="1:37" x14ac:dyDescent="0.35">
      <c r="A222" t="s">
        <v>224</v>
      </c>
      <c r="B222">
        <v>15</v>
      </c>
      <c r="C222">
        <v>396</v>
      </c>
      <c r="D222">
        <v>42.69</v>
      </c>
      <c r="E222">
        <f t="shared" si="34"/>
        <v>70</v>
      </c>
      <c r="F222">
        <f t="shared" si="35"/>
        <v>60762.25</v>
      </c>
      <c r="H222">
        <f t="shared" si="36"/>
        <v>37.5</v>
      </c>
      <c r="I222">
        <f t="shared" si="37"/>
        <v>48</v>
      </c>
      <c r="J222">
        <f t="shared" si="38"/>
        <v>563</v>
      </c>
      <c r="M222" t="b">
        <f>B222&gt;10</f>
        <v>1</v>
      </c>
      <c r="N222">
        <f>COUNT($O$2:O222)</f>
        <v>30</v>
      </c>
      <c r="O222">
        <f>IF(M222,D222,"")</f>
        <v>42.69</v>
      </c>
      <c r="P222">
        <f>COUNT($Q$2:Q222)</f>
        <v>191</v>
      </c>
      <c r="Q222" t="str">
        <f>IF(NOT(M222),D222,"")</f>
        <v/>
      </c>
      <c r="S222">
        <v>221</v>
      </c>
      <c r="U222">
        <f t="shared" si="39"/>
        <v>55.05</v>
      </c>
      <c r="X222">
        <v>55.05</v>
      </c>
      <c r="Z222" t="b">
        <f t="shared" si="40"/>
        <v>1</v>
      </c>
      <c r="AA222">
        <f>COUNT($AB$2:AB222)</f>
        <v>30</v>
      </c>
      <c r="AB222">
        <f t="shared" si="41"/>
        <v>70</v>
      </c>
      <c r="AC222">
        <f>COUNT($AD$2:AD222)</f>
        <v>191</v>
      </c>
      <c r="AD222" t="str">
        <f t="shared" si="42"/>
        <v/>
      </c>
      <c r="AF222">
        <v>221</v>
      </c>
      <c r="AH222">
        <f t="shared" si="43"/>
        <v>256</v>
      </c>
      <c r="AK222">
        <v>256</v>
      </c>
    </row>
    <row r="223" spans="1:37" x14ac:dyDescent="0.35">
      <c r="A223" t="s">
        <v>225</v>
      </c>
      <c r="B223">
        <v>12</v>
      </c>
      <c r="C223">
        <v>307</v>
      </c>
      <c r="D223">
        <v>40.39</v>
      </c>
      <c r="E223">
        <f t="shared" si="34"/>
        <v>48.5</v>
      </c>
      <c r="F223">
        <f t="shared" si="35"/>
        <v>71824</v>
      </c>
      <c r="H223">
        <f t="shared" si="36"/>
        <v>74.5</v>
      </c>
      <c r="I223">
        <f t="shared" si="37"/>
        <v>73</v>
      </c>
      <c r="J223">
        <f t="shared" si="38"/>
        <v>584.5</v>
      </c>
      <c r="M223" t="b">
        <f>B223&gt;10</f>
        <v>1</v>
      </c>
      <c r="N223">
        <f>COUNT($O$2:O223)</f>
        <v>31</v>
      </c>
      <c r="O223">
        <f>IF(M223,D223,"")</f>
        <v>40.39</v>
      </c>
      <c r="P223">
        <f>COUNT($Q$2:Q223)</f>
        <v>191</v>
      </c>
      <c r="Q223" t="str">
        <f>IF(NOT(M223),D223,"")</f>
        <v/>
      </c>
      <c r="S223">
        <v>222</v>
      </c>
      <c r="U223">
        <f t="shared" si="39"/>
        <v>86.25</v>
      </c>
      <c r="X223">
        <v>86.25</v>
      </c>
      <c r="Z223" t="b">
        <f t="shared" si="40"/>
        <v>1</v>
      </c>
      <c r="AA223">
        <f>COUNT($AB$2:AB223)</f>
        <v>31</v>
      </c>
      <c r="AB223">
        <f t="shared" si="41"/>
        <v>48.5</v>
      </c>
      <c r="AC223">
        <f>COUNT($AD$2:AD223)</f>
        <v>191</v>
      </c>
      <c r="AD223" t="str">
        <f t="shared" si="42"/>
        <v/>
      </c>
      <c r="AF223">
        <v>222</v>
      </c>
      <c r="AH223">
        <f t="shared" si="43"/>
        <v>493</v>
      </c>
      <c r="AK223">
        <v>493</v>
      </c>
    </row>
    <row r="224" spans="1:37" x14ac:dyDescent="0.35">
      <c r="A224" t="s">
        <v>226</v>
      </c>
      <c r="B224">
        <v>16</v>
      </c>
      <c r="C224">
        <v>371</v>
      </c>
      <c r="D224">
        <v>42.57</v>
      </c>
      <c r="E224">
        <f t="shared" si="34"/>
        <v>69</v>
      </c>
      <c r="F224">
        <f t="shared" si="35"/>
        <v>61256.25</v>
      </c>
      <c r="H224">
        <f t="shared" si="36"/>
        <v>29</v>
      </c>
      <c r="I224">
        <f t="shared" si="37"/>
        <v>56.5</v>
      </c>
      <c r="J224">
        <f t="shared" si="38"/>
        <v>564</v>
      </c>
      <c r="M224" t="b">
        <f>B224&gt;10</f>
        <v>1</v>
      </c>
      <c r="N224">
        <f>COUNT($O$2:O224)</f>
        <v>32</v>
      </c>
      <c r="O224">
        <f>IF(M224,D224,"")</f>
        <v>42.57</v>
      </c>
      <c r="P224">
        <f>COUNT($Q$2:Q224)</f>
        <v>191</v>
      </c>
      <c r="Q224" t="str">
        <f>IF(NOT(M224),D224,"")</f>
        <v/>
      </c>
      <c r="S224">
        <v>223</v>
      </c>
      <c r="U224">
        <f t="shared" si="39"/>
        <v>75</v>
      </c>
      <c r="X224">
        <v>75</v>
      </c>
      <c r="Z224" t="b">
        <f t="shared" si="40"/>
        <v>1</v>
      </c>
      <c r="AA224">
        <f>COUNT($AB$2:AB224)</f>
        <v>32</v>
      </c>
      <c r="AB224">
        <f t="shared" si="41"/>
        <v>69</v>
      </c>
      <c r="AC224">
        <f>COUNT($AD$2:AD224)</f>
        <v>191</v>
      </c>
      <c r="AD224" t="str">
        <f t="shared" si="42"/>
        <v/>
      </c>
      <c r="AF224">
        <v>223</v>
      </c>
      <c r="AH224">
        <f t="shared" si="43"/>
        <v>441</v>
      </c>
      <c r="AK224">
        <v>441</v>
      </c>
    </row>
    <row r="225" spans="1:37" x14ac:dyDescent="0.35">
      <c r="A225" t="s">
        <v>227</v>
      </c>
      <c r="B225">
        <v>2</v>
      </c>
      <c r="C225">
        <v>78</v>
      </c>
      <c r="D225">
        <v>50</v>
      </c>
      <c r="E225">
        <f t="shared" si="34"/>
        <v>171.5</v>
      </c>
      <c r="F225">
        <f t="shared" si="35"/>
        <v>21025</v>
      </c>
      <c r="H225">
        <f t="shared" si="36"/>
        <v>585.5</v>
      </c>
      <c r="I225">
        <f t="shared" si="37"/>
        <v>302.5</v>
      </c>
      <c r="J225">
        <f t="shared" si="38"/>
        <v>461.5</v>
      </c>
      <c r="M225" t="b">
        <f>B225&gt;10</f>
        <v>0</v>
      </c>
      <c r="N225">
        <f>COUNT($O$2:O225)</f>
        <v>32</v>
      </c>
      <c r="O225" t="str">
        <f>IF(M225,D225,"")</f>
        <v/>
      </c>
      <c r="P225">
        <f>COUNT($Q$2:Q225)</f>
        <v>192</v>
      </c>
      <c r="Q225">
        <f>IF(NOT(M225),D225,"")</f>
        <v>50</v>
      </c>
      <c r="S225">
        <v>224</v>
      </c>
      <c r="U225">
        <f t="shared" si="39"/>
        <v>38.15</v>
      </c>
      <c r="X225">
        <v>38.15</v>
      </c>
      <c r="Z225" t="b">
        <f t="shared" si="40"/>
        <v>0</v>
      </c>
      <c r="AA225">
        <f>COUNT($AB$2:AB225)</f>
        <v>32</v>
      </c>
      <c r="AB225" t="str">
        <f t="shared" si="41"/>
        <v/>
      </c>
      <c r="AC225">
        <f>COUNT($AD$2:AD225)</f>
        <v>192</v>
      </c>
      <c r="AD225">
        <f t="shared" si="42"/>
        <v>171.5</v>
      </c>
      <c r="AF225">
        <v>224</v>
      </c>
      <c r="AH225">
        <f t="shared" si="43"/>
        <v>32</v>
      </c>
      <c r="AK225">
        <v>32</v>
      </c>
    </row>
    <row r="226" spans="1:37" x14ac:dyDescent="0.35">
      <c r="A226" t="s">
        <v>228</v>
      </c>
      <c r="B226">
        <v>5</v>
      </c>
      <c r="C226">
        <v>438</v>
      </c>
      <c r="D226">
        <v>43.56</v>
      </c>
      <c r="E226">
        <f t="shared" si="34"/>
        <v>76</v>
      </c>
      <c r="F226">
        <f t="shared" si="35"/>
        <v>57840.25</v>
      </c>
      <c r="H226">
        <f t="shared" si="36"/>
        <v>345</v>
      </c>
      <c r="I226">
        <f t="shared" si="37"/>
        <v>38</v>
      </c>
      <c r="J226">
        <f t="shared" si="38"/>
        <v>557</v>
      </c>
      <c r="M226" t="b">
        <f>B226&gt;10</f>
        <v>0</v>
      </c>
      <c r="N226">
        <f>COUNT($O$2:O226)</f>
        <v>32</v>
      </c>
      <c r="O226" t="str">
        <f>IF(M226,D226,"")</f>
        <v/>
      </c>
      <c r="P226">
        <f>COUNT($Q$2:Q226)</f>
        <v>193</v>
      </c>
      <c r="Q226">
        <f>IF(NOT(M226),D226,"")</f>
        <v>43.56</v>
      </c>
      <c r="S226">
        <v>225</v>
      </c>
      <c r="U226">
        <f t="shared" si="39"/>
        <v>46.46</v>
      </c>
      <c r="X226">
        <v>46.46</v>
      </c>
      <c r="Z226" t="b">
        <f t="shared" si="40"/>
        <v>0</v>
      </c>
      <c r="AA226">
        <f>COUNT($AB$2:AB226)</f>
        <v>32</v>
      </c>
      <c r="AB226" t="str">
        <f t="shared" si="41"/>
        <v/>
      </c>
      <c r="AC226">
        <f>COUNT($AD$2:AD226)</f>
        <v>193</v>
      </c>
      <c r="AD226">
        <f t="shared" si="42"/>
        <v>76</v>
      </c>
      <c r="AF226">
        <v>225</v>
      </c>
      <c r="AH226">
        <f t="shared" si="43"/>
        <v>108.5</v>
      </c>
      <c r="AK226">
        <v>108.5</v>
      </c>
    </row>
    <row r="227" spans="1:37" x14ac:dyDescent="0.35">
      <c r="A227" t="s">
        <v>229</v>
      </c>
      <c r="B227">
        <v>2</v>
      </c>
      <c r="C227">
        <v>41</v>
      </c>
      <c r="D227">
        <v>62.73</v>
      </c>
      <c r="E227">
        <f t="shared" si="34"/>
        <v>363</v>
      </c>
      <c r="F227">
        <f t="shared" si="35"/>
        <v>2162.25</v>
      </c>
      <c r="H227">
        <f t="shared" si="36"/>
        <v>585.5</v>
      </c>
      <c r="I227">
        <f t="shared" si="37"/>
        <v>407.5</v>
      </c>
      <c r="J227">
        <f t="shared" si="38"/>
        <v>270</v>
      </c>
      <c r="M227" t="b">
        <f>B227&gt;10</f>
        <v>0</v>
      </c>
      <c r="N227">
        <f>COUNT($O$2:O227)</f>
        <v>32</v>
      </c>
      <c r="O227" t="str">
        <f>IF(M227,D227,"")</f>
        <v/>
      </c>
      <c r="P227">
        <f>COUNT($Q$2:Q227)</f>
        <v>194</v>
      </c>
      <c r="Q227">
        <f>IF(NOT(M227),D227,"")</f>
        <v>62.73</v>
      </c>
      <c r="S227">
        <v>226</v>
      </c>
      <c r="U227">
        <f t="shared" si="39"/>
        <v>87.5</v>
      </c>
      <c r="X227">
        <v>87.5</v>
      </c>
      <c r="Z227" t="b">
        <f t="shared" si="40"/>
        <v>0</v>
      </c>
      <c r="AA227">
        <f>COUNT($AB$2:AB227)</f>
        <v>32</v>
      </c>
      <c r="AB227" t="str">
        <f t="shared" si="41"/>
        <v/>
      </c>
      <c r="AC227">
        <f>COUNT($AD$2:AD227)</f>
        <v>194</v>
      </c>
      <c r="AD227">
        <f t="shared" si="42"/>
        <v>363</v>
      </c>
      <c r="AF227">
        <v>226</v>
      </c>
      <c r="AH227">
        <f t="shared" si="43"/>
        <v>515.5</v>
      </c>
      <c r="AK227">
        <v>515.5</v>
      </c>
    </row>
    <row r="228" spans="1:37" x14ac:dyDescent="0.35">
      <c r="A228" t="s">
        <v>230</v>
      </c>
      <c r="B228">
        <v>2</v>
      </c>
      <c r="C228">
        <v>87</v>
      </c>
      <c r="D228">
        <v>45.96</v>
      </c>
      <c r="E228">
        <f t="shared" si="34"/>
        <v>101</v>
      </c>
      <c r="F228">
        <f t="shared" si="35"/>
        <v>46440.25</v>
      </c>
      <c r="H228">
        <f t="shared" si="36"/>
        <v>585.5</v>
      </c>
      <c r="I228">
        <f t="shared" si="37"/>
        <v>279</v>
      </c>
      <c r="J228">
        <f t="shared" si="38"/>
        <v>532</v>
      </c>
      <c r="M228" t="b">
        <f>B228&gt;10</f>
        <v>0</v>
      </c>
      <c r="N228">
        <f>COUNT($O$2:O228)</f>
        <v>32</v>
      </c>
      <c r="O228" t="str">
        <f>IF(M228,D228,"")</f>
        <v/>
      </c>
      <c r="P228">
        <f>COUNT($Q$2:Q228)</f>
        <v>195</v>
      </c>
      <c r="Q228">
        <f>IF(NOT(M228),D228,"")</f>
        <v>45.96</v>
      </c>
      <c r="S228">
        <v>227</v>
      </c>
      <c r="U228">
        <f t="shared" si="39"/>
        <v>54.94</v>
      </c>
      <c r="X228">
        <v>54.94</v>
      </c>
      <c r="Z228" t="b">
        <f t="shared" si="40"/>
        <v>0</v>
      </c>
      <c r="AA228">
        <f>COUNT($AB$2:AB228)</f>
        <v>32</v>
      </c>
      <c r="AB228" t="str">
        <f t="shared" si="41"/>
        <v/>
      </c>
      <c r="AC228">
        <f>COUNT($AD$2:AD228)</f>
        <v>195</v>
      </c>
      <c r="AD228">
        <f t="shared" si="42"/>
        <v>101</v>
      </c>
      <c r="AF228">
        <v>227</v>
      </c>
      <c r="AH228">
        <f t="shared" si="43"/>
        <v>254</v>
      </c>
      <c r="AK228">
        <v>254</v>
      </c>
    </row>
    <row r="229" spans="1:37" x14ac:dyDescent="0.35">
      <c r="A229" t="s">
        <v>231</v>
      </c>
      <c r="B229">
        <v>3</v>
      </c>
      <c r="C229">
        <v>178</v>
      </c>
      <c r="D229">
        <v>52.66</v>
      </c>
      <c r="E229">
        <f t="shared" si="34"/>
        <v>213</v>
      </c>
      <c r="F229">
        <f t="shared" si="35"/>
        <v>10712.25</v>
      </c>
      <c r="H229">
        <f t="shared" si="36"/>
        <v>502</v>
      </c>
      <c r="I229">
        <f t="shared" si="37"/>
        <v>162</v>
      </c>
      <c r="J229">
        <f t="shared" si="38"/>
        <v>420</v>
      </c>
      <c r="M229" t="b">
        <f>B229&gt;10</f>
        <v>0</v>
      </c>
      <c r="N229">
        <f>COUNT($O$2:O229)</f>
        <v>32</v>
      </c>
      <c r="O229" t="str">
        <f>IF(M229,D229,"")</f>
        <v/>
      </c>
      <c r="P229">
        <f>COUNT($Q$2:Q229)</f>
        <v>196</v>
      </c>
      <c r="Q229">
        <f>IF(NOT(M229),D229,"")</f>
        <v>52.66</v>
      </c>
      <c r="S229">
        <v>228</v>
      </c>
      <c r="U229">
        <f t="shared" si="39"/>
        <v>47.04</v>
      </c>
      <c r="X229">
        <v>47.04</v>
      </c>
      <c r="Z229" t="b">
        <f t="shared" si="40"/>
        <v>0</v>
      </c>
      <c r="AA229">
        <f>COUNT($AB$2:AB229)</f>
        <v>32</v>
      </c>
      <c r="AB229" t="str">
        <f t="shared" si="41"/>
        <v/>
      </c>
      <c r="AC229">
        <f>COUNT($AD$2:AD229)</f>
        <v>196</v>
      </c>
      <c r="AD229">
        <f t="shared" si="42"/>
        <v>213</v>
      </c>
      <c r="AF229">
        <v>228</v>
      </c>
      <c r="AH229">
        <f t="shared" si="43"/>
        <v>120.5</v>
      </c>
      <c r="AK229">
        <v>120.5</v>
      </c>
    </row>
    <row r="230" spans="1:37" x14ac:dyDescent="0.35">
      <c r="A230" t="s">
        <v>232</v>
      </c>
      <c r="B230">
        <v>3</v>
      </c>
      <c r="C230">
        <v>61</v>
      </c>
      <c r="D230">
        <v>53.79</v>
      </c>
      <c r="E230">
        <f t="shared" si="34"/>
        <v>234.5</v>
      </c>
      <c r="F230">
        <f t="shared" si="35"/>
        <v>6724</v>
      </c>
      <c r="H230">
        <f t="shared" si="36"/>
        <v>502</v>
      </c>
      <c r="I230">
        <f t="shared" si="37"/>
        <v>343</v>
      </c>
      <c r="J230">
        <f t="shared" si="38"/>
        <v>398.5</v>
      </c>
      <c r="M230" t="b">
        <f>B230&gt;10</f>
        <v>0</v>
      </c>
      <c r="N230">
        <f>COUNT($O$2:O230)</f>
        <v>32</v>
      </c>
      <c r="O230" t="str">
        <f>IF(M230,D230,"")</f>
        <v/>
      </c>
      <c r="P230">
        <f>COUNT($Q$2:Q230)</f>
        <v>197</v>
      </c>
      <c r="Q230">
        <f>IF(NOT(M230),D230,"")</f>
        <v>53.79</v>
      </c>
      <c r="S230">
        <v>229</v>
      </c>
      <c r="U230">
        <f t="shared" si="39"/>
        <v>66.11</v>
      </c>
      <c r="X230">
        <v>66.11</v>
      </c>
      <c r="Z230" t="b">
        <f t="shared" si="40"/>
        <v>0</v>
      </c>
      <c r="AA230">
        <f>COUNT($AB$2:AB230)</f>
        <v>32</v>
      </c>
      <c r="AB230" t="str">
        <f t="shared" si="41"/>
        <v/>
      </c>
      <c r="AC230">
        <f>COUNT($AD$2:AD230)</f>
        <v>197</v>
      </c>
      <c r="AD230">
        <f t="shared" si="42"/>
        <v>234.5</v>
      </c>
      <c r="AF230">
        <v>229</v>
      </c>
      <c r="AH230">
        <f t="shared" si="43"/>
        <v>398</v>
      </c>
      <c r="AK230">
        <v>398</v>
      </c>
    </row>
    <row r="231" spans="1:37" x14ac:dyDescent="0.35">
      <c r="A231" t="s">
        <v>233</v>
      </c>
      <c r="B231">
        <v>3</v>
      </c>
      <c r="C231">
        <v>59</v>
      </c>
      <c r="D231">
        <v>54.62</v>
      </c>
      <c r="E231">
        <f t="shared" si="34"/>
        <v>251</v>
      </c>
      <c r="F231">
        <f t="shared" si="35"/>
        <v>4290.25</v>
      </c>
      <c r="H231">
        <f t="shared" si="36"/>
        <v>502</v>
      </c>
      <c r="I231">
        <f t="shared" si="37"/>
        <v>347</v>
      </c>
      <c r="J231">
        <f t="shared" si="38"/>
        <v>382</v>
      </c>
      <c r="M231" t="b">
        <f>B231&gt;10</f>
        <v>0</v>
      </c>
      <c r="N231">
        <f>COUNT($O$2:O231)</f>
        <v>32</v>
      </c>
      <c r="O231" t="str">
        <f>IF(M231,D231,"")</f>
        <v/>
      </c>
      <c r="P231">
        <f>COUNT($Q$2:Q231)</f>
        <v>198</v>
      </c>
      <c r="Q231">
        <f>IF(NOT(M231),D231,"")</f>
        <v>54.62</v>
      </c>
      <c r="S231">
        <v>230</v>
      </c>
      <c r="U231">
        <f t="shared" si="39"/>
        <v>83.08</v>
      </c>
      <c r="X231">
        <v>83.08</v>
      </c>
      <c r="Z231" t="b">
        <f t="shared" si="40"/>
        <v>0</v>
      </c>
      <c r="AA231">
        <f>COUNT($AB$2:AB231)</f>
        <v>32</v>
      </c>
      <c r="AB231" t="str">
        <f t="shared" si="41"/>
        <v/>
      </c>
      <c r="AC231">
        <f>COUNT($AD$2:AD231)</f>
        <v>198</v>
      </c>
      <c r="AD231">
        <f t="shared" si="42"/>
        <v>251</v>
      </c>
      <c r="AF231">
        <v>230</v>
      </c>
      <c r="AH231">
        <f t="shared" si="43"/>
        <v>479</v>
      </c>
      <c r="AK231">
        <v>479</v>
      </c>
    </row>
    <row r="232" spans="1:37" x14ac:dyDescent="0.35">
      <c r="A232" t="s">
        <v>234</v>
      </c>
      <c r="B232">
        <v>2</v>
      </c>
      <c r="C232">
        <v>51</v>
      </c>
      <c r="D232">
        <v>57.5</v>
      </c>
      <c r="E232">
        <f t="shared" si="34"/>
        <v>284</v>
      </c>
      <c r="F232">
        <f t="shared" si="35"/>
        <v>1056.25</v>
      </c>
      <c r="H232">
        <f t="shared" si="36"/>
        <v>585.5</v>
      </c>
      <c r="I232">
        <f t="shared" si="37"/>
        <v>374</v>
      </c>
      <c r="J232">
        <f t="shared" si="38"/>
        <v>349</v>
      </c>
      <c r="M232" t="b">
        <f>B232&gt;10</f>
        <v>0</v>
      </c>
      <c r="N232">
        <f>COUNT($O$2:O232)</f>
        <v>32</v>
      </c>
      <c r="O232" t="str">
        <f>IF(M232,D232,"")</f>
        <v/>
      </c>
      <c r="P232">
        <f>COUNT($Q$2:Q232)</f>
        <v>199</v>
      </c>
      <c r="Q232">
        <f>IF(NOT(M232),D232,"")</f>
        <v>57.5</v>
      </c>
      <c r="S232">
        <v>231</v>
      </c>
      <c r="U232">
        <f t="shared" si="39"/>
        <v>77.05</v>
      </c>
      <c r="X232">
        <v>77.05</v>
      </c>
      <c r="Z232" t="b">
        <f t="shared" si="40"/>
        <v>0</v>
      </c>
      <c r="AA232">
        <f>COUNT($AB$2:AB232)</f>
        <v>32</v>
      </c>
      <c r="AB232" t="str">
        <f t="shared" si="41"/>
        <v/>
      </c>
      <c r="AC232">
        <f>COUNT($AD$2:AD232)</f>
        <v>199</v>
      </c>
      <c r="AD232">
        <f t="shared" si="42"/>
        <v>284</v>
      </c>
      <c r="AF232">
        <v>231</v>
      </c>
      <c r="AH232">
        <f t="shared" si="43"/>
        <v>449</v>
      </c>
      <c r="AK232">
        <v>449</v>
      </c>
    </row>
    <row r="233" spans="1:37" x14ac:dyDescent="0.35">
      <c r="A233" t="s">
        <v>235</v>
      </c>
      <c r="B233">
        <v>2</v>
      </c>
      <c r="C233">
        <v>70</v>
      </c>
      <c r="D233">
        <v>50</v>
      </c>
      <c r="E233">
        <f t="shared" si="34"/>
        <v>171.5</v>
      </c>
      <c r="F233">
        <f t="shared" si="35"/>
        <v>21025</v>
      </c>
      <c r="H233">
        <f t="shared" si="36"/>
        <v>585.5</v>
      </c>
      <c r="I233">
        <f t="shared" si="37"/>
        <v>321</v>
      </c>
      <c r="J233">
        <f t="shared" si="38"/>
        <v>461.5</v>
      </c>
      <c r="M233" t="b">
        <f>B233&gt;10</f>
        <v>0</v>
      </c>
      <c r="N233">
        <f>COUNT($O$2:O233)</f>
        <v>32</v>
      </c>
      <c r="O233" t="str">
        <f>IF(M233,D233,"")</f>
        <v/>
      </c>
      <c r="P233">
        <f>COUNT($Q$2:Q233)</f>
        <v>200</v>
      </c>
      <c r="Q233">
        <f>IF(NOT(M233),D233,"")</f>
        <v>50</v>
      </c>
      <c r="S233">
        <v>232</v>
      </c>
      <c r="U233">
        <f t="shared" si="39"/>
        <v>82.26</v>
      </c>
      <c r="X233">
        <v>82.26</v>
      </c>
      <c r="Z233" t="b">
        <f t="shared" si="40"/>
        <v>0</v>
      </c>
      <c r="AA233">
        <f>COUNT($AB$2:AB233)</f>
        <v>32</v>
      </c>
      <c r="AB233" t="str">
        <f t="shared" si="41"/>
        <v/>
      </c>
      <c r="AC233">
        <f>COUNT($AD$2:AD233)</f>
        <v>200</v>
      </c>
      <c r="AD233">
        <f t="shared" si="42"/>
        <v>171.5</v>
      </c>
      <c r="AF233">
        <v>232</v>
      </c>
      <c r="AH233">
        <f t="shared" si="43"/>
        <v>474</v>
      </c>
      <c r="AK233">
        <v>474</v>
      </c>
    </row>
    <row r="234" spans="1:37" x14ac:dyDescent="0.35">
      <c r="A234" t="s">
        <v>236</v>
      </c>
      <c r="B234">
        <v>2</v>
      </c>
      <c r="C234">
        <v>49</v>
      </c>
      <c r="D234">
        <v>58.82</v>
      </c>
      <c r="E234">
        <f t="shared" si="34"/>
        <v>310</v>
      </c>
      <c r="F234">
        <f t="shared" si="35"/>
        <v>42.25</v>
      </c>
      <c r="H234">
        <f t="shared" si="36"/>
        <v>585.5</v>
      </c>
      <c r="I234">
        <f t="shared" si="37"/>
        <v>380.5</v>
      </c>
      <c r="J234">
        <f t="shared" si="38"/>
        <v>323</v>
      </c>
      <c r="M234" t="b">
        <f>B234&gt;10</f>
        <v>0</v>
      </c>
      <c r="N234">
        <f>COUNT($O$2:O234)</f>
        <v>32</v>
      </c>
      <c r="O234" t="str">
        <f>IF(M234,D234,"")</f>
        <v/>
      </c>
      <c r="P234">
        <f>COUNT($Q$2:Q234)</f>
        <v>201</v>
      </c>
      <c r="Q234">
        <f>IF(NOT(M234),D234,"")</f>
        <v>58.82</v>
      </c>
      <c r="S234">
        <v>233</v>
      </c>
      <c r="U234">
        <f t="shared" si="39"/>
        <v>91.38</v>
      </c>
      <c r="X234">
        <v>91.38</v>
      </c>
      <c r="Z234" t="b">
        <f t="shared" si="40"/>
        <v>0</v>
      </c>
      <c r="AA234">
        <f>COUNT($AB$2:AB234)</f>
        <v>32</v>
      </c>
      <c r="AB234" t="str">
        <f t="shared" si="41"/>
        <v/>
      </c>
      <c r="AC234">
        <f>COUNT($AD$2:AD234)</f>
        <v>201</v>
      </c>
      <c r="AD234">
        <f t="shared" si="42"/>
        <v>310</v>
      </c>
      <c r="AF234">
        <v>233</v>
      </c>
      <c r="AH234">
        <f t="shared" si="43"/>
        <v>601</v>
      </c>
      <c r="AK234">
        <v>601</v>
      </c>
    </row>
    <row r="235" spans="1:37" x14ac:dyDescent="0.35">
      <c r="A235" t="s">
        <v>237</v>
      </c>
      <c r="B235">
        <v>2</v>
      </c>
      <c r="C235">
        <v>45</v>
      </c>
      <c r="D235">
        <v>58.72</v>
      </c>
      <c r="E235">
        <f t="shared" si="34"/>
        <v>306.5</v>
      </c>
      <c r="F235">
        <f t="shared" si="35"/>
        <v>100</v>
      </c>
      <c r="H235">
        <f t="shared" si="36"/>
        <v>585.5</v>
      </c>
      <c r="I235">
        <f t="shared" si="37"/>
        <v>392</v>
      </c>
      <c r="J235">
        <f t="shared" si="38"/>
        <v>326.5</v>
      </c>
      <c r="M235" t="b">
        <f>B235&gt;10</f>
        <v>0</v>
      </c>
      <c r="N235">
        <f>COUNT($O$2:O235)</f>
        <v>32</v>
      </c>
      <c r="O235" t="str">
        <f>IF(M235,D235,"")</f>
        <v/>
      </c>
      <c r="P235">
        <f>COUNT($Q$2:Q235)</f>
        <v>202</v>
      </c>
      <c r="Q235">
        <f>IF(NOT(M235),D235,"")</f>
        <v>58.72</v>
      </c>
      <c r="S235">
        <v>234</v>
      </c>
      <c r="U235">
        <f t="shared" si="39"/>
        <v>88.68</v>
      </c>
      <c r="X235">
        <v>88.68</v>
      </c>
      <c r="Z235" t="b">
        <f t="shared" si="40"/>
        <v>0</v>
      </c>
      <c r="AA235">
        <f>COUNT($AB$2:AB235)</f>
        <v>32</v>
      </c>
      <c r="AB235" t="str">
        <f t="shared" si="41"/>
        <v/>
      </c>
      <c r="AC235">
        <f>COUNT($AD$2:AD235)</f>
        <v>202</v>
      </c>
      <c r="AD235">
        <f t="shared" si="42"/>
        <v>306.5</v>
      </c>
      <c r="AF235">
        <v>234</v>
      </c>
      <c r="AH235">
        <f t="shared" si="43"/>
        <v>541</v>
      </c>
      <c r="AK235">
        <v>541</v>
      </c>
    </row>
    <row r="236" spans="1:37" x14ac:dyDescent="0.35">
      <c r="A236" t="s">
        <v>238</v>
      </c>
      <c r="B236">
        <v>16</v>
      </c>
      <c r="C236">
        <v>298</v>
      </c>
      <c r="D236">
        <v>55.79</v>
      </c>
      <c r="E236">
        <f t="shared" si="34"/>
        <v>266</v>
      </c>
      <c r="F236">
        <f t="shared" si="35"/>
        <v>2550.25</v>
      </c>
      <c r="H236">
        <f t="shared" si="36"/>
        <v>29</v>
      </c>
      <c r="I236">
        <f t="shared" si="37"/>
        <v>75</v>
      </c>
      <c r="J236">
        <f t="shared" si="38"/>
        <v>367</v>
      </c>
      <c r="M236" t="b">
        <f>B236&gt;10</f>
        <v>1</v>
      </c>
      <c r="N236">
        <f>COUNT($O$2:O236)</f>
        <v>33</v>
      </c>
      <c r="O236">
        <f>IF(M236,D236,"")</f>
        <v>55.79</v>
      </c>
      <c r="P236">
        <f>COUNT($Q$2:Q236)</f>
        <v>202</v>
      </c>
      <c r="Q236" t="str">
        <f>IF(NOT(M236),D236,"")</f>
        <v/>
      </c>
      <c r="S236">
        <v>235</v>
      </c>
      <c r="U236">
        <f t="shared" si="39"/>
        <v>68.150000000000006</v>
      </c>
      <c r="X236">
        <v>68.150000000000006</v>
      </c>
      <c r="Z236" t="b">
        <f t="shared" si="40"/>
        <v>1</v>
      </c>
      <c r="AA236">
        <f>COUNT($AB$2:AB236)</f>
        <v>33</v>
      </c>
      <c r="AB236">
        <f t="shared" si="41"/>
        <v>266</v>
      </c>
      <c r="AC236">
        <f>COUNT($AD$2:AD236)</f>
        <v>202</v>
      </c>
      <c r="AD236" t="str">
        <f t="shared" si="42"/>
        <v/>
      </c>
      <c r="AF236">
        <v>235</v>
      </c>
      <c r="AH236">
        <f t="shared" si="43"/>
        <v>409</v>
      </c>
      <c r="AK236">
        <v>409</v>
      </c>
    </row>
    <row r="237" spans="1:37" x14ac:dyDescent="0.35">
      <c r="A237" t="s">
        <v>239</v>
      </c>
      <c r="B237">
        <v>7</v>
      </c>
      <c r="C237">
        <v>109</v>
      </c>
      <c r="D237">
        <v>66.36</v>
      </c>
      <c r="E237">
        <f t="shared" si="34"/>
        <v>402</v>
      </c>
      <c r="F237">
        <f t="shared" si="35"/>
        <v>7310.25</v>
      </c>
      <c r="H237">
        <f t="shared" si="36"/>
        <v>234.5</v>
      </c>
      <c r="I237">
        <f t="shared" si="37"/>
        <v>246</v>
      </c>
      <c r="J237">
        <f t="shared" si="38"/>
        <v>231</v>
      </c>
      <c r="M237" t="b">
        <f>B237&gt;10</f>
        <v>0</v>
      </c>
      <c r="N237">
        <f>COUNT($O$2:O237)</f>
        <v>33</v>
      </c>
      <c r="O237" t="str">
        <f>IF(M237,D237,"")</f>
        <v/>
      </c>
      <c r="P237">
        <f>COUNT($Q$2:Q237)</f>
        <v>203</v>
      </c>
      <c r="Q237">
        <f>IF(NOT(M237),D237,"")</f>
        <v>66.36</v>
      </c>
      <c r="S237">
        <v>236</v>
      </c>
      <c r="U237">
        <f t="shared" si="39"/>
        <v>39.07</v>
      </c>
      <c r="X237">
        <v>39.07</v>
      </c>
      <c r="Z237" t="b">
        <f t="shared" si="40"/>
        <v>0</v>
      </c>
      <c r="AA237">
        <f>COUNT($AB$2:AB237)</f>
        <v>33</v>
      </c>
      <c r="AB237" t="str">
        <f t="shared" si="41"/>
        <v/>
      </c>
      <c r="AC237">
        <f>COUNT($AD$2:AD237)</f>
        <v>203</v>
      </c>
      <c r="AD237">
        <f t="shared" si="42"/>
        <v>402</v>
      </c>
      <c r="AF237">
        <v>236</v>
      </c>
      <c r="AH237">
        <f t="shared" si="43"/>
        <v>40</v>
      </c>
      <c r="AK237">
        <v>40</v>
      </c>
    </row>
    <row r="238" spans="1:37" x14ac:dyDescent="0.35">
      <c r="A238" t="s">
        <v>240</v>
      </c>
      <c r="B238">
        <v>5</v>
      </c>
      <c r="C238">
        <v>5</v>
      </c>
      <c r="D238">
        <v>91.67</v>
      </c>
      <c r="E238">
        <f t="shared" si="34"/>
        <v>610.5</v>
      </c>
      <c r="F238">
        <f t="shared" si="35"/>
        <v>86436</v>
      </c>
      <c r="H238">
        <f t="shared" si="36"/>
        <v>345</v>
      </c>
      <c r="I238">
        <f t="shared" si="37"/>
        <v>595</v>
      </c>
      <c r="J238">
        <f t="shared" si="38"/>
        <v>22.5</v>
      </c>
      <c r="M238" t="b">
        <f>B238&gt;10</f>
        <v>0</v>
      </c>
      <c r="N238">
        <f>COUNT($O$2:O238)</f>
        <v>33</v>
      </c>
      <c r="O238" t="str">
        <f>IF(M238,D238,"")</f>
        <v/>
      </c>
      <c r="P238">
        <f>COUNT($Q$2:Q238)</f>
        <v>204</v>
      </c>
      <c r="Q238">
        <f>IF(NOT(M238),D238,"")</f>
        <v>91.67</v>
      </c>
      <c r="S238">
        <v>237</v>
      </c>
      <c r="U238">
        <f t="shared" si="39"/>
        <v>88.46</v>
      </c>
      <c r="X238">
        <v>88.46</v>
      </c>
      <c r="Z238" t="b">
        <f t="shared" si="40"/>
        <v>0</v>
      </c>
      <c r="AA238">
        <f>COUNT($AB$2:AB238)</f>
        <v>33</v>
      </c>
      <c r="AB238" t="str">
        <f t="shared" si="41"/>
        <v/>
      </c>
      <c r="AC238">
        <f>COUNT($AD$2:AD238)</f>
        <v>204</v>
      </c>
      <c r="AD238">
        <f t="shared" si="42"/>
        <v>610.5</v>
      </c>
      <c r="AF238">
        <v>237</v>
      </c>
      <c r="AH238">
        <f t="shared" si="43"/>
        <v>531.5</v>
      </c>
      <c r="AK238">
        <v>531.5</v>
      </c>
    </row>
    <row r="239" spans="1:37" x14ac:dyDescent="0.35">
      <c r="A239" t="s">
        <v>241</v>
      </c>
      <c r="B239">
        <v>8</v>
      </c>
      <c r="C239">
        <v>276</v>
      </c>
      <c r="D239">
        <v>40.39</v>
      </c>
      <c r="E239">
        <f t="shared" si="34"/>
        <v>48.5</v>
      </c>
      <c r="F239">
        <f t="shared" si="35"/>
        <v>71824</v>
      </c>
      <c r="H239">
        <f t="shared" si="36"/>
        <v>187.5</v>
      </c>
      <c r="I239">
        <f t="shared" si="37"/>
        <v>83</v>
      </c>
      <c r="J239">
        <f t="shared" si="38"/>
        <v>584.5</v>
      </c>
      <c r="M239" t="b">
        <f>B239&gt;10</f>
        <v>0</v>
      </c>
      <c r="N239">
        <f>COUNT($O$2:O239)</f>
        <v>33</v>
      </c>
      <c r="O239" t="str">
        <f>IF(M239,D239,"")</f>
        <v/>
      </c>
      <c r="P239">
        <f>COUNT($Q$2:Q239)</f>
        <v>205</v>
      </c>
      <c r="Q239">
        <f>IF(NOT(M239),D239,"")</f>
        <v>40.39</v>
      </c>
      <c r="S239">
        <v>238</v>
      </c>
      <c r="U239">
        <f t="shared" si="39"/>
        <v>88.08</v>
      </c>
      <c r="X239">
        <v>88.08</v>
      </c>
      <c r="Z239" t="b">
        <f t="shared" si="40"/>
        <v>0</v>
      </c>
      <c r="AA239">
        <f>COUNT($AB$2:AB239)</f>
        <v>33</v>
      </c>
      <c r="AB239" t="str">
        <f t="shared" si="41"/>
        <v/>
      </c>
      <c r="AC239">
        <f>COUNT($AD$2:AD239)</f>
        <v>205</v>
      </c>
      <c r="AD239">
        <f t="shared" si="42"/>
        <v>48.5</v>
      </c>
      <c r="AF239">
        <v>238</v>
      </c>
      <c r="AH239">
        <f t="shared" si="43"/>
        <v>524</v>
      </c>
      <c r="AK239">
        <v>524</v>
      </c>
    </row>
    <row r="240" spans="1:37" x14ac:dyDescent="0.35">
      <c r="A240" t="s">
        <v>242</v>
      </c>
      <c r="B240">
        <v>6</v>
      </c>
      <c r="C240">
        <v>74</v>
      </c>
      <c r="D240">
        <v>61.66</v>
      </c>
      <c r="E240">
        <f t="shared" si="34"/>
        <v>350</v>
      </c>
      <c r="F240">
        <f t="shared" si="35"/>
        <v>1122.25</v>
      </c>
      <c r="H240">
        <f t="shared" si="36"/>
        <v>284.5</v>
      </c>
      <c r="I240">
        <f t="shared" si="37"/>
        <v>309.5</v>
      </c>
      <c r="J240">
        <f t="shared" si="38"/>
        <v>283</v>
      </c>
      <c r="M240" t="b">
        <f>B240&gt;10</f>
        <v>0</v>
      </c>
      <c r="N240">
        <f>COUNT($O$2:O240)</f>
        <v>33</v>
      </c>
      <c r="O240" t="str">
        <f>IF(M240,D240,"")</f>
        <v/>
      </c>
      <c r="P240">
        <f>COUNT($Q$2:Q240)</f>
        <v>206</v>
      </c>
      <c r="Q240">
        <f>IF(NOT(M240),D240,"")</f>
        <v>61.66</v>
      </c>
      <c r="S240">
        <v>239</v>
      </c>
      <c r="U240">
        <f t="shared" si="39"/>
        <v>89.66</v>
      </c>
      <c r="X240">
        <v>89.66</v>
      </c>
      <c r="Z240" t="b">
        <f t="shared" si="40"/>
        <v>0</v>
      </c>
      <c r="AA240">
        <f>COUNT($AB$2:AB240)</f>
        <v>33</v>
      </c>
      <c r="AB240" t="str">
        <f t="shared" si="41"/>
        <v/>
      </c>
      <c r="AC240">
        <f>COUNT($AD$2:AD240)</f>
        <v>206</v>
      </c>
      <c r="AD240">
        <f t="shared" si="42"/>
        <v>350</v>
      </c>
      <c r="AF240">
        <v>239</v>
      </c>
      <c r="AH240">
        <f t="shared" si="43"/>
        <v>560</v>
      </c>
      <c r="AK240">
        <v>560</v>
      </c>
    </row>
    <row r="241" spans="1:37" x14ac:dyDescent="0.35">
      <c r="A241" t="s">
        <v>243</v>
      </c>
      <c r="B241">
        <v>10</v>
      </c>
      <c r="C241">
        <v>228</v>
      </c>
      <c r="D241">
        <v>51.18</v>
      </c>
      <c r="E241">
        <f t="shared" si="34"/>
        <v>194</v>
      </c>
      <c r="F241">
        <f t="shared" si="35"/>
        <v>15006.25</v>
      </c>
      <c r="H241">
        <f t="shared" si="36"/>
        <v>123.5</v>
      </c>
      <c r="I241">
        <f t="shared" si="37"/>
        <v>112</v>
      </c>
      <c r="J241">
        <f t="shared" si="38"/>
        <v>439</v>
      </c>
      <c r="M241" t="b">
        <f>B241&gt;10</f>
        <v>0</v>
      </c>
      <c r="N241">
        <f>COUNT($O$2:O241)</f>
        <v>33</v>
      </c>
      <c r="O241" t="str">
        <f>IF(M241,D241,"")</f>
        <v/>
      </c>
      <c r="P241">
        <f>COUNT($Q$2:Q241)</f>
        <v>207</v>
      </c>
      <c r="Q241">
        <f>IF(NOT(M241),D241,"")</f>
        <v>51.18</v>
      </c>
      <c r="S241">
        <v>240</v>
      </c>
      <c r="U241">
        <f t="shared" si="39"/>
        <v>35.79</v>
      </c>
      <c r="X241">
        <v>35.79</v>
      </c>
      <c r="Z241" t="b">
        <f t="shared" si="40"/>
        <v>0</v>
      </c>
      <c r="AA241">
        <f>COUNT($AB$2:AB241)</f>
        <v>33</v>
      </c>
      <c r="AB241" t="str">
        <f t="shared" si="41"/>
        <v/>
      </c>
      <c r="AC241">
        <f>COUNT($AD$2:AD241)</f>
        <v>207</v>
      </c>
      <c r="AD241">
        <f t="shared" si="42"/>
        <v>194</v>
      </c>
      <c r="AF241">
        <v>240</v>
      </c>
      <c r="AH241">
        <f t="shared" si="43"/>
        <v>16</v>
      </c>
      <c r="AK241">
        <v>16</v>
      </c>
    </row>
    <row r="242" spans="1:37" x14ac:dyDescent="0.35">
      <c r="A242" t="s">
        <v>244</v>
      </c>
      <c r="B242">
        <v>11</v>
      </c>
      <c r="C242">
        <v>100</v>
      </c>
      <c r="D242">
        <v>58.68</v>
      </c>
      <c r="E242">
        <f t="shared" si="34"/>
        <v>305</v>
      </c>
      <c r="F242">
        <f t="shared" si="35"/>
        <v>132.25</v>
      </c>
      <c r="H242">
        <f t="shared" si="36"/>
        <v>98</v>
      </c>
      <c r="I242">
        <f t="shared" si="37"/>
        <v>260</v>
      </c>
      <c r="J242">
        <f t="shared" si="38"/>
        <v>328</v>
      </c>
      <c r="M242" t="b">
        <f>B242&gt;10</f>
        <v>1</v>
      </c>
      <c r="N242">
        <f>COUNT($O$2:O242)</f>
        <v>34</v>
      </c>
      <c r="O242">
        <f>IF(M242,D242,"")</f>
        <v>58.68</v>
      </c>
      <c r="P242">
        <f>COUNT($Q$2:Q242)</f>
        <v>207</v>
      </c>
      <c r="Q242" t="str">
        <f>IF(NOT(M242),D242,"")</f>
        <v/>
      </c>
      <c r="S242">
        <v>241</v>
      </c>
      <c r="U242">
        <f t="shared" si="39"/>
        <v>86.9</v>
      </c>
      <c r="X242">
        <v>86.9</v>
      </c>
      <c r="Z242" t="b">
        <f t="shared" si="40"/>
        <v>1</v>
      </c>
      <c r="AA242">
        <f>COUNT($AB$2:AB242)</f>
        <v>34</v>
      </c>
      <c r="AB242">
        <f t="shared" si="41"/>
        <v>305</v>
      </c>
      <c r="AC242">
        <f>COUNT($AD$2:AD242)</f>
        <v>207</v>
      </c>
      <c r="AD242" t="str">
        <f t="shared" si="42"/>
        <v/>
      </c>
      <c r="AF242">
        <v>241</v>
      </c>
      <c r="AH242">
        <f t="shared" si="43"/>
        <v>501</v>
      </c>
      <c r="AK242">
        <v>501</v>
      </c>
    </row>
    <row r="243" spans="1:37" x14ac:dyDescent="0.35">
      <c r="A243" t="s">
        <v>245</v>
      </c>
      <c r="B243">
        <v>10</v>
      </c>
      <c r="C243">
        <v>131</v>
      </c>
      <c r="D243">
        <v>57.05</v>
      </c>
      <c r="E243">
        <f t="shared" si="34"/>
        <v>279</v>
      </c>
      <c r="F243">
        <f t="shared" si="35"/>
        <v>1406.25</v>
      </c>
      <c r="H243">
        <f t="shared" si="36"/>
        <v>123.5</v>
      </c>
      <c r="I243">
        <f t="shared" si="37"/>
        <v>214</v>
      </c>
      <c r="J243">
        <f t="shared" si="38"/>
        <v>354</v>
      </c>
      <c r="M243" t="b">
        <f>B243&gt;10</f>
        <v>0</v>
      </c>
      <c r="N243">
        <f>COUNT($O$2:O243)</f>
        <v>34</v>
      </c>
      <c r="O243" t="str">
        <f>IF(M243,D243,"")</f>
        <v/>
      </c>
      <c r="P243">
        <f>COUNT($Q$2:Q243)</f>
        <v>208</v>
      </c>
      <c r="Q243">
        <f>IF(NOT(M243),D243,"")</f>
        <v>57.05</v>
      </c>
      <c r="S243">
        <v>242</v>
      </c>
      <c r="U243">
        <f t="shared" si="39"/>
        <v>65.59</v>
      </c>
      <c r="X243">
        <v>65.59</v>
      </c>
      <c r="Z243" t="b">
        <f t="shared" si="40"/>
        <v>0</v>
      </c>
      <c r="AA243">
        <f>COUNT($AB$2:AB243)</f>
        <v>34</v>
      </c>
      <c r="AB243" t="str">
        <f t="shared" si="41"/>
        <v/>
      </c>
      <c r="AC243">
        <f>COUNT($AD$2:AD243)</f>
        <v>208</v>
      </c>
      <c r="AD243">
        <f t="shared" si="42"/>
        <v>279</v>
      </c>
      <c r="AF243">
        <v>242</v>
      </c>
      <c r="AH243">
        <f t="shared" si="43"/>
        <v>392</v>
      </c>
      <c r="AK243">
        <v>392</v>
      </c>
    </row>
    <row r="244" spans="1:37" x14ac:dyDescent="0.35">
      <c r="A244" t="s">
        <v>246</v>
      </c>
      <c r="B244">
        <v>4</v>
      </c>
      <c r="C244">
        <v>7</v>
      </c>
      <c r="D244">
        <v>88.14</v>
      </c>
      <c r="E244">
        <f t="shared" si="34"/>
        <v>525.5</v>
      </c>
      <c r="F244">
        <f t="shared" si="35"/>
        <v>43681</v>
      </c>
      <c r="H244">
        <f t="shared" si="36"/>
        <v>422.5</v>
      </c>
      <c r="I244">
        <f t="shared" si="37"/>
        <v>524.5</v>
      </c>
      <c r="J244">
        <f t="shared" si="38"/>
        <v>107.5</v>
      </c>
      <c r="M244" t="b">
        <f>B244&gt;10</f>
        <v>0</v>
      </c>
      <c r="N244">
        <f>COUNT($O$2:O244)</f>
        <v>34</v>
      </c>
      <c r="O244" t="str">
        <f>IF(M244,D244,"")</f>
        <v/>
      </c>
      <c r="P244">
        <f>COUNT($Q$2:Q244)</f>
        <v>209</v>
      </c>
      <c r="Q244">
        <f>IF(NOT(M244),D244,"")</f>
        <v>88.14</v>
      </c>
      <c r="S244">
        <v>243</v>
      </c>
      <c r="U244">
        <f t="shared" si="39"/>
        <v>46.3</v>
      </c>
      <c r="X244">
        <v>46.3</v>
      </c>
      <c r="Z244" t="b">
        <f t="shared" si="40"/>
        <v>0</v>
      </c>
      <c r="AA244">
        <f>COUNT($AB$2:AB244)</f>
        <v>34</v>
      </c>
      <c r="AB244" t="str">
        <f t="shared" si="41"/>
        <v/>
      </c>
      <c r="AC244">
        <f>COUNT($AD$2:AD244)</f>
        <v>209</v>
      </c>
      <c r="AD244">
        <f t="shared" si="42"/>
        <v>525.5</v>
      </c>
      <c r="AF244">
        <v>243</v>
      </c>
      <c r="AH244">
        <f t="shared" si="43"/>
        <v>105</v>
      </c>
      <c r="AK244">
        <v>105</v>
      </c>
    </row>
    <row r="245" spans="1:37" x14ac:dyDescent="0.35">
      <c r="A245" t="s">
        <v>247</v>
      </c>
      <c r="B245">
        <v>4</v>
      </c>
      <c r="C245">
        <v>14</v>
      </c>
      <c r="D245">
        <v>86.27</v>
      </c>
      <c r="E245">
        <f t="shared" si="34"/>
        <v>495</v>
      </c>
      <c r="F245">
        <f t="shared" si="35"/>
        <v>31862.25</v>
      </c>
      <c r="H245">
        <f t="shared" si="36"/>
        <v>422.5</v>
      </c>
      <c r="I245">
        <f t="shared" si="37"/>
        <v>464</v>
      </c>
      <c r="J245">
        <f t="shared" si="38"/>
        <v>138</v>
      </c>
      <c r="M245" t="b">
        <f>B245&gt;10</f>
        <v>0</v>
      </c>
      <c r="N245">
        <f>COUNT($O$2:O245)</f>
        <v>34</v>
      </c>
      <c r="O245" t="str">
        <f>IF(M245,D245,"")</f>
        <v/>
      </c>
      <c r="P245">
        <f>COUNT($Q$2:Q245)</f>
        <v>210</v>
      </c>
      <c r="Q245">
        <f>IF(NOT(M245),D245,"")</f>
        <v>86.27</v>
      </c>
      <c r="S245">
        <v>244</v>
      </c>
      <c r="U245">
        <f t="shared" si="39"/>
        <v>86.54</v>
      </c>
      <c r="X245">
        <v>86.54</v>
      </c>
      <c r="Z245" t="b">
        <f t="shared" si="40"/>
        <v>0</v>
      </c>
      <c r="AA245">
        <f>COUNT($AB$2:AB245)</f>
        <v>34</v>
      </c>
      <c r="AB245" t="str">
        <f t="shared" si="41"/>
        <v/>
      </c>
      <c r="AC245">
        <f>COUNT($AD$2:AD245)</f>
        <v>210</v>
      </c>
      <c r="AD245">
        <f t="shared" si="42"/>
        <v>495</v>
      </c>
      <c r="AF245">
        <v>244</v>
      </c>
      <c r="AH245">
        <f t="shared" si="43"/>
        <v>500</v>
      </c>
      <c r="AK245">
        <v>500</v>
      </c>
    </row>
    <row r="246" spans="1:37" x14ac:dyDescent="0.35">
      <c r="A246" t="s">
        <v>248</v>
      </c>
      <c r="B246">
        <v>3</v>
      </c>
      <c r="C246">
        <v>12</v>
      </c>
      <c r="D246">
        <v>80.650000000000006</v>
      </c>
      <c r="E246">
        <f t="shared" si="34"/>
        <v>464</v>
      </c>
      <c r="F246">
        <f t="shared" si="35"/>
        <v>21756.25</v>
      </c>
      <c r="H246">
        <f t="shared" si="36"/>
        <v>502</v>
      </c>
      <c r="I246">
        <f t="shared" si="37"/>
        <v>481.5</v>
      </c>
      <c r="J246">
        <f t="shared" si="38"/>
        <v>169</v>
      </c>
      <c r="M246" t="b">
        <f>B246&gt;10</f>
        <v>0</v>
      </c>
      <c r="N246">
        <f>COUNT($O$2:O246)</f>
        <v>34</v>
      </c>
      <c r="O246" t="str">
        <f>IF(M246,D246,"")</f>
        <v/>
      </c>
      <c r="P246">
        <f>COUNT($Q$2:Q246)</f>
        <v>211</v>
      </c>
      <c r="Q246">
        <f>IF(NOT(M246),D246,"")</f>
        <v>80.650000000000006</v>
      </c>
      <c r="S246">
        <v>245</v>
      </c>
      <c r="U246">
        <f t="shared" si="39"/>
        <v>36.76</v>
      </c>
      <c r="X246">
        <v>36.76</v>
      </c>
      <c r="Z246" t="b">
        <f t="shared" si="40"/>
        <v>0</v>
      </c>
      <c r="AA246">
        <f>COUNT($AB$2:AB246)</f>
        <v>34</v>
      </c>
      <c r="AB246" t="str">
        <f t="shared" si="41"/>
        <v/>
      </c>
      <c r="AC246">
        <f>COUNT($AD$2:AD246)</f>
        <v>211</v>
      </c>
      <c r="AD246">
        <f t="shared" si="42"/>
        <v>464</v>
      </c>
      <c r="AF246">
        <v>245</v>
      </c>
      <c r="AH246">
        <f t="shared" si="43"/>
        <v>19.5</v>
      </c>
      <c r="AK246">
        <v>19.5</v>
      </c>
    </row>
    <row r="247" spans="1:37" x14ac:dyDescent="0.35">
      <c r="A247" t="s">
        <v>249</v>
      </c>
      <c r="B247">
        <v>4</v>
      </c>
      <c r="C247">
        <v>5</v>
      </c>
      <c r="D247">
        <v>90.2</v>
      </c>
      <c r="E247">
        <f t="shared" si="34"/>
        <v>574</v>
      </c>
      <c r="F247">
        <f t="shared" si="35"/>
        <v>66306.25</v>
      </c>
      <c r="H247">
        <f t="shared" si="36"/>
        <v>422.5</v>
      </c>
      <c r="I247">
        <f t="shared" si="37"/>
        <v>595</v>
      </c>
      <c r="J247">
        <f t="shared" si="38"/>
        <v>59</v>
      </c>
      <c r="M247" t="b">
        <f>B247&gt;10</f>
        <v>0</v>
      </c>
      <c r="N247">
        <f>COUNT($O$2:O247)</f>
        <v>34</v>
      </c>
      <c r="O247" t="str">
        <f>IF(M247,D247,"")</f>
        <v/>
      </c>
      <c r="P247">
        <f>COUNT($Q$2:Q247)</f>
        <v>212</v>
      </c>
      <c r="Q247">
        <f>IF(NOT(M247),D247,"")</f>
        <v>90.2</v>
      </c>
      <c r="S247">
        <v>246</v>
      </c>
      <c r="U247">
        <f t="shared" si="39"/>
        <v>34.340000000000003</v>
      </c>
      <c r="X247">
        <v>34.340000000000003</v>
      </c>
      <c r="Z247" t="b">
        <f t="shared" si="40"/>
        <v>0</v>
      </c>
      <c r="AA247">
        <f>COUNT($AB$2:AB247)</f>
        <v>34</v>
      </c>
      <c r="AB247" t="str">
        <f t="shared" si="41"/>
        <v/>
      </c>
      <c r="AC247">
        <f>COUNT($AD$2:AD247)</f>
        <v>212</v>
      </c>
      <c r="AD247">
        <f t="shared" si="42"/>
        <v>574</v>
      </c>
      <c r="AF247">
        <v>246</v>
      </c>
      <c r="AH247">
        <f t="shared" si="43"/>
        <v>11</v>
      </c>
      <c r="AK247">
        <v>11</v>
      </c>
    </row>
    <row r="248" spans="1:37" x14ac:dyDescent="0.35">
      <c r="A248" t="s">
        <v>250</v>
      </c>
      <c r="B248">
        <v>16</v>
      </c>
      <c r="C248">
        <v>373</v>
      </c>
      <c r="D248">
        <v>50.4</v>
      </c>
      <c r="E248">
        <f t="shared" si="34"/>
        <v>180</v>
      </c>
      <c r="F248">
        <f t="shared" si="35"/>
        <v>18632.25</v>
      </c>
      <c r="H248">
        <f t="shared" si="36"/>
        <v>29</v>
      </c>
      <c r="I248">
        <f t="shared" si="37"/>
        <v>55</v>
      </c>
      <c r="J248">
        <f t="shared" si="38"/>
        <v>453</v>
      </c>
      <c r="M248" t="b">
        <f>B248&gt;10</f>
        <v>1</v>
      </c>
      <c r="N248">
        <f>COUNT($O$2:O248)</f>
        <v>35</v>
      </c>
      <c r="O248">
        <f>IF(M248,D248,"")</f>
        <v>50.4</v>
      </c>
      <c r="P248">
        <f>COUNT($Q$2:Q248)</f>
        <v>212</v>
      </c>
      <c r="Q248" t="str">
        <f>IF(NOT(M248),D248,"")</f>
        <v/>
      </c>
      <c r="S248">
        <v>247</v>
      </c>
      <c r="U248">
        <f t="shared" si="39"/>
        <v>46.82</v>
      </c>
      <c r="X248">
        <v>46.82</v>
      </c>
      <c r="Z248" t="b">
        <f t="shared" si="40"/>
        <v>1</v>
      </c>
      <c r="AA248">
        <f>COUNT($AB$2:AB248)</f>
        <v>35</v>
      </c>
      <c r="AB248">
        <f t="shared" si="41"/>
        <v>180</v>
      </c>
      <c r="AC248">
        <f>COUNT($AD$2:AD248)</f>
        <v>212</v>
      </c>
      <c r="AD248" t="str">
        <f t="shared" si="42"/>
        <v/>
      </c>
      <c r="AF248">
        <v>247</v>
      </c>
      <c r="AH248">
        <f t="shared" si="43"/>
        <v>117</v>
      </c>
      <c r="AK248">
        <v>117</v>
      </c>
    </row>
    <row r="249" spans="1:37" x14ac:dyDescent="0.35">
      <c r="A249" t="s">
        <v>251</v>
      </c>
      <c r="B249">
        <v>10</v>
      </c>
      <c r="C249">
        <v>279</v>
      </c>
      <c r="D249">
        <v>50.36</v>
      </c>
      <c r="E249">
        <f t="shared" si="34"/>
        <v>178</v>
      </c>
      <c r="F249">
        <f t="shared" si="35"/>
        <v>19182.25</v>
      </c>
      <c r="H249">
        <f t="shared" si="36"/>
        <v>123.5</v>
      </c>
      <c r="I249">
        <f t="shared" si="37"/>
        <v>82</v>
      </c>
      <c r="J249">
        <f t="shared" si="38"/>
        <v>455</v>
      </c>
      <c r="M249" t="b">
        <f>B249&gt;10</f>
        <v>0</v>
      </c>
      <c r="N249">
        <f>COUNT($O$2:O249)</f>
        <v>35</v>
      </c>
      <c r="O249" t="str">
        <f>IF(M249,D249,"")</f>
        <v/>
      </c>
      <c r="P249">
        <f>COUNT($Q$2:Q249)</f>
        <v>213</v>
      </c>
      <c r="Q249">
        <f>IF(NOT(M249),D249,"")</f>
        <v>50.36</v>
      </c>
      <c r="S249">
        <v>248</v>
      </c>
      <c r="U249">
        <f t="shared" si="39"/>
        <v>47.52</v>
      </c>
      <c r="X249">
        <v>47.52</v>
      </c>
      <c r="Z249" t="b">
        <f t="shared" si="40"/>
        <v>0</v>
      </c>
      <c r="AA249">
        <f>COUNT($AB$2:AB249)</f>
        <v>35</v>
      </c>
      <c r="AB249" t="str">
        <f t="shared" si="41"/>
        <v/>
      </c>
      <c r="AC249">
        <f>COUNT($AD$2:AD249)</f>
        <v>213</v>
      </c>
      <c r="AD249">
        <f t="shared" si="42"/>
        <v>178</v>
      </c>
      <c r="AF249">
        <v>248</v>
      </c>
      <c r="AH249">
        <f t="shared" si="43"/>
        <v>129.5</v>
      </c>
      <c r="AK249">
        <v>129.5</v>
      </c>
    </row>
    <row r="250" spans="1:37" x14ac:dyDescent="0.35">
      <c r="A250" t="s">
        <v>252</v>
      </c>
      <c r="B250">
        <v>4</v>
      </c>
      <c r="C250">
        <v>5</v>
      </c>
      <c r="D250">
        <v>92.06</v>
      </c>
      <c r="E250">
        <f t="shared" si="34"/>
        <v>623</v>
      </c>
      <c r="F250">
        <f t="shared" si="35"/>
        <v>93942.25</v>
      </c>
      <c r="H250">
        <f t="shared" si="36"/>
        <v>422.5</v>
      </c>
      <c r="I250">
        <f t="shared" si="37"/>
        <v>595</v>
      </c>
      <c r="J250">
        <f t="shared" si="38"/>
        <v>10</v>
      </c>
      <c r="M250" t="b">
        <f>B250&gt;10</f>
        <v>0</v>
      </c>
      <c r="N250">
        <f>COUNT($O$2:O250)</f>
        <v>35</v>
      </c>
      <c r="O250" t="str">
        <f>IF(M250,D250,"")</f>
        <v/>
      </c>
      <c r="P250">
        <f>COUNT($Q$2:Q250)</f>
        <v>214</v>
      </c>
      <c r="Q250">
        <f>IF(NOT(M250),D250,"")</f>
        <v>92.06</v>
      </c>
      <c r="S250">
        <v>249</v>
      </c>
      <c r="U250">
        <f t="shared" si="39"/>
        <v>39.159999999999997</v>
      </c>
      <c r="X250">
        <v>39.159999999999997</v>
      </c>
      <c r="Z250" t="b">
        <f t="shared" si="40"/>
        <v>0</v>
      </c>
      <c r="AA250">
        <f>COUNT($AB$2:AB250)</f>
        <v>35</v>
      </c>
      <c r="AB250" t="str">
        <f t="shared" si="41"/>
        <v/>
      </c>
      <c r="AC250">
        <f>COUNT($AD$2:AD250)</f>
        <v>214</v>
      </c>
      <c r="AD250">
        <f t="shared" si="42"/>
        <v>623</v>
      </c>
      <c r="AF250">
        <v>249</v>
      </c>
      <c r="AH250">
        <f t="shared" si="43"/>
        <v>42</v>
      </c>
      <c r="AK250">
        <v>42</v>
      </c>
    </row>
    <row r="251" spans="1:37" x14ac:dyDescent="0.35">
      <c r="A251" t="s">
        <v>253</v>
      </c>
      <c r="B251">
        <v>12</v>
      </c>
      <c r="C251">
        <v>159</v>
      </c>
      <c r="D251">
        <v>55.96</v>
      </c>
      <c r="E251">
        <f t="shared" si="34"/>
        <v>270</v>
      </c>
      <c r="F251">
        <f t="shared" si="35"/>
        <v>2162.25</v>
      </c>
      <c r="H251">
        <f t="shared" si="36"/>
        <v>74.5</v>
      </c>
      <c r="I251">
        <f t="shared" si="37"/>
        <v>177.5</v>
      </c>
      <c r="J251">
        <f t="shared" si="38"/>
        <v>363</v>
      </c>
      <c r="M251" t="b">
        <f>B251&gt;10</f>
        <v>1</v>
      </c>
      <c r="N251">
        <f>COUNT($O$2:O251)</f>
        <v>36</v>
      </c>
      <c r="O251">
        <f>IF(M251,D251,"")</f>
        <v>55.96</v>
      </c>
      <c r="P251">
        <f>COUNT($Q$2:Q251)</f>
        <v>214</v>
      </c>
      <c r="Q251" t="str">
        <f>IF(NOT(M251),D251,"")</f>
        <v/>
      </c>
      <c r="S251">
        <v>250</v>
      </c>
      <c r="U251">
        <f t="shared" si="39"/>
        <v>59.61</v>
      </c>
      <c r="X251">
        <v>59.61</v>
      </c>
      <c r="Z251" t="b">
        <f t="shared" si="40"/>
        <v>1</v>
      </c>
      <c r="AA251">
        <f>COUNT($AB$2:AB251)</f>
        <v>36</v>
      </c>
      <c r="AB251">
        <f t="shared" si="41"/>
        <v>270</v>
      </c>
      <c r="AC251">
        <f>COUNT($AD$2:AD251)</f>
        <v>214</v>
      </c>
      <c r="AD251" t="str">
        <f t="shared" si="42"/>
        <v/>
      </c>
      <c r="AF251">
        <v>250</v>
      </c>
      <c r="AH251">
        <f t="shared" si="43"/>
        <v>321</v>
      </c>
      <c r="AK251">
        <v>321</v>
      </c>
    </row>
    <row r="252" spans="1:37" x14ac:dyDescent="0.35">
      <c r="A252" t="s">
        <v>254</v>
      </c>
      <c r="B252">
        <v>16</v>
      </c>
      <c r="C252">
        <v>327</v>
      </c>
      <c r="D252">
        <v>52.61</v>
      </c>
      <c r="E252">
        <f t="shared" si="34"/>
        <v>212</v>
      </c>
      <c r="F252">
        <f t="shared" si="35"/>
        <v>10920.25</v>
      </c>
      <c r="H252">
        <f t="shared" si="36"/>
        <v>29</v>
      </c>
      <c r="I252">
        <f t="shared" si="37"/>
        <v>69</v>
      </c>
      <c r="J252">
        <f t="shared" si="38"/>
        <v>421</v>
      </c>
      <c r="M252" t="b">
        <f>B252&gt;10</f>
        <v>1</v>
      </c>
      <c r="N252">
        <f>COUNT($O$2:O252)</f>
        <v>37</v>
      </c>
      <c r="O252">
        <f>IF(M252,D252,"")</f>
        <v>52.61</v>
      </c>
      <c r="P252">
        <f>COUNT($Q$2:Q252)</f>
        <v>214</v>
      </c>
      <c r="Q252" t="str">
        <f>IF(NOT(M252),D252,"")</f>
        <v/>
      </c>
      <c r="S252">
        <v>251</v>
      </c>
      <c r="U252">
        <f t="shared" si="39"/>
        <v>47.97</v>
      </c>
      <c r="X252">
        <v>47.97</v>
      </c>
      <c r="Z252" t="b">
        <f t="shared" si="40"/>
        <v>1</v>
      </c>
      <c r="AA252">
        <f>COUNT($AB$2:AB252)</f>
        <v>37</v>
      </c>
      <c r="AB252">
        <f t="shared" si="41"/>
        <v>212</v>
      </c>
      <c r="AC252">
        <f>COUNT($AD$2:AD252)</f>
        <v>214</v>
      </c>
      <c r="AD252" t="str">
        <f t="shared" si="42"/>
        <v/>
      </c>
      <c r="AF252">
        <v>251</v>
      </c>
      <c r="AH252">
        <f t="shared" si="43"/>
        <v>134</v>
      </c>
      <c r="AK252">
        <v>134</v>
      </c>
    </row>
    <row r="253" spans="1:37" x14ac:dyDescent="0.35">
      <c r="A253" t="s">
        <v>255</v>
      </c>
      <c r="B253">
        <v>10</v>
      </c>
      <c r="C253">
        <v>149</v>
      </c>
      <c r="D253">
        <v>53.73</v>
      </c>
      <c r="E253">
        <f t="shared" si="34"/>
        <v>232</v>
      </c>
      <c r="F253">
        <f t="shared" si="35"/>
        <v>7140.25</v>
      </c>
      <c r="H253">
        <f t="shared" si="36"/>
        <v>123.5</v>
      </c>
      <c r="I253">
        <f t="shared" si="37"/>
        <v>193</v>
      </c>
      <c r="J253">
        <f t="shared" si="38"/>
        <v>401</v>
      </c>
      <c r="M253" t="b">
        <f>B253&gt;10</f>
        <v>0</v>
      </c>
      <c r="N253">
        <f>COUNT($O$2:O253)</f>
        <v>37</v>
      </c>
      <c r="O253" t="str">
        <f>IF(M253,D253,"")</f>
        <v/>
      </c>
      <c r="P253">
        <f>COUNT($Q$2:Q253)</f>
        <v>215</v>
      </c>
      <c r="Q253">
        <f>IF(NOT(M253),D253,"")</f>
        <v>53.73</v>
      </c>
      <c r="S253">
        <v>252</v>
      </c>
      <c r="U253">
        <f t="shared" si="39"/>
        <v>89.47</v>
      </c>
      <c r="X253">
        <v>89.47</v>
      </c>
      <c r="Z253" t="b">
        <f t="shared" si="40"/>
        <v>0</v>
      </c>
      <c r="AA253">
        <f>COUNT($AB$2:AB253)</f>
        <v>37</v>
      </c>
      <c r="AB253" t="str">
        <f t="shared" si="41"/>
        <v/>
      </c>
      <c r="AC253">
        <f>COUNT($AD$2:AD253)</f>
        <v>215</v>
      </c>
      <c r="AD253">
        <f t="shared" si="42"/>
        <v>232</v>
      </c>
      <c r="AF253">
        <v>252</v>
      </c>
      <c r="AH253">
        <f t="shared" si="43"/>
        <v>557.5</v>
      </c>
      <c r="AK253">
        <v>557.5</v>
      </c>
    </row>
    <row r="254" spans="1:37" x14ac:dyDescent="0.35">
      <c r="A254" t="s">
        <v>256</v>
      </c>
      <c r="B254">
        <v>10</v>
      </c>
      <c r="C254">
        <v>181</v>
      </c>
      <c r="D254">
        <v>53.71</v>
      </c>
      <c r="E254">
        <f t="shared" si="34"/>
        <v>231</v>
      </c>
      <c r="F254">
        <f t="shared" si="35"/>
        <v>7310.25</v>
      </c>
      <c r="H254">
        <f t="shared" si="36"/>
        <v>123.5</v>
      </c>
      <c r="I254">
        <f t="shared" si="37"/>
        <v>155</v>
      </c>
      <c r="J254">
        <f t="shared" si="38"/>
        <v>402</v>
      </c>
      <c r="M254" t="b">
        <f>B254&gt;10</f>
        <v>0</v>
      </c>
      <c r="N254">
        <f>COUNT($O$2:O254)</f>
        <v>37</v>
      </c>
      <c r="O254" t="str">
        <f>IF(M254,D254,"")</f>
        <v/>
      </c>
      <c r="P254">
        <f>COUNT($Q$2:Q254)</f>
        <v>216</v>
      </c>
      <c r="Q254">
        <f>IF(NOT(M254),D254,"")</f>
        <v>53.71</v>
      </c>
      <c r="S254">
        <v>253</v>
      </c>
      <c r="U254">
        <f t="shared" si="39"/>
        <v>64.290000000000006</v>
      </c>
      <c r="X254">
        <v>64.290000000000006</v>
      </c>
      <c r="Z254" t="b">
        <f t="shared" si="40"/>
        <v>0</v>
      </c>
      <c r="AA254">
        <f>COUNT($AB$2:AB254)</f>
        <v>37</v>
      </c>
      <c r="AB254" t="str">
        <f t="shared" si="41"/>
        <v/>
      </c>
      <c r="AC254">
        <f>COUNT($AD$2:AD254)</f>
        <v>216</v>
      </c>
      <c r="AD254">
        <f t="shared" si="42"/>
        <v>231</v>
      </c>
      <c r="AF254">
        <v>253</v>
      </c>
      <c r="AH254">
        <f t="shared" si="43"/>
        <v>379</v>
      </c>
      <c r="AK254">
        <v>379</v>
      </c>
    </row>
    <row r="255" spans="1:37" x14ac:dyDescent="0.35">
      <c r="A255" t="s">
        <v>257</v>
      </c>
      <c r="B255">
        <v>11</v>
      </c>
      <c r="C255">
        <v>417</v>
      </c>
      <c r="D255">
        <v>54.58</v>
      </c>
      <c r="E255">
        <f t="shared" si="34"/>
        <v>249</v>
      </c>
      <c r="F255">
        <f t="shared" si="35"/>
        <v>4556.25</v>
      </c>
      <c r="H255">
        <f t="shared" si="36"/>
        <v>98</v>
      </c>
      <c r="I255">
        <f t="shared" si="37"/>
        <v>44</v>
      </c>
      <c r="J255">
        <f t="shared" si="38"/>
        <v>384</v>
      </c>
      <c r="M255" t="b">
        <f>B255&gt;10</f>
        <v>1</v>
      </c>
      <c r="N255">
        <f>COUNT($O$2:O255)</f>
        <v>38</v>
      </c>
      <c r="O255">
        <f>IF(M255,D255,"")</f>
        <v>54.58</v>
      </c>
      <c r="P255">
        <f>COUNT($Q$2:Q255)</f>
        <v>216</v>
      </c>
      <c r="Q255" t="str">
        <f>IF(NOT(M255),D255,"")</f>
        <v/>
      </c>
      <c r="S255">
        <v>254</v>
      </c>
      <c r="U255">
        <f t="shared" si="39"/>
        <v>68.59</v>
      </c>
      <c r="X255">
        <v>68.59</v>
      </c>
      <c r="Z255" t="b">
        <f t="shared" si="40"/>
        <v>1</v>
      </c>
      <c r="AA255">
        <f>COUNT($AB$2:AB255)</f>
        <v>38</v>
      </c>
      <c r="AB255">
        <f t="shared" si="41"/>
        <v>249</v>
      </c>
      <c r="AC255">
        <f>COUNT($AD$2:AD255)</f>
        <v>216</v>
      </c>
      <c r="AD255" t="str">
        <f t="shared" si="42"/>
        <v/>
      </c>
      <c r="AF255">
        <v>254</v>
      </c>
      <c r="AH255">
        <f t="shared" si="43"/>
        <v>412</v>
      </c>
      <c r="AK255">
        <v>412</v>
      </c>
    </row>
    <row r="256" spans="1:37" x14ac:dyDescent="0.35">
      <c r="A256" t="s">
        <v>258</v>
      </c>
      <c r="B256">
        <v>6</v>
      </c>
      <c r="C256">
        <v>6</v>
      </c>
      <c r="D256">
        <v>87.5</v>
      </c>
      <c r="E256">
        <f t="shared" si="34"/>
        <v>515.5</v>
      </c>
      <c r="F256">
        <f t="shared" si="35"/>
        <v>39601</v>
      </c>
      <c r="H256">
        <f t="shared" si="36"/>
        <v>284.5</v>
      </c>
      <c r="I256">
        <f t="shared" si="37"/>
        <v>552</v>
      </c>
      <c r="J256">
        <f t="shared" si="38"/>
        <v>117.5</v>
      </c>
      <c r="M256" t="b">
        <f>B256&gt;10</f>
        <v>0</v>
      </c>
      <c r="N256">
        <f>COUNT($O$2:O256)</f>
        <v>38</v>
      </c>
      <c r="O256" t="str">
        <f>IF(M256,D256,"")</f>
        <v/>
      </c>
      <c r="P256">
        <f>COUNT($Q$2:Q256)</f>
        <v>217</v>
      </c>
      <c r="Q256">
        <f>IF(NOT(M256),D256,"")</f>
        <v>87.5</v>
      </c>
      <c r="S256">
        <v>255</v>
      </c>
      <c r="U256">
        <f t="shared" si="39"/>
        <v>68.790000000000006</v>
      </c>
      <c r="X256">
        <v>68.790000000000006</v>
      </c>
      <c r="Z256" t="b">
        <f t="shared" si="40"/>
        <v>0</v>
      </c>
      <c r="AA256">
        <f>COUNT($AB$2:AB256)</f>
        <v>38</v>
      </c>
      <c r="AB256" t="str">
        <f t="shared" si="41"/>
        <v/>
      </c>
      <c r="AC256">
        <f>COUNT($AD$2:AD256)</f>
        <v>217</v>
      </c>
      <c r="AD256">
        <f t="shared" si="42"/>
        <v>515.5</v>
      </c>
      <c r="AF256">
        <v>255</v>
      </c>
      <c r="AH256">
        <f t="shared" si="43"/>
        <v>413</v>
      </c>
      <c r="AK256">
        <v>413</v>
      </c>
    </row>
    <row r="257" spans="1:37" x14ac:dyDescent="0.35">
      <c r="A257" t="s">
        <v>259</v>
      </c>
      <c r="B257">
        <v>5</v>
      </c>
      <c r="C257">
        <v>12</v>
      </c>
      <c r="D257">
        <v>86.36</v>
      </c>
      <c r="E257">
        <f t="shared" si="34"/>
        <v>498</v>
      </c>
      <c r="F257">
        <f t="shared" si="35"/>
        <v>32942.25</v>
      </c>
      <c r="H257">
        <f t="shared" si="36"/>
        <v>345</v>
      </c>
      <c r="I257">
        <f t="shared" si="37"/>
        <v>481.5</v>
      </c>
      <c r="J257">
        <f t="shared" si="38"/>
        <v>135</v>
      </c>
      <c r="M257" t="b">
        <f>B257&gt;10</f>
        <v>0</v>
      </c>
      <c r="N257">
        <f>COUNT($O$2:O257)</f>
        <v>38</v>
      </c>
      <c r="O257" t="str">
        <f>IF(M257,D257,"")</f>
        <v/>
      </c>
      <c r="P257">
        <f>COUNT($Q$2:Q257)</f>
        <v>218</v>
      </c>
      <c r="Q257">
        <f>IF(NOT(M257),D257,"")</f>
        <v>86.36</v>
      </c>
      <c r="S257">
        <v>256</v>
      </c>
      <c r="U257">
        <f t="shared" si="39"/>
        <v>89.04</v>
      </c>
      <c r="X257">
        <v>89.04</v>
      </c>
      <c r="Z257" t="b">
        <f t="shared" si="40"/>
        <v>0</v>
      </c>
      <c r="AA257">
        <f>COUNT($AB$2:AB257)</f>
        <v>38</v>
      </c>
      <c r="AB257" t="str">
        <f t="shared" si="41"/>
        <v/>
      </c>
      <c r="AC257">
        <f>COUNT($AD$2:AD257)</f>
        <v>218</v>
      </c>
      <c r="AD257">
        <f t="shared" si="42"/>
        <v>498</v>
      </c>
      <c r="AF257">
        <v>256</v>
      </c>
      <c r="AH257">
        <f t="shared" si="43"/>
        <v>552</v>
      </c>
      <c r="AK257">
        <v>552</v>
      </c>
    </row>
    <row r="258" spans="1:37" x14ac:dyDescent="0.35">
      <c r="A258" t="s">
        <v>260</v>
      </c>
      <c r="B258">
        <v>15</v>
      </c>
      <c r="C258">
        <v>507</v>
      </c>
      <c r="D258">
        <v>47.95</v>
      </c>
      <c r="E258">
        <f t="shared" si="34"/>
        <v>133</v>
      </c>
      <c r="F258">
        <f t="shared" si="35"/>
        <v>33672.25</v>
      </c>
      <c r="H258">
        <f t="shared" si="36"/>
        <v>37.5</v>
      </c>
      <c r="I258">
        <f t="shared" si="37"/>
        <v>32</v>
      </c>
      <c r="J258">
        <f t="shared" si="38"/>
        <v>500</v>
      </c>
      <c r="M258" t="b">
        <f>B258&gt;10</f>
        <v>1</v>
      </c>
      <c r="N258">
        <f>COUNT($O$2:O258)</f>
        <v>39</v>
      </c>
      <c r="O258">
        <f>IF(M258,D258,"")</f>
        <v>47.95</v>
      </c>
      <c r="P258">
        <f>COUNT($Q$2:Q258)</f>
        <v>218</v>
      </c>
      <c r="Q258" t="str">
        <f>IF(NOT(M258),D258,"")</f>
        <v/>
      </c>
      <c r="S258">
        <v>257</v>
      </c>
      <c r="U258">
        <f t="shared" si="39"/>
        <v>80.77</v>
      </c>
      <c r="X258">
        <v>80.77</v>
      </c>
      <c r="Z258" t="b">
        <f t="shared" si="40"/>
        <v>1</v>
      </c>
      <c r="AA258">
        <f>COUNT($AB$2:AB258)</f>
        <v>39</v>
      </c>
      <c r="AB258">
        <f t="shared" si="41"/>
        <v>133</v>
      </c>
      <c r="AC258">
        <f>COUNT($AD$2:AD258)</f>
        <v>218</v>
      </c>
      <c r="AD258" t="str">
        <f t="shared" si="42"/>
        <v/>
      </c>
      <c r="AF258">
        <v>257</v>
      </c>
      <c r="AH258">
        <f t="shared" si="43"/>
        <v>467</v>
      </c>
      <c r="AK258">
        <v>467</v>
      </c>
    </row>
    <row r="259" spans="1:37" x14ac:dyDescent="0.35">
      <c r="A259" t="s">
        <v>261</v>
      </c>
      <c r="B259">
        <v>3</v>
      </c>
      <c r="C259">
        <v>455</v>
      </c>
      <c r="D259">
        <v>39.74</v>
      </c>
      <c r="E259">
        <f t="shared" ref="E259:E322" si="44">_xlfn.RANK.AVG(D259,$D$2:$D$633,1)</f>
        <v>43</v>
      </c>
      <c r="F259">
        <f t="shared" ref="F259:F322" si="45">(E259-$AO$5)^2</f>
        <v>74802.25</v>
      </c>
      <c r="H259">
        <f t="shared" ref="H259:H322" si="46">_xlfn.RANK.AVG(B259,$B$2:$B$633,)</f>
        <v>502</v>
      </c>
      <c r="I259">
        <f t="shared" ref="I259:I322" si="47">_xlfn.RANK.AVG(C259,$C$2:$C$633,)</f>
        <v>37</v>
      </c>
      <c r="J259">
        <f t="shared" ref="J259:J322" si="48">_xlfn.RANK.AVG(D259,$D$2:$D$633,)</f>
        <v>590</v>
      </c>
      <c r="M259" t="b">
        <f>B259&gt;10</f>
        <v>0</v>
      </c>
      <c r="N259">
        <f>COUNT($O$2:O259)</f>
        <v>39</v>
      </c>
      <c r="O259" t="str">
        <f>IF(M259,D259,"")</f>
        <v/>
      </c>
      <c r="P259">
        <f>COUNT($Q$2:Q259)</f>
        <v>219</v>
      </c>
      <c r="Q259">
        <f>IF(NOT(M259),D259,"")</f>
        <v>39.74</v>
      </c>
      <c r="S259">
        <v>258</v>
      </c>
      <c r="U259">
        <f t="shared" ref="U259:U322" si="49">VLOOKUP(S259,$P$2:$Q$633,2,FALSE)</f>
        <v>69.900000000000006</v>
      </c>
      <c r="X259">
        <v>69.900000000000006</v>
      </c>
      <c r="Z259" t="b">
        <f t="shared" ref="Z259:Z322" si="50">B259&gt;10</f>
        <v>0</v>
      </c>
      <c r="AA259">
        <f>COUNT($AB$2:AB259)</f>
        <v>39</v>
      </c>
      <c r="AB259" t="str">
        <f t="shared" ref="AB259:AB322" si="51">IF(Z259,E259,"")</f>
        <v/>
      </c>
      <c r="AC259">
        <f>COUNT($AD$2:AD259)</f>
        <v>219</v>
      </c>
      <c r="AD259">
        <f t="shared" ref="AD259:AD322" si="52">IF(NOT(Z259),E259,"")</f>
        <v>43</v>
      </c>
      <c r="AF259">
        <v>258</v>
      </c>
      <c r="AH259">
        <f t="shared" ref="AH259:AH322" si="53">VLOOKUP(AF259,$AC$2:$AD$633,2,FALSE)</f>
        <v>424</v>
      </c>
      <c r="AK259">
        <v>424</v>
      </c>
    </row>
    <row r="260" spans="1:37" x14ac:dyDescent="0.35">
      <c r="A260" t="s">
        <v>262</v>
      </c>
      <c r="B260">
        <v>8</v>
      </c>
      <c r="C260">
        <v>82</v>
      </c>
      <c r="D260">
        <v>58.38</v>
      </c>
      <c r="E260">
        <f t="shared" si="44"/>
        <v>293</v>
      </c>
      <c r="F260">
        <f t="shared" si="45"/>
        <v>552.25</v>
      </c>
      <c r="H260">
        <f t="shared" si="46"/>
        <v>187.5</v>
      </c>
      <c r="I260">
        <f t="shared" si="47"/>
        <v>289</v>
      </c>
      <c r="J260">
        <f t="shared" si="48"/>
        <v>340</v>
      </c>
      <c r="M260" t="b">
        <f>B260&gt;10</f>
        <v>0</v>
      </c>
      <c r="N260">
        <f>COUNT($O$2:O260)</f>
        <v>39</v>
      </c>
      <c r="O260" t="str">
        <f>IF(M260,D260,"")</f>
        <v/>
      </c>
      <c r="P260">
        <f>COUNT($Q$2:Q260)</f>
        <v>220</v>
      </c>
      <c r="Q260">
        <f>IF(NOT(M260),D260,"")</f>
        <v>58.38</v>
      </c>
      <c r="S260">
        <v>259</v>
      </c>
      <c r="U260">
        <f t="shared" si="49"/>
        <v>38.06</v>
      </c>
      <c r="X260">
        <v>38.06</v>
      </c>
      <c r="Z260" t="b">
        <f t="shared" si="50"/>
        <v>0</v>
      </c>
      <c r="AA260">
        <f>COUNT($AB$2:AB260)</f>
        <v>39</v>
      </c>
      <c r="AB260" t="str">
        <f t="shared" si="51"/>
        <v/>
      </c>
      <c r="AC260">
        <f>COUNT($AD$2:AD260)</f>
        <v>220</v>
      </c>
      <c r="AD260">
        <f t="shared" si="52"/>
        <v>293</v>
      </c>
      <c r="AF260">
        <v>259</v>
      </c>
      <c r="AH260">
        <f t="shared" si="53"/>
        <v>31</v>
      </c>
      <c r="AK260">
        <v>31</v>
      </c>
    </row>
    <row r="261" spans="1:37" x14ac:dyDescent="0.35">
      <c r="A261" t="s">
        <v>263</v>
      </c>
      <c r="B261">
        <v>13</v>
      </c>
      <c r="C261">
        <v>268</v>
      </c>
      <c r="D261">
        <v>55.56</v>
      </c>
      <c r="E261">
        <f t="shared" si="44"/>
        <v>261</v>
      </c>
      <c r="F261">
        <f t="shared" si="45"/>
        <v>3080.25</v>
      </c>
      <c r="H261">
        <f t="shared" si="46"/>
        <v>56</v>
      </c>
      <c r="I261">
        <f t="shared" si="47"/>
        <v>87.5</v>
      </c>
      <c r="J261">
        <f t="shared" si="48"/>
        <v>372</v>
      </c>
      <c r="M261" t="b">
        <f>B261&gt;10</f>
        <v>1</v>
      </c>
      <c r="N261">
        <f>COUNT($O$2:O261)</f>
        <v>40</v>
      </c>
      <c r="O261">
        <f>IF(M261,D261,"")</f>
        <v>55.56</v>
      </c>
      <c r="P261">
        <f>COUNT($Q$2:Q261)</f>
        <v>220</v>
      </c>
      <c r="Q261" t="str">
        <f>IF(NOT(M261),D261,"")</f>
        <v/>
      </c>
      <c r="S261">
        <v>260</v>
      </c>
      <c r="U261">
        <f t="shared" si="49"/>
        <v>40.700000000000003</v>
      </c>
      <c r="X261">
        <v>40.700000000000003</v>
      </c>
      <c r="Z261" t="b">
        <f t="shared" si="50"/>
        <v>1</v>
      </c>
      <c r="AA261">
        <f>COUNT($AB$2:AB261)</f>
        <v>40</v>
      </c>
      <c r="AB261">
        <f t="shared" si="51"/>
        <v>261</v>
      </c>
      <c r="AC261">
        <f>COUNT($AD$2:AD261)</f>
        <v>220</v>
      </c>
      <c r="AD261" t="str">
        <f t="shared" si="52"/>
        <v/>
      </c>
      <c r="AF261">
        <v>260</v>
      </c>
      <c r="AH261">
        <f t="shared" si="53"/>
        <v>51</v>
      </c>
      <c r="AK261">
        <v>51</v>
      </c>
    </row>
    <row r="262" spans="1:37" x14ac:dyDescent="0.35">
      <c r="A262" t="s">
        <v>264</v>
      </c>
      <c r="B262">
        <v>9</v>
      </c>
      <c r="C262">
        <v>89</v>
      </c>
      <c r="D262">
        <v>55.05</v>
      </c>
      <c r="E262">
        <f t="shared" si="44"/>
        <v>256</v>
      </c>
      <c r="F262">
        <f t="shared" si="45"/>
        <v>3660.25</v>
      </c>
      <c r="H262">
        <f t="shared" si="46"/>
        <v>151.5</v>
      </c>
      <c r="I262">
        <f t="shared" si="47"/>
        <v>276</v>
      </c>
      <c r="J262">
        <f t="shared" si="48"/>
        <v>377</v>
      </c>
      <c r="M262" t="b">
        <f>B262&gt;10</f>
        <v>0</v>
      </c>
      <c r="N262">
        <f>COUNT($O$2:O262)</f>
        <v>40</v>
      </c>
      <c r="O262" t="str">
        <f>IF(M262,D262,"")</f>
        <v/>
      </c>
      <c r="P262">
        <f>COUNT($Q$2:Q262)</f>
        <v>221</v>
      </c>
      <c r="Q262">
        <f>IF(NOT(M262),D262,"")</f>
        <v>55.05</v>
      </c>
      <c r="S262">
        <v>261</v>
      </c>
      <c r="U262">
        <f t="shared" si="49"/>
        <v>43.02</v>
      </c>
      <c r="X262">
        <v>43.02</v>
      </c>
      <c r="Z262" t="b">
        <f t="shared" si="50"/>
        <v>0</v>
      </c>
      <c r="AA262">
        <f>COUNT($AB$2:AB262)</f>
        <v>40</v>
      </c>
      <c r="AB262" t="str">
        <f t="shared" si="51"/>
        <v/>
      </c>
      <c r="AC262">
        <f>COUNT($AD$2:AD262)</f>
        <v>221</v>
      </c>
      <c r="AD262">
        <f t="shared" si="52"/>
        <v>256</v>
      </c>
      <c r="AF262">
        <v>261</v>
      </c>
      <c r="AH262">
        <f t="shared" si="53"/>
        <v>72</v>
      </c>
      <c r="AK262">
        <v>72</v>
      </c>
    </row>
    <row r="263" spans="1:37" x14ac:dyDescent="0.35">
      <c r="A263" t="s">
        <v>265</v>
      </c>
      <c r="B263">
        <v>19</v>
      </c>
      <c r="C263">
        <v>643</v>
      </c>
      <c r="D263">
        <v>44.71</v>
      </c>
      <c r="E263">
        <f t="shared" si="44"/>
        <v>89</v>
      </c>
      <c r="F263">
        <f t="shared" si="45"/>
        <v>51756.25</v>
      </c>
      <c r="H263">
        <f t="shared" si="46"/>
        <v>18</v>
      </c>
      <c r="I263">
        <f t="shared" si="47"/>
        <v>24</v>
      </c>
      <c r="J263">
        <f t="shared" si="48"/>
        <v>544</v>
      </c>
      <c r="M263" t="b">
        <f>B263&gt;10</f>
        <v>1</v>
      </c>
      <c r="N263">
        <f>COUNT($O$2:O263)</f>
        <v>41</v>
      </c>
      <c r="O263">
        <f>IF(M263,D263,"")</f>
        <v>44.71</v>
      </c>
      <c r="P263">
        <f>COUNT($Q$2:Q263)</f>
        <v>221</v>
      </c>
      <c r="Q263" t="str">
        <f>IF(NOT(M263),D263,"")</f>
        <v/>
      </c>
      <c r="S263">
        <v>262</v>
      </c>
      <c r="U263">
        <f t="shared" si="49"/>
        <v>88.46</v>
      </c>
      <c r="X263">
        <v>88.46</v>
      </c>
      <c r="Z263" t="b">
        <f t="shared" si="50"/>
        <v>1</v>
      </c>
      <c r="AA263">
        <f>COUNT($AB$2:AB263)</f>
        <v>41</v>
      </c>
      <c r="AB263">
        <f t="shared" si="51"/>
        <v>89</v>
      </c>
      <c r="AC263">
        <f>COUNT($AD$2:AD263)</f>
        <v>221</v>
      </c>
      <c r="AD263" t="str">
        <f t="shared" si="52"/>
        <v/>
      </c>
      <c r="AF263">
        <v>262</v>
      </c>
      <c r="AH263">
        <f t="shared" si="53"/>
        <v>531.5</v>
      </c>
      <c r="AK263">
        <v>531.5</v>
      </c>
    </row>
    <row r="264" spans="1:37" x14ac:dyDescent="0.35">
      <c r="A264" t="s">
        <v>266</v>
      </c>
      <c r="B264">
        <v>4</v>
      </c>
      <c r="C264">
        <v>11</v>
      </c>
      <c r="D264">
        <v>86.25</v>
      </c>
      <c r="E264">
        <f t="shared" si="44"/>
        <v>493</v>
      </c>
      <c r="F264">
        <f t="shared" si="45"/>
        <v>31152.25</v>
      </c>
      <c r="H264">
        <f t="shared" si="46"/>
        <v>422.5</v>
      </c>
      <c r="I264">
        <f t="shared" si="47"/>
        <v>496</v>
      </c>
      <c r="J264">
        <f t="shared" si="48"/>
        <v>140</v>
      </c>
      <c r="M264" t="b">
        <f>B264&gt;10</f>
        <v>0</v>
      </c>
      <c r="N264">
        <f>COUNT($O$2:O264)</f>
        <v>41</v>
      </c>
      <c r="O264" t="str">
        <f>IF(M264,D264,"")</f>
        <v/>
      </c>
      <c r="P264">
        <f>COUNT($Q$2:Q264)</f>
        <v>222</v>
      </c>
      <c r="Q264">
        <f>IF(NOT(M264),D264,"")</f>
        <v>86.25</v>
      </c>
      <c r="S264">
        <v>263</v>
      </c>
      <c r="U264">
        <f t="shared" si="49"/>
        <v>50.88</v>
      </c>
      <c r="X264">
        <v>50.88</v>
      </c>
      <c r="Z264" t="b">
        <f t="shared" si="50"/>
        <v>0</v>
      </c>
      <c r="AA264">
        <f>COUNT($AB$2:AB264)</f>
        <v>41</v>
      </c>
      <c r="AB264" t="str">
        <f t="shared" si="51"/>
        <v/>
      </c>
      <c r="AC264">
        <f>COUNT($AD$2:AD264)</f>
        <v>222</v>
      </c>
      <c r="AD264">
        <f t="shared" si="52"/>
        <v>493</v>
      </c>
      <c r="AF264">
        <v>263</v>
      </c>
      <c r="AH264">
        <f t="shared" si="53"/>
        <v>189</v>
      </c>
      <c r="AK264">
        <v>189</v>
      </c>
    </row>
    <row r="265" spans="1:37" x14ac:dyDescent="0.35">
      <c r="A265" t="s">
        <v>267</v>
      </c>
      <c r="B265">
        <v>2</v>
      </c>
      <c r="C265">
        <v>24</v>
      </c>
      <c r="D265">
        <v>75</v>
      </c>
      <c r="E265">
        <f t="shared" si="44"/>
        <v>441</v>
      </c>
      <c r="F265">
        <f t="shared" si="45"/>
        <v>15500.25</v>
      </c>
      <c r="H265">
        <f t="shared" si="46"/>
        <v>585.5</v>
      </c>
      <c r="I265">
        <f t="shared" si="47"/>
        <v>448</v>
      </c>
      <c r="J265">
        <f t="shared" si="48"/>
        <v>192</v>
      </c>
      <c r="M265" t="b">
        <f>B265&gt;10</f>
        <v>0</v>
      </c>
      <c r="N265">
        <f>COUNT($O$2:O265)</f>
        <v>41</v>
      </c>
      <c r="O265" t="str">
        <f>IF(M265,D265,"")</f>
        <v/>
      </c>
      <c r="P265">
        <f>COUNT($Q$2:Q265)</f>
        <v>223</v>
      </c>
      <c r="Q265">
        <f>IF(NOT(M265),D265,"")</f>
        <v>75</v>
      </c>
      <c r="S265">
        <v>264</v>
      </c>
      <c r="U265">
        <f t="shared" si="49"/>
        <v>38.65</v>
      </c>
      <c r="X265">
        <v>38.65</v>
      </c>
      <c r="Z265" t="b">
        <f t="shared" si="50"/>
        <v>0</v>
      </c>
      <c r="AA265">
        <f>COUNT($AB$2:AB265)</f>
        <v>41</v>
      </c>
      <c r="AB265" t="str">
        <f t="shared" si="51"/>
        <v/>
      </c>
      <c r="AC265">
        <f>COUNT($AD$2:AD265)</f>
        <v>223</v>
      </c>
      <c r="AD265">
        <f t="shared" si="52"/>
        <v>441</v>
      </c>
      <c r="AF265">
        <v>264</v>
      </c>
      <c r="AH265">
        <f t="shared" si="53"/>
        <v>36</v>
      </c>
      <c r="AK265">
        <v>36</v>
      </c>
    </row>
    <row r="266" spans="1:37" x14ac:dyDescent="0.35">
      <c r="A266" t="s">
        <v>268</v>
      </c>
      <c r="B266">
        <v>5</v>
      </c>
      <c r="C266">
        <v>355</v>
      </c>
      <c r="D266">
        <v>38.15</v>
      </c>
      <c r="E266">
        <f t="shared" si="44"/>
        <v>32</v>
      </c>
      <c r="F266">
        <f t="shared" si="45"/>
        <v>80940.25</v>
      </c>
      <c r="H266">
        <f t="shared" si="46"/>
        <v>345</v>
      </c>
      <c r="I266">
        <f t="shared" si="47"/>
        <v>61.5</v>
      </c>
      <c r="J266">
        <f t="shared" si="48"/>
        <v>601</v>
      </c>
      <c r="M266" t="b">
        <f>B266&gt;10</f>
        <v>0</v>
      </c>
      <c r="N266">
        <f>COUNT($O$2:O266)</f>
        <v>41</v>
      </c>
      <c r="O266" t="str">
        <f>IF(M266,D266,"")</f>
        <v/>
      </c>
      <c r="P266">
        <f>COUNT($Q$2:Q266)</f>
        <v>224</v>
      </c>
      <c r="Q266">
        <f>IF(NOT(M266),D266,"")</f>
        <v>38.15</v>
      </c>
      <c r="S266">
        <v>265</v>
      </c>
      <c r="U266">
        <f t="shared" si="49"/>
        <v>36.869999999999997</v>
      </c>
      <c r="X266">
        <v>36.869999999999997</v>
      </c>
      <c r="Z266" t="b">
        <f t="shared" si="50"/>
        <v>0</v>
      </c>
      <c r="AA266">
        <f>COUNT($AB$2:AB266)</f>
        <v>41</v>
      </c>
      <c r="AB266" t="str">
        <f t="shared" si="51"/>
        <v/>
      </c>
      <c r="AC266">
        <f>COUNT($AD$2:AD266)</f>
        <v>224</v>
      </c>
      <c r="AD266">
        <f t="shared" si="52"/>
        <v>32</v>
      </c>
      <c r="AF266">
        <v>265</v>
      </c>
      <c r="AH266">
        <f t="shared" si="53"/>
        <v>22</v>
      </c>
      <c r="AK266">
        <v>22</v>
      </c>
    </row>
    <row r="267" spans="1:37" x14ac:dyDescent="0.35">
      <c r="A267" t="s">
        <v>269</v>
      </c>
      <c r="B267">
        <v>2</v>
      </c>
      <c r="C267">
        <v>106</v>
      </c>
      <c r="D267">
        <v>46.46</v>
      </c>
      <c r="E267">
        <f t="shared" si="44"/>
        <v>108.5</v>
      </c>
      <c r="F267">
        <f t="shared" si="45"/>
        <v>43264</v>
      </c>
      <c r="H267">
        <f t="shared" si="46"/>
        <v>585.5</v>
      </c>
      <c r="I267">
        <f t="shared" si="47"/>
        <v>252.5</v>
      </c>
      <c r="J267">
        <f t="shared" si="48"/>
        <v>524.5</v>
      </c>
      <c r="M267" t="b">
        <f>B267&gt;10</f>
        <v>0</v>
      </c>
      <c r="N267">
        <f>COUNT($O$2:O267)</f>
        <v>41</v>
      </c>
      <c r="O267" t="str">
        <f>IF(M267,D267,"")</f>
        <v/>
      </c>
      <c r="P267">
        <f>COUNT($Q$2:Q267)</f>
        <v>225</v>
      </c>
      <c r="Q267">
        <f>IF(NOT(M267),D267,"")</f>
        <v>46.46</v>
      </c>
      <c r="S267">
        <v>266</v>
      </c>
      <c r="U267">
        <f t="shared" si="49"/>
        <v>45.76</v>
      </c>
      <c r="X267">
        <v>45.76</v>
      </c>
      <c r="Z267" t="b">
        <f t="shared" si="50"/>
        <v>0</v>
      </c>
      <c r="AA267">
        <f>COUNT($AB$2:AB267)</f>
        <v>41</v>
      </c>
      <c r="AB267" t="str">
        <f t="shared" si="51"/>
        <v/>
      </c>
      <c r="AC267">
        <f>COUNT($AD$2:AD267)</f>
        <v>225</v>
      </c>
      <c r="AD267">
        <f t="shared" si="52"/>
        <v>108.5</v>
      </c>
      <c r="AF267">
        <v>266</v>
      </c>
      <c r="AH267">
        <f t="shared" si="53"/>
        <v>100</v>
      </c>
      <c r="AK267">
        <v>100</v>
      </c>
    </row>
    <row r="268" spans="1:37" x14ac:dyDescent="0.35">
      <c r="A268" t="s">
        <v>270</v>
      </c>
      <c r="B268">
        <v>2</v>
      </c>
      <c r="C268">
        <v>6</v>
      </c>
      <c r="D268">
        <v>87.5</v>
      </c>
      <c r="E268">
        <f t="shared" si="44"/>
        <v>515.5</v>
      </c>
      <c r="F268">
        <f t="shared" si="45"/>
        <v>39601</v>
      </c>
      <c r="H268">
        <f t="shared" si="46"/>
        <v>585.5</v>
      </c>
      <c r="I268">
        <f t="shared" si="47"/>
        <v>552</v>
      </c>
      <c r="J268">
        <f t="shared" si="48"/>
        <v>117.5</v>
      </c>
      <c r="M268" t="b">
        <f>B268&gt;10</f>
        <v>0</v>
      </c>
      <c r="N268">
        <f>COUNT($O$2:O268)</f>
        <v>41</v>
      </c>
      <c r="O268" t="str">
        <f>IF(M268,D268,"")</f>
        <v/>
      </c>
      <c r="P268">
        <f>COUNT($Q$2:Q268)</f>
        <v>226</v>
      </c>
      <c r="Q268">
        <f>IF(NOT(M268),D268,"")</f>
        <v>87.5</v>
      </c>
      <c r="S268">
        <v>267</v>
      </c>
      <c r="U268">
        <f t="shared" si="49"/>
        <v>44.99</v>
      </c>
      <c r="X268">
        <v>44.99</v>
      </c>
      <c r="Z268" t="b">
        <f t="shared" si="50"/>
        <v>0</v>
      </c>
      <c r="AA268">
        <f>COUNT($AB$2:AB268)</f>
        <v>41</v>
      </c>
      <c r="AB268" t="str">
        <f t="shared" si="51"/>
        <v/>
      </c>
      <c r="AC268">
        <f>COUNT($AD$2:AD268)</f>
        <v>226</v>
      </c>
      <c r="AD268">
        <f t="shared" si="52"/>
        <v>515.5</v>
      </c>
      <c r="AF268">
        <v>267</v>
      </c>
      <c r="AH268">
        <f t="shared" si="53"/>
        <v>94</v>
      </c>
      <c r="AK268">
        <v>94</v>
      </c>
    </row>
    <row r="269" spans="1:37" x14ac:dyDescent="0.35">
      <c r="A269" t="s">
        <v>271</v>
      </c>
      <c r="B269">
        <v>2</v>
      </c>
      <c r="C269">
        <v>114</v>
      </c>
      <c r="D269">
        <v>54.94</v>
      </c>
      <c r="E269">
        <f t="shared" si="44"/>
        <v>254</v>
      </c>
      <c r="F269">
        <f t="shared" si="45"/>
        <v>3906.25</v>
      </c>
      <c r="H269">
        <f t="shared" si="46"/>
        <v>585.5</v>
      </c>
      <c r="I269">
        <f t="shared" si="47"/>
        <v>237</v>
      </c>
      <c r="J269">
        <f t="shared" si="48"/>
        <v>379</v>
      </c>
      <c r="M269" t="b">
        <f>B269&gt;10</f>
        <v>0</v>
      </c>
      <c r="N269">
        <f>COUNT($O$2:O269)</f>
        <v>41</v>
      </c>
      <c r="O269" t="str">
        <f>IF(M269,D269,"")</f>
        <v/>
      </c>
      <c r="P269">
        <f>COUNT($Q$2:Q269)</f>
        <v>227</v>
      </c>
      <c r="Q269">
        <f>IF(NOT(M269),D269,"")</f>
        <v>54.94</v>
      </c>
      <c r="S269">
        <v>268</v>
      </c>
      <c r="U269">
        <f t="shared" si="49"/>
        <v>34.08</v>
      </c>
      <c r="X269">
        <v>34.08</v>
      </c>
      <c r="Z269" t="b">
        <f t="shared" si="50"/>
        <v>0</v>
      </c>
      <c r="AA269">
        <f>COUNT($AB$2:AB269)</f>
        <v>41</v>
      </c>
      <c r="AB269" t="str">
        <f t="shared" si="51"/>
        <v/>
      </c>
      <c r="AC269">
        <f>COUNT($AD$2:AD269)</f>
        <v>227</v>
      </c>
      <c r="AD269">
        <f t="shared" si="52"/>
        <v>254</v>
      </c>
      <c r="AF269">
        <v>268</v>
      </c>
      <c r="AH269">
        <f t="shared" si="53"/>
        <v>9.5</v>
      </c>
      <c r="AK269">
        <v>9.5</v>
      </c>
    </row>
    <row r="270" spans="1:37" x14ac:dyDescent="0.35">
      <c r="A270" t="s">
        <v>272</v>
      </c>
      <c r="B270">
        <v>6</v>
      </c>
      <c r="C270">
        <v>1547</v>
      </c>
      <c r="D270">
        <v>47.04</v>
      </c>
      <c r="E270">
        <f t="shared" si="44"/>
        <v>120.5</v>
      </c>
      <c r="F270">
        <f t="shared" si="45"/>
        <v>38416</v>
      </c>
      <c r="H270">
        <f t="shared" si="46"/>
        <v>284.5</v>
      </c>
      <c r="I270">
        <f t="shared" si="47"/>
        <v>4</v>
      </c>
      <c r="J270">
        <f t="shared" si="48"/>
        <v>512.5</v>
      </c>
      <c r="M270" t="b">
        <f>B270&gt;10</f>
        <v>0</v>
      </c>
      <c r="N270">
        <f>COUNT($O$2:O270)</f>
        <v>41</v>
      </c>
      <c r="O270" t="str">
        <f>IF(M270,D270,"")</f>
        <v/>
      </c>
      <c r="P270">
        <f>COUNT($Q$2:Q270)</f>
        <v>228</v>
      </c>
      <c r="Q270">
        <f>IF(NOT(M270),D270,"")</f>
        <v>47.04</v>
      </c>
      <c r="S270">
        <v>269</v>
      </c>
      <c r="U270">
        <f t="shared" si="49"/>
        <v>47.52</v>
      </c>
      <c r="X270">
        <v>47.52</v>
      </c>
      <c r="Z270" t="b">
        <f t="shared" si="50"/>
        <v>0</v>
      </c>
      <c r="AA270">
        <f>COUNT($AB$2:AB270)</f>
        <v>41</v>
      </c>
      <c r="AB270" t="str">
        <f t="shared" si="51"/>
        <v/>
      </c>
      <c r="AC270">
        <f>COUNT($AD$2:AD270)</f>
        <v>228</v>
      </c>
      <c r="AD270">
        <f t="shared" si="52"/>
        <v>120.5</v>
      </c>
      <c r="AF270">
        <v>269</v>
      </c>
      <c r="AH270">
        <f t="shared" si="53"/>
        <v>129.5</v>
      </c>
      <c r="AK270">
        <v>129.5</v>
      </c>
    </row>
    <row r="271" spans="1:37" x14ac:dyDescent="0.35">
      <c r="A271" t="s">
        <v>273</v>
      </c>
      <c r="B271">
        <v>2</v>
      </c>
      <c r="C271">
        <v>81</v>
      </c>
      <c r="D271">
        <v>66.11</v>
      </c>
      <c r="E271">
        <f t="shared" si="44"/>
        <v>398</v>
      </c>
      <c r="F271">
        <f t="shared" si="45"/>
        <v>6642.25</v>
      </c>
      <c r="H271">
        <f t="shared" si="46"/>
        <v>585.5</v>
      </c>
      <c r="I271">
        <f t="shared" si="47"/>
        <v>292</v>
      </c>
      <c r="J271">
        <f t="shared" si="48"/>
        <v>235</v>
      </c>
      <c r="M271" t="b">
        <f>B271&gt;10</f>
        <v>0</v>
      </c>
      <c r="N271">
        <f>COUNT($O$2:O271)</f>
        <v>41</v>
      </c>
      <c r="O271" t="str">
        <f>IF(M271,D271,"")</f>
        <v/>
      </c>
      <c r="P271">
        <f>COUNT($Q$2:Q271)</f>
        <v>229</v>
      </c>
      <c r="Q271">
        <f>IF(NOT(M271),D271,"")</f>
        <v>66.11</v>
      </c>
      <c r="S271">
        <v>270</v>
      </c>
      <c r="U271">
        <f t="shared" si="49"/>
        <v>34.08</v>
      </c>
      <c r="X271">
        <v>34.08</v>
      </c>
      <c r="Z271" t="b">
        <f t="shared" si="50"/>
        <v>0</v>
      </c>
      <c r="AA271">
        <f>COUNT($AB$2:AB271)</f>
        <v>41</v>
      </c>
      <c r="AB271" t="str">
        <f t="shared" si="51"/>
        <v/>
      </c>
      <c r="AC271">
        <f>COUNT($AD$2:AD271)</f>
        <v>229</v>
      </c>
      <c r="AD271">
        <f t="shared" si="52"/>
        <v>398</v>
      </c>
      <c r="AF271">
        <v>270</v>
      </c>
      <c r="AH271">
        <f t="shared" si="53"/>
        <v>9.5</v>
      </c>
      <c r="AK271">
        <v>9.5</v>
      </c>
    </row>
    <row r="272" spans="1:37" x14ac:dyDescent="0.35">
      <c r="A272" t="s">
        <v>274</v>
      </c>
      <c r="B272">
        <v>22</v>
      </c>
      <c r="C272">
        <v>656</v>
      </c>
      <c r="D272">
        <v>50.27</v>
      </c>
      <c r="E272">
        <f t="shared" si="44"/>
        <v>176</v>
      </c>
      <c r="F272">
        <f t="shared" si="45"/>
        <v>19740.25</v>
      </c>
      <c r="H272">
        <f t="shared" si="46"/>
        <v>10.5</v>
      </c>
      <c r="I272">
        <f t="shared" si="47"/>
        <v>22</v>
      </c>
      <c r="J272">
        <f t="shared" si="48"/>
        <v>457</v>
      </c>
      <c r="M272" t="b">
        <f>B272&gt;10</f>
        <v>1</v>
      </c>
      <c r="N272">
        <f>COUNT($O$2:O272)</f>
        <v>42</v>
      </c>
      <c r="O272">
        <f>IF(M272,D272,"")</f>
        <v>50.27</v>
      </c>
      <c r="P272">
        <f>COUNT($Q$2:Q272)</f>
        <v>229</v>
      </c>
      <c r="Q272" t="str">
        <f>IF(NOT(M272),D272,"")</f>
        <v/>
      </c>
      <c r="S272">
        <v>271</v>
      </c>
      <c r="U272">
        <f t="shared" si="49"/>
        <v>46.5</v>
      </c>
      <c r="X272">
        <v>46.5</v>
      </c>
      <c r="Z272" t="b">
        <f t="shared" si="50"/>
        <v>1</v>
      </c>
      <c r="AA272">
        <f>COUNT($AB$2:AB272)</f>
        <v>42</v>
      </c>
      <c r="AB272">
        <f t="shared" si="51"/>
        <v>176</v>
      </c>
      <c r="AC272">
        <f>COUNT($AD$2:AD272)</f>
        <v>229</v>
      </c>
      <c r="AD272" t="str">
        <f t="shared" si="52"/>
        <v/>
      </c>
      <c r="AF272">
        <v>271</v>
      </c>
      <c r="AH272">
        <f t="shared" si="53"/>
        <v>110</v>
      </c>
      <c r="AK272">
        <v>110</v>
      </c>
    </row>
    <row r="273" spans="1:37" x14ac:dyDescent="0.35">
      <c r="A273" t="s">
        <v>275</v>
      </c>
      <c r="B273">
        <v>4</v>
      </c>
      <c r="C273">
        <v>11</v>
      </c>
      <c r="D273">
        <v>83.08</v>
      </c>
      <c r="E273">
        <f t="shared" si="44"/>
        <v>479</v>
      </c>
      <c r="F273">
        <f t="shared" si="45"/>
        <v>26406.25</v>
      </c>
      <c r="H273">
        <f t="shared" si="46"/>
        <v>422.5</v>
      </c>
      <c r="I273">
        <f t="shared" si="47"/>
        <v>496</v>
      </c>
      <c r="J273">
        <f t="shared" si="48"/>
        <v>154</v>
      </c>
      <c r="M273" t="b">
        <f>B273&gt;10</f>
        <v>0</v>
      </c>
      <c r="N273">
        <f>COUNT($O$2:O273)</f>
        <v>42</v>
      </c>
      <c r="O273" t="str">
        <f>IF(M273,D273,"")</f>
        <v/>
      </c>
      <c r="P273">
        <f>COUNT($Q$2:Q273)</f>
        <v>230</v>
      </c>
      <c r="Q273">
        <f>IF(NOT(M273),D273,"")</f>
        <v>83.08</v>
      </c>
      <c r="S273">
        <v>272</v>
      </c>
      <c r="U273">
        <f t="shared" si="49"/>
        <v>86.25</v>
      </c>
      <c r="X273">
        <v>86.25</v>
      </c>
      <c r="Z273" t="b">
        <f t="shared" si="50"/>
        <v>0</v>
      </c>
      <c r="AA273">
        <f>COUNT($AB$2:AB273)</f>
        <v>42</v>
      </c>
      <c r="AB273" t="str">
        <f t="shared" si="51"/>
        <v/>
      </c>
      <c r="AC273">
        <f>COUNT($AD$2:AD273)</f>
        <v>230</v>
      </c>
      <c r="AD273">
        <f t="shared" si="52"/>
        <v>479</v>
      </c>
      <c r="AF273">
        <v>272</v>
      </c>
      <c r="AH273">
        <f t="shared" si="53"/>
        <v>493</v>
      </c>
      <c r="AK273">
        <v>493</v>
      </c>
    </row>
    <row r="274" spans="1:37" x14ac:dyDescent="0.35">
      <c r="A274" t="s">
        <v>276</v>
      </c>
      <c r="B274">
        <v>11</v>
      </c>
      <c r="C274">
        <v>117</v>
      </c>
      <c r="D274">
        <v>55.68</v>
      </c>
      <c r="E274">
        <f t="shared" si="44"/>
        <v>262</v>
      </c>
      <c r="F274">
        <f t="shared" si="45"/>
        <v>2970.25</v>
      </c>
      <c r="H274">
        <f t="shared" si="46"/>
        <v>98</v>
      </c>
      <c r="I274">
        <f t="shared" si="47"/>
        <v>232</v>
      </c>
      <c r="J274">
        <f t="shared" si="48"/>
        <v>371</v>
      </c>
      <c r="M274" t="b">
        <f>B274&gt;10</f>
        <v>1</v>
      </c>
      <c r="N274">
        <f>COUNT($O$2:O274)</f>
        <v>43</v>
      </c>
      <c r="O274">
        <f>IF(M274,D274,"")</f>
        <v>55.68</v>
      </c>
      <c r="P274">
        <f>COUNT($Q$2:Q274)</f>
        <v>230</v>
      </c>
      <c r="Q274" t="str">
        <f>IF(NOT(M274),D274,"")</f>
        <v/>
      </c>
      <c r="S274">
        <v>273</v>
      </c>
      <c r="U274">
        <f t="shared" si="49"/>
        <v>38.26</v>
      </c>
      <c r="X274">
        <v>38.26</v>
      </c>
      <c r="Z274" t="b">
        <f t="shared" si="50"/>
        <v>1</v>
      </c>
      <c r="AA274">
        <f>COUNT($AB$2:AB274)</f>
        <v>43</v>
      </c>
      <c r="AB274">
        <f t="shared" si="51"/>
        <v>262</v>
      </c>
      <c r="AC274">
        <f>COUNT($AD$2:AD274)</f>
        <v>230</v>
      </c>
      <c r="AD274" t="str">
        <f t="shared" si="52"/>
        <v/>
      </c>
      <c r="AF274">
        <v>273</v>
      </c>
      <c r="AH274">
        <f t="shared" si="53"/>
        <v>33</v>
      </c>
      <c r="AK274">
        <v>33</v>
      </c>
    </row>
    <row r="275" spans="1:37" x14ac:dyDescent="0.35">
      <c r="A275" t="s">
        <v>277</v>
      </c>
      <c r="B275">
        <v>4</v>
      </c>
      <c r="C275">
        <v>14</v>
      </c>
      <c r="D275">
        <v>77.05</v>
      </c>
      <c r="E275">
        <f t="shared" si="44"/>
        <v>449</v>
      </c>
      <c r="F275">
        <f t="shared" si="45"/>
        <v>17556.25</v>
      </c>
      <c r="H275">
        <f t="shared" si="46"/>
        <v>422.5</v>
      </c>
      <c r="I275">
        <f t="shared" si="47"/>
        <v>464</v>
      </c>
      <c r="J275">
        <f t="shared" si="48"/>
        <v>184</v>
      </c>
      <c r="M275" t="b">
        <f>B275&gt;10</f>
        <v>0</v>
      </c>
      <c r="N275">
        <f>COUNT($O$2:O275)</f>
        <v>43</v>
      </c>
      <c r="O275" t="str">
        <f>IF(M275,D275,"")</f>
        <v/>
      </c>
      <c r="P275">
        <f>COUNT($Q$2:Q275)</f>
        <v>231</v>
      </c>
      <c r="Q275">
        <f>IF(NOT(M275),D275,"")</f>
        <v>77.05</v>
      </c>
      <c r="S275">
        <v>274</v>
      </c>
      <c r="U275">
        <f t="shared" si="49"/>
        <v>48.67</v>
      </c>
      <c r="X275">
        <v>48.67</v>
      </c>
      <c r="Z275" t="b">
        <f t="shared" si="50"/>
        <v>0</v>
      </c>
      <c r="AA275">
        <f>COUNT($AB$2:AB275)</f>
        <v>43</v>
      </c>
      <c r="AB275" t="str">
        <f t="shared" si="51"/>
        <v/>
      </c>
      <c r="AC275">
        <f>COUNT($AD$2:AD275)</f>
        <v>231</v>
      </c>
      <c r="AD275">
        <f t="shared" si="52"/>
        <v>449</v>
      </c>
      <c r="AF275">
        <v>274</v>
      </c>
      <c r="AH275">
        <f t="shared" si="53"/>
        <v>147</v>
      </c>
      <c r="AK275">
        <v>147</v>
      </c>
    </row>
    <row r="276" spans="1:37" x14ac:dyDescent="0.35">
      <c r="A276" t="s">
        <v>278</v>
      </c>
      <c r="B276">
        <v>6</v>
      </c>
      <c r="C276">
        <v>11</v>
      </c>
      <c r="D276">
        <v>82.26</v>
      </c>
      <c r="E276">
        <f t="shared" si="44"/>
        <v>474</v>
      </c>
      <c r="F276">
        <f t="shared" si="45"/>
        <v>24806.25</v>
      </c>
      <c r="H276">
        <f t="shared" si="46"/>
        <v>284.5</v>
      </c>
      <c r="I276">
        <f t="shared" si="47"/>
        <v>496</v>
      </c>
      <c r="J276">
        <f t="shared" si="48"/>
        <v>159</v>
      </c>
      <c r="M276" t="b">
        <f>B276&gt;10</f>
        <v>0</v>
      </c>
      <c r="N276">
        <f>COUNT($O$2:O276)</f>
        <v>43</v>
      </c>
      <c r="O276" t="str">
        <f>IF(M276,D276,"")</f>
        <v/>
      </c>
      <c r="P276">
        <f>COUNT($Q$2:Q276)</f>
        <v>232</v>
      </c>
      <c r="Q276">
        <f>IF(NOT(M276),D276,"")</f>
        <v>82.26</v>
      </c>
      <c r="S276">
        <v>275</v>
      </c>
      <c r="U276">
        <f t="shared" si="49"/>
        <v>79.67</v>
      </c>
      <c r="X276">
        <v>79.67</v>
      </c>
      <c r="Z276" t="b">
        <f t="shared" si="50"/>
        <v>0</v>
      </c>
      <c r="AA276">
        <f>COUNT($AB$2:AB276)</f>
        <v>43</v>
      </c>
      <c r="AB276" t="str">
        <f t="shared" si="51"/>
        <v/>
      </c>
      <c r="AC276">
        <f>COUNT($AD$2:AD276)</f>
        <v>232</v>
      </c>
      <c r="AD276">
        <f t="shared" si="52"/>
        <v>474</v>
      </c>
      <c r="AF276">
        <v>275</v>
      </c>
      <c r="AH276">
        <f t="shared" si="53"/>
        <v>458</v>
      </c>
      <c r="AK276">
        <v>458</v>
      </c>
    </row>
    <row r="277" spans="1:37" x14ac:dyDescent="0.35">
      <c r="A277" t="s">
        <v>279</v>
      </c>
      <c r="B277">
        <v>27</v>
      </c>
      <c r="C277">
        <v>988</v>
      </c>
      <c r="D277">
        <v>46.33</v>
      </c>
      <c r="E277">
        <f t="shared" si="44"/>
        <v>106</v>
      </c>
      <c r="F277">
        <f t="shared" si="45"/>
        <v>44310.25</v>
      </c>
      <c r="H277">
        <f t="shared" si="46"/>
        <v>6</v>
      </c>
      <c r="I277">
        <f t="shared" si="47"/>
        <v>9</v>
      </c>
      <c r="J277">
        <f t="shared" si="48"/>
        <v>527</v>
      </c>
      <c r="M277" t="b">
        <f>B277&gt;10</f>
        <v>1</v>
      </c>
      <c r="N277">
        <f>COUNT($O$2:O277)</f>
        <v>44</v>
      </c>
      <c r="O277">
        <f>IF(M277,D277,"")</f>
        <v>46.33</v>
      </c>
      <c r="P277">
        <f>COUNT($Q$2:Q277)</f>
        <v>232</v>
      </c>
      <c r="Q277" t="str">
        <f>IF(NOT(M277),D277,"")</f>
        <v/>
      </c>
      <c r="S277">
        <v>276</v>
      </c>
      <c r="U277">
        <f t="shared" si="49"/>
        <v>48.74</v>
      </c>
      <c r="X277">
        <v>48.74</v>
      </c>
      <c r="Z277" t="b">
        <f t="shared" si="50"/>
        <v>1</v>
      </c>
      <c r="AA277">
        <f>COUNT($AB$2:AB277)</f>
        <v>44</v>
      </c>
      <c r="AB277">
        <f t="shared" si="51"/>
        <v>106</v>
      </c>
      <c r="AC277">
        <f>COUNT($AD$2:AD277)</f>
        <v>232</v>
      </c>
      <c r="AD277" t="str">
        <f t="shared" si="52"/>
        <v/>
      </c>
      <c r="AF277">
        <v>276</v>
      </c>
      <c r="AH277">
        <f t="shared" si="53"/>
        <v>149</v>
      </c>
      <c r="AK277">
        <v>149</v>
      </c>
    </row>
    <row r="278" spans="1:37" x14ac:dyDescent="0.35">
      <c r="A278" t="s">
        <v>280</v>
      </c>
      <c r="B278">
        <v>22</v>
      </c>
      <c r="C278">
        <v>331</v>
      </c>
      <c r="D278">
        <v>47.46</v>
      </c>
      <c r="E278">
        <f t="shared" si="44"/>
        <v>128</v>
      </c>
      <c r="F278">
        <f t="shared" si="45"/>
        <v>35532.25</v>
      </c>
      <c r="H278">
        <f t="shared" si="46"/>
        <v>10.5</v>
      </c>
      <c r="I278">
        <f t="shared" si="47"/>
        <v>68</v>
      </c>
      <c r="J278">
        <f t="shared" si="48"/>
        <v>505</v>
      </c>
      <c r="M278" t="b">
        <f>B278&gt;10</f>
        <v>1</v>
      </c>
      <c r="N278">
        <f>COUNT($O$2:O278)</f>
        <v>45</v>
      </c>
      <c r="O278">
        <f>IF(M278,D278,"")</f>
        <v>47.46</v>
      </c>
      <c r="P278">
        <f>COUNT($Q$2:Q278)</f>
        <v>232</v>
      </c>
      <c r="Q278" t="str">
        <f>IF(NOT(M278),D278,"")</f>
        <v/>
      </c>
      <c r="S278">
        <v>277</v>
      </c>
      <c r="U278">
        <f t="shared" si="49"/>
        <v>68.319999999999993</v>
      </c>
      <c r="X278">
        <v>68.319999999999993</v>
      </c>
      <c r="Z278" t="b">
        <f t="shared" si="50"/>
        <v>1</v>
      </c>
      <c r="AA278">
        <f>COUNT($AB$2:AB278)</f>
        <v>45</v>
      </c>
      <c r="AB278">
        <f t="shared" si="51"/>
        <v>128</v>
      </c>
      <c r="AC278">
        <f>COUNT($AD$2:AD278)</f>
        <v>232</v>
      </c>
      <c r="AD278" t="str">
        <f t="shared" si="52"/>
        <v/>
      </c>
      <c r="AF278">
        <v>277</v>
      </c>
      <c r="AH278">
        <f t="shared" si="53"/>
        <v>410</v>
      </c>
      <c r="AK278">
        <v>410</v>
      </c>
    </row>
    <row r="279" spans="1:37" x14ac:dyDescent="0.35">
      <c r="A279" t="s">
        <v>281</v>
      </c>
      <c r="B279">
        <v>5</v>
      </c>
      <c r="C279">
        <v>5</v>
      </c>
      <c r="D279">
        <v>91.38</v>
      </c>
      <c r="E279">
        <f t="shared" si="44"/>
        <v>601</v>
      </c>
      <c r="F279">
        <f t="shared" si="45"/>
        <v>80940.25</v>
      </c>
      <c r="H279">
        <f t="shared" si="46"/>
        <v>345</v>
      </c>
      <c r="I279">
        <f t="shared" si="47"/>
        <v>595</v>
      </c>
      <c r="J279">
        <f t="shared" si="48"/>
        <v>32</v>
      </c>
      <c r="M279" t="b">
        <f>B279&gt;10</f>
        <v>0</v>
      </c>
      <c r="N279">
        <f>COUNT($O$2:O279)</f>
        <v>45</v>
      </c>
      <c r="O279" t="str">
        <f>IF(M279,D279,"")</f>
        <v/>
      </c>
      <c r="P279">
        <f>COUNT($Q$2:Q279)</f>
        <v>233</v>
      </c>
      <c r="Q279">
        <f>IF(NOT(M279),D279,"")</f>
        <v>91.38</v>
      </c>
      <c r="S279">
        <v>278</v>
      </c>
      <c r="U279">
        <f t="shared" si="49"/>
        <v>69.3</v>
      </c>
      <c r="X279">
        <v>69.3</v>
      </c>
      <c r="Z279" t="b">
        <f t="shared" si="50"/>
        <v>0</v>
      </c>
      <c r="AA279">
        <f>COUNT($AB$2:AB279)</f>
        <v>45</v>
      </c>
      <c r="AB279" t="str">
        <f t="shared" si="51"/>
        <v/>
      </c>
      <c r="AC279">
        <f>COUNT($AD$2:AD279)</f>
        <v>233</v>
      </c>
      <c r="AD279">
        <f t="shared" si="52"/>
        <v>601</v>
      </c>
      <c r="AF279">
        <v>278</v>
      </c>
      <c r="AH279">
        <f t="shared" si="53"/>
        <v>417</v>
      </c>
      <c r="AK279">
        <v>417</v>
      </c>
    </row>
    <row r="280" spans="1:37" x14ac:dyDescent="0.35">
      <c r="A280" t="s">
        <v>282</v>
      </c>
      <c r="B280">
        <v>24</v>
      </c>
      <c r="C280">
        <v>677</v>
      </c>
      <c r="D280">
        <v>47.15</v>
      </c>
      <c r="E280">
        <f t="shared" si="44"/>
        <v>124.5</v>
      </c>
      <c r="F280">
        <f t="shared" si="45"/>
        <v>36864</v>
      </c>
      <c r="H280">
        <f t="shared" si="46"/>
        <v>7.5</v>
      </c>
      <c r="I280">
        <f t="shared" si="47"/>
        <v>20</v>
      </c>
      <c r="J280">
        <f t="shared" si="48"/>
        <v>508.5</v>
      </c>
      <c r="M280" t="b">
        <f>B280&gt;10</f>
        <v>1</v>
      </c>
      <c r="N280">
        <f>COUNT($O$2:O280)</f>
        <v>46</v>
      </c>
      <c r="O280">
        <f>IF(M280,D280,"")</f>
        <v>47.15</v>
      </c>
      <c r="P280">
        <f>COUNT($Q$2:Q280)</f>
        <v>233</v>
      </c>
      <c r="Q280" t="str">
        <f>IF(NOT(M280),D280,"")</f>
        <v/>
      </c>
      <c r="S280">
        <v>279</v>
      </c>
      <c r="U280">
        <f t="shared" si="49"/>
        <v>69.88</v>
      </c>
      <c r="X280">
        <v>69.88</v>
      </c>
      <c r="Z280" t="b">
        <f t="shared" si="50"/>
        <v>1</v>
      </c>
      <c r="AA280">
        <f>COUNT($AB$2:AB280)</f>
        <v>46</v>
      </c>
      <c r="AB280">
        <f t="shared" si="51"/>
        <v>124.5</v>
      </c>
      <c r="AC280">
        <f>COUNT($AD$2:AD280)</f>
        <v>233</v>
      </c>
      <c r="AD280" t="str">
        <f t="shared" si="52"/>
        <v/>
      </c>
      <c r="AF280">
        <v>279</v>
      </c>
      <c r="AH280">
        <f t="shared" si="53"/>
        <v>423</v>
      </c>
      <c r="AK280">
        <v>423</v>
      </c>
    </row>
    <row r="281" spans="1:37" x14ac:dyDescent="0.35">
      <c r="A281" t="s">
        <v>283</v>
      </c>
      <c r="B281">
        <v>20</v>
      </c>
      <c r="C281">
        <v>764</v>
      </c>
      <c r="D281">
        <v>47.09</v>
      </c>
      <c r="E281">
        <f t="shared" si="44"/>
        <v>123</v>
      </c>
      <c r="F281">
        <f t="shared" si="45"/>
        <v>37442.25</v>
      </c>
      <c r="H281">
        <f t="shared" si="46"/>
        <v>15</v>
      </c>
      <c r="I281">
        <f t="shared" si="47"/>
        <v>16</v>
      </c>
      <c r="J281">
        <f t="shared" si="48"/>
        <v>510</v>
      </c>
      <c r="M281" t="b">
        <f>B281&gt;10</f>
        <v>1</v>
      </c>
      <c r="N281">
        <f>COUNT($O$2:O281)</f>
        <v>47</v>
      </c>
      <c r="O281">
        <f>IF(M281,D281,"")</f>
        <v>47.09</v>
      </c>
      <c r="P281">
        <f>COUNT($Q$2:Q281)</f>
        <v>233</v>
      </c>
      <c r="Q281" t="str">
        <f>IF(NOT(M281),D281,"")</f>
        <v/>
      </c>
      <c r="S281">
        <v>280</v>
      </c>
      <c r="U281">
        <f t="shared" si="49"/>
        <v>70.83</v>
      </c>
      <c r="X281">
        <v>70.83</v>
      </c>
      <c r="Z281" t="b">
        <f t="shared" si="50"/>
        <v>1</v>
      </c>
      <c r="AA281">
        <f>COUNT($AB$2:AB281)</f>
        <v>47</v>
      </c>
      <c r="AB281">
        <f t="shared" si="51"/>
        <v>123</v>
      </c>
      <c r="AC281">
        <f>COUNT($AD$2:AD281)</f>
        <v>233</v>
      </c>
      <c r="AD281" t="str">
        <f t="shared" si="52"/>
        <v/>
      </c>
      <c r="AF281">
        <v>280</v>
      </c>
      <c r="AH281">
        <f t="shared" si="53"/>
        <v>431</v>
      </c>
      <c r="AK281">
        <v>431</v>
      </c>
    </row>
    <row r="282" spans="1:37" x14ac:dyDescent="0.35">
      <c r="A282" t="s">
        <v>284</v>
      </c>
      <c r="B282">
        <v>4</v>
      </c>
      <c r="C282">
        <v>6</v>
      </c>
      <c r="D282">
        <v>88.68</v>
      </c>
      <c r="E282">
        <f t="shared" si="44"/>
        <v>541</v>
      </c>
      <c r="F282">
        <f t="shared" si="45"/>
        <v>50400.25</v>
      </c>
      <c r="H282">
        <f t="shared" si="46"/>
        <v>422.5</v>
      </c>
      <c r="I282">
        <f t="shared" si="47"/>
        <v>552</v>
      </c>
      <c r="J282">
        <f t="shared" si="48"/>
        <v>92</v>
      </c>
      <c r="M282" t="b">
        <f>B282&gt;10</f>
        <v>0</v>
      </c>
      <c r="N282">
        <f>COUNT($O$2:O282)</f>
        <v>47</v>
      </c>
      <c r="O282" t="str">
        <f>IF(M282,D282,"")</f>
        <v/>
      </c>
      <c r="P282">
        <f>COUNT($Q$2:Q282)</f>
        <v>234</v>
      </c>
      <c r="Q282">
        <f>IF(NOT(M282),D282,"")</f>
        <v>88.68</v>
      </c>
      <c r="S282">
        <v>281</v>
      </c>
      <c r="U282">
        <f t="shared" si="49"/>
        <v>88.14</v>
      </c>
      <c r="X282">
        <v>88.14</v>
      </c>
      <c r="Z282" t="b">
        <f t="shared" si="50"/>
        <v>0</v>
      </c>
      <c r="AA282">
        <f>COUNT($AB$2:AB282)</f>
        <v>47</v>
      </c>
      <c r="AB282" t="str">
        <f t="shared" si="51"/>
        <v/>
      </c>
      <c r="AC282">
        <f>COUNT($AD$2:AD282)</f>
        <v>234</v>
      </c>
      <c r="AD282">
        <f t="shared" si="52"/>
        <v>541</v>
      </c>
      <c r="AF282">
        <v>281</v>
      </c>
      <c r="AH282">
        <f t="shared" si="53"/>
        <v>525.5</v>
      </c>
      <c r="AK282">
        <v>525.5</v>
      </c>
    </row>
    <row r="283" spans="1:37" x14ac:dyDescent="0.35">
      <c r="A283" t="s">
        <v>285</v>
      </c>
      <c r="B283">
        <v>4</v>
      </c>
      <c r="C283">
        <v>43</v>
      </c>
      <c r="D283">
        <v>68.150000000000006</v>
      </c>
      <c r="E283">
        <f t="shared" si="44"/>
        <v>409</v>
      </c>
      <c r="F283">
        <f t="shared" si="45"/>
        <v>8556.25</v>
      </c>
      <c r="H283">
        <f t="shared" si="46"/>
        <v>422.5</v>
      </c>
      <c r="I283">
        <f t="shared" si="47"/>
        <v>397.5</v>
      </c>
      <c r="J283">
        <f t="shared" si="48"/>
        <v>224</v>
      </c>
      <c r="M283" t="b">
        <f>B283&gt;10</f>
        <v>0</v>
      </c>
      <c r="N283">
        <f>COUNT($O$2:O283)</f>
        <v>47</v>
      </c>
      <c r="O283" t="str">
        <f>IF(M283,D283,"")</f>
        <v/>
      </c>
      <c r="P283">
        <f>COUNT($Q$2:Q283)</f>
        <v>235</v>
      </c>
      <c r="Q283">
        <f>IF(NOT(M283),D283,"")</f>
        <v>68.150000000000006</v>
      </c>
      <c r="S283">
        <v>282</v>
      </c>
      <c r="U283">
        <f t="shared" si="49"/>
        <v>42.73</v>
      </c>
      <c r="X283">
        <v>42.73</v>
      </c>
      <c r="Z283" t="b">
        <f t="shared" si="50"/>
        <v>0</v>
      </c>
      <c r="AA283">
        <f>COUNT($AB$2:AB283)</f>
        <v>47</v>
      </c>
      <c r="AB283" t="str">
        <f t="shared" si="51"/>
        <v/>
      </c>
      <c r="AC283">
        <f>COUNT($AD$2:AD283)</f>
        <v>235</v>
      </c>
      <c r="AD283">
        <f t="shared" si="52"/>
        <v>409</v>
      </c>
      <c r="AF283">
        <v>282</v>
      </c>
      <c r="AH283">
        <f t="shared" si="53"/>
        <v>71</v>
      </c>
      <c r="AK283">
        <v>71</v>
      </c>
    </row>
    <row r="284" spans="1:37" x14ac:dyDescent="0.35">
      <c r="A284" t="s">
        <v>286</v>
      </c>
      <c r="B284">
        <v>10</v>
      </c>
      <c r="C284">
        <v>237</v>
      </c>
      <c r="D284">
        <v>39.07</v>
      </c>
      <c r="E284">
        <f t="shared" si="44"/>
        <v>40</v>
      </c>
      <c r="F284">
        <f t="shared" si="45"/>
        <v>76452.25</v>
      </c>
      <c r="H284">
        <f t="shared" si="46"/>
        <v>123.5</v>
      </c>
      <c r="I284">
        <f t="shared" si="47"/>
        <v>104</v>
      </c>
      <c r="J284">
        <f t="shared" si="48"/>
        <v>593</v>
      </c>
      <c r="M284" t="b">
        <f>B284&gt;10</f>
        <v>0</v>
      </c>
      <c r="N284">
        <f>COUNT($O$2:O284)</f>
        <v>47</v>
      </c>
      <c r="O284" t="str">
        <f>IF(M284,D284,"")</f>
        <v/>
      </c>
      <c r="P284">
        <f>COUNT($Q$2:Q284)</f>
        <v>236</v>
      </c>
      <c r="Q284">
        <f>IF(NOT(M284),D284,"")</f>
        <v>39.07</v>
      </c>
      <c r="S284">
        <v>283</v>
      </c>
      <c r="U284">
        <f t="shared" si="49"/>
        <v>29.81</v>
      </c>
      <c r="X284">
        <v>29.81</v>
      </c>
      <c r="Z284" t="b">
        <f t="shared" si="50"/>
        <v>0</v>
      </c>
      <c r="AA284">
        <f>COUNT($AB$2:AB284)</f>
        <v>47</v>
      </c>
      <c r="AB284" t="str">
        <f t="shared" si="51"/>
        <v/>
      </c>
      <c r="AC284">
        <f>COUNT($AD$2:AD284)</f>
        <v>236</v>
      </c>
      <c r="AD284">
        <f t="shared" si="52"/>
        <v>40</v>
      </c>
      <c r="AF284">
        <v>283</v>
      </c>
      <c r="AH284">
        <f t="shared" si="53"/>
        <v>3</v>
      </c>
      <c r="AK284">
        <v>3</v>
      </c>
    </row>
    <row r="285" spans="1:37" x14ac:dyDescent="0.35">
      <c r="A285" t="s">
        <v>287</v>
      </c>
      <c r="B285">
        <v>2</v>
      </c>
      <c r="C285">
        <v>6</v>
      </c>
      <c r="D285">
        <v>88.46</v>
      </c>
      <c r="E285">
        <f t="shared" si="44"/>
        <v>531.5</v>
      </c>
      <c r="F285">
        <f t="shared" si="45"/>
        <v>46225</v>
      </c>
      <c r="H285">
        <f t="shared" si="46"/>
        <v>585.5</v>
      </c>
      <c r="I285">
        <f t="shared" si="47"/>
        <v>552</v>
      </c>
      <c r="J285">
        <f t="shared" si="48"/>
        <v>101.5</v>
      </c>
      <c r="M285" t="b">
        <f>B285&gt;10</f>
        <v>0</v>
      </c>
      <c r="N285">
        <f>COUNT($O$2:O285)</f>
        <v>47</v>
      </c>
      <c r="O285" t="str">
        <f>IF(M285,D285,"")</f>
        <v/>
      </c>
      <c r="P285">
        <f>COUNT($Q$2:Q285)</f>
        <v>237</v>
      </c>
      <c r="Q285">
        <f>IF(NOT(M285),D285,"")</f>
        <v>88.46</v>
      </c>
      <c r="S285">
        <v>284</v>
      </c>
      <c r="U285">
        <f t="shared" si="49"/>
        <v>34.729999999999997</v>
      </c>
      <c r="X285">
        <v>34.729999999999997</v>
      </c>
      <c r="Z285" t="b">
        <f t="shared" si="50"/>
        <v>0</v>
      </c>
      <c r="AA285">
        <f>COUNT($AB$2:AB285)</f>
        <v>47</v>
      </c>
      <c r="AB285" t="str">
        <f t="shared" si="51"/>
        <v/>
      </c>
      <c r="AC285">
        <f>COUNT($AD$2:AD285)</f>
        <v>237</v>
      </c>
      <c r="AD285">
        <f t="shared" si="52"/>
        <v>531.5</v>
      </c>
      <c r="AF285">
        <v>284</v>
      </c>
      <c r="AH285">
        <f t="shared" si="53"/>
        <v>12</v>
      </c>
      <c r="AK285">
        <v>12</v>
      </c>
    </row>
    <row r="286" spans="1:37" x14ac:dyDescent="0.35">
      <c r="A286" t="s">
        <v>288</v>
      </c>
      <c r="B286">
        <v>31</v>
      </c>
      <c r="C286">
        <v>2732</v>
      </c>
      <c r="D286">
        <v>45.15</v>
      </c>
      <c r="E286">
        <f t="shared" si="44"/>
        <v>96</v>
      </c>
      <c r="F286">
        <f t="shared" si="45"/>
        <v>48620.25</v>
      </c>
      <c r="H286">
        <f t="shared" si="46"/>
        <v>2</v>
      </c>
      <c r="I286">
        <f t="shared" si="47"/>
        <v>1</v>
      </c>
      <c r="J286">
        <f t="shared" si="48"/>
        <v>537</v>
      </c>
      <c r="M286" t="b">
        <f>B286&gt;10</f>
        <v>1</v>
      </c>
      <c r="N286">
        <f>COUNT($O$2:O286)</f>
        <v>48</v>
      </c>
      <c r="O286">
        <f>IF(M286,D286,"")</f>
        <v>45.15</v>
      </c>
      <c r="P286">
        <f>COUNT($Q$2:Q286)</f>
        <v>237</v>
      </c>
      <c r="Q286" t="str">
        <f>IF(NOT(M286),D286,"")</f>
        <v/>
      </c>
      <c r="S286">
        <v>285</v>
      </c>
      <c r="U286">
        <f t="shared" si="49"/>
        <v>88.46</v>
      </c>
      <c r="X286">
        <v>88.46</v>
      </c>
      <c r="Z286" t="b">
        <f t="shared" si="50"/>
        <v>1</v>
      </c>
      <c r="AA286">
        <f>COUNT($AB$2:AB286)</f>
        <v>48</v>
      </c>
      <c r="AB286">
        <f t="shared" si="51"/>
        <v>96</v>
      </c>
      <c r="AC286">
        <f>COUNT($AD$2:AD286)</f>
        <v>237</v>
      </c>
      <c r="AD286" t="str">
        <f t="shared" si="52"/>
        <v/>
      </c>
      <c r="AF286">
        <v>285</v>
      </c>
      <c r="AH286">
        <f t="shared" si="53"/>
        <v>531.5</v>
      </c>
      <c r="AK286">
        <v>531.5</v>
      </c>
    </row>
    <row r="287" spans="1:37" x14ac:dyDescent="0.35">
      <c r="A287" t="s">
        <v>289</v>
      </c>
      <c r="B287">
        <v>6</v>
      </c>
      <c r="C287">
        <v>18</v>
      </c>
      <c r="D287">
        <v>88.08</v>
      </c>
      <c r="E287">
        <f t="shared" si="44"/>
        <v>524</v>
      </c>
      <c r="F287">
        <f t="shared" si="45"/>
        <v>43056.25</v>
      </c>
      <c r="H287">
        <f t="shared" si="46"/>
        <v>284.5</v>
      </c>
      <c r="I287">
        <f t="shared" si="47"/>
        <v>455.5</v>
      </c>
      <c r="J287">
        <f t="shared" si="48"/>
        <v>109</v>
      </c>
      <c r="M287" t="b">
        <f>B287&gt;10</f>
        <v>0</v>
      </c>
      <c r="N287">
        <f>COUNT($O$2:O287)</f>
        <v>48</v>
      </c>
      <c r="O287" t="str">
        <f>IF(M287,D287,"")</f>
        <v/>
      </c>
      <c r="P287">
        <f>COUNT($Q$2:Q287)</f>
        <v>238</v>
      </c>
      <c r="Q287">
        <f>IF(NOT(M287),D287,"")</f>
        <v>88.08</v>
      </c>
      <c r="S287">
        <v>286</v>
      </c>
      <c r="U287">
        <f t="shared" si="49"/>
        <v>90</v>
      </c>
      <c r="X287">
        <v>90</v>
      </c>
      <c r="Z287" t="b">
        <f t="shared" si="50"/>
        <v>0</v>
      </c>
      <c r="AA287">
        <f>COUNT($AB$2:AB287)</f>
        <v>48</v>
      </c>
      <c r="AB287" t="str">
        <f t="shared" si="51"/>
        <v/>
      </c>
      <c r="AC287">
        <f>COUNT($AD$2:AD287)</f>
        <v>238</v>
      </c>
      <c r="AD287">
        <f t="shared" si="52"/>
        <v>524</v>
      </c>
      <c r="AF287">
        <v>286</v>
      </c>
      <c r="AH287">
        <f t="shared" si="53"/>
        <v>571</v>
      </c>
      <c r="AK287">
        <v>571</v>
      </c>
    </row>
    <row r="288" spans="1:37" x14ac:dyDescent="0.35">
      <c r="A288" t="s">
        <v>290</v>
      </c>
      <c r="B288">
        <v>30</v>
      </c>
      <c r="C288">
        <v>1235</v>
      </c>
      <c r="D288">
        <v>55.48</v>
      </c>
      <c r="E288">
        <f t="shared" si="44"/>
        <v>259</v>
      </c>
      <c r="F288">
        <f t="shared" si="45"/>
        <v>3306.25</v>
      </c>
      <c r="H288">
        <f t="shared" si="46"/>
        <v>3.5</v>
      </c>
      <c r="I288">
        <f t="shared" si="47"/>
        <v>6</v>
      </c>
      <c r="J288">
        <f t="shared" si="48"/>
        <v>374</v>
      </c>
      <c r="M288" t="b">
        <f>B288&gt;10</f>
        <v>1</v>
      </c>
      <c r="N288">
        <f>COUNT($O$2:O288)</f>
        <v>49</v>
      </c>
      <c r="O288">
        <f>IF(M288,D288,"")</f>
        <v>55.48</v>
      </c>
      <c r="P288">
        <f>COUNT($Q$2:Q288)</f>
        <v>238</v>
      </c>
      <c r="Q288" t="str">
        <f>IF(NOT(M288),D288,"")</f>
        <v/>
      </c>
      <c r="S288">
        <v>287</v>
      </c>
      <c r="U288">
        <f t="shared" si="49"/>
        <v>77.78</v>
      </c>
      <c r="X288">
        <v>77.78</v>
      </c>
      <c r="Z288" t="b">
        <f t="shared" si="50"/>
        <v>1</v>
      </c>
      <c r="AA288">
        <f>COUNT($AB$2:AB288)</f>
        <v>49</v>
      </c>
      <c r="AB288">
        <f t="shared" si="51"/>
        <v>259</v>
      </c>
      <c r="AC288">
        <f>COUNT($AD$2:AD288)</f>
        <v>238</v>
      </c>
      <c r="AD288" t="str">
        <f t="shared" si="52"/>
        <v/>
      </c>
      <c r="AF288">
        <v>287</v>
      </c>
      <c r="AH288">
        <f t="shared" si="53"/>
        <v>451</v>
      </c>
      <c r="AK288">
        <v>451</v>
      </c>
    </row>
    <row r="289" spans="1:37" x14ac:dyDescent="0.35">
      <c r="A289" t="s">
        <v>291</v>
      </c>
      <c r="B289">
        <v>4</v>
      </c>
      <c r="C289">
        <v>6</v>
      </c>
      <c r="D289">
        <v>89.66</v>
      </c>
      <c r="E289">
        <f t="shared" si="44"/>
        <v>560</v>
      </c>
      <c r="F289">
        <f t="shared" si="45"/>
        <v>59292.25</v>
      </c>
      <c r="H289">
        <f t="shared" si="46"/>
        <v>422.5</v>
      </c>
      <c r="I289">
        <f t="shared" si="47"/>
        <v>552</v>
      </c>
      <c r="J289">
        <f t="shared" si="48"/>
        <v>73</v>
      </c>
      <c r="M289" t="b">
        <f>B289&gt;10</f>
        <v>0</v>
      </c>
      <c r="N289">
        <f>COUNT($O$2:O289)</f>
        <v>49</v>
      </c>
      <c r="O289" t="str">
        <f>IF(M289,D289,"")</f>
        <v/>
      </c>
      <c r="P289">
        <f>COUNT($Q$2:Q289)</f>
        <v>239</v>
      </c>
      <c r="Q289">
        <f>IF(NOT(M289),D289,"")</f>
        <v>89.66</v>
      </c>
      <c r="S289">
        <v>288</v>
      </c>
      <c r="U289">
        <f t="shared" si="49"/>
        <v>50.11</v>
      </c>
      <c r="X289">
        <v>50.11</v>
      </c>
      <c r="Z289" t="b">
        <f t="shared" si="50"/>
        <v>0</v>
      </c>
      <c r="AA289">
        <f>COUNT($AB$2:AB289)</f>
        <v>49</v>
      </c>
      <c r="AB289" t="str">
        <f t="shared" si="51"/>
        <v/>
      </c>
      <c r="AC289">
        <f>COUNT($AD$2:AD289)</f>
        <v>239</v>
      </c>
      <c r="AD289">
        <f t="shared" si="52"/>
        <v>560</v>
      </c>
      <c r="AF289">
        <v>288</v>
      </c>
      <c r="AH289">
        <f t="shared" si="53"/>
        <v>175</v>
      </c>
      <c r="AK289">
        <v>175</v>
      </c>
    </row>
    <row r="290" spans="1:37" x14ac:dyDescent="0.35">
      <c r="A290" t="s">
        <v>292</v>
      </c>
      <c r="B290">
        <v>28</v>
      </c>
      <c r="C290">
        <v>925</v>
      </c>
      <c r="D290">
        <v>40.01</v>
      </c>
      <c r="E290">
        <f t="shared" si="44"/>
        <v>44</v>
      </c>
      <c r="F290">
        <f t="shared" si="45"/>
        <v>74256.25</v>
      </c>
      <c r="H290">
        <f t="shared" si="46"/>
        <v>5</v>
      </c>
      <c r="I290">
        <f t="shared" si="47"/>
        <v>12</v>
      </c>
      <c r="J290">
        <f t="shared" si="48"/>
        <v>589</v>
      </c>
      <c r="M290" t="b">
        <f>B290&gt;10</f>
        <v>1</v>
      </c>
      <c r="N290">
        <f>COUNT($O$2:O290)</f>
        <v>50</v>
      </c>
      <c r="O290">
        <f>IF(M290,D290,"")</f>
        <v>40.01</v>
      </c>
      <c r="P290">
        <f>COUNT($Q$2:Q290)</f>
        <v>239</v>
      </c>
      <c r="Q290" t="str">
        <f>IF(NOT(M290),D290,"")</f>
        <v/>
      </c>
      <c r="S290">
        <v>289</v>
      </c>
      <c r="U290">
        <f t="shared" si="49"/>
        <v>38.630000000000003</v>
      </c>
      <c r="X290">
        <v>38.630000000000003</v>
      </c>
      <c r="Z290" t="b">
        <f t="shared" si="50"/>
        <v>1</v>
      </c>
      <c r="AA290">
        <f>COUNT($AB$2:AB290)</f>
        <v>50</v>
      </c>
      <c r="AB290">
        <f t="shared" si="51"/>
        <v>44</v>
      </c>
      <c r="AC290">
        <f>COUNT($AD$2:AD290)</f>
        <v>239</v>
      </c>
      <c r="AD290" t="str">
        <f t="shared" si="52"/>
        <v/>
      </c>
      <c r="AF290">
        <v>289</v>
      </c>
      <c r="AH290">
        <f t="shared" si="53"/>
        <v>35</v>
      </c>
      <c r="AK290">
        <v>35</v>
      </c>
    </row>
    <row r="291" spans="1:37" x14ac:dyDescent="0.35">
      <c r="A291" t="s">
        <v>293</v>
      </c>
      <c r="B291">
        <v>10</v>
      </c>
      <c r="C291">
        <v>192</v>
      </c>
      <c r="D291">
        <v>35.79</v>
      </c>
      <c r="E291">
        <f t="shared" si="44"/>
        <v>16</v>
      </c>
      <c r="F291">
        <f t="shared" si="45"/>
        <v>90300.25</v>
      </c>
      <c r="H291">
        <f t="shared" si="46"/>
        <v>123.5</v>
      </c>
      <c r="I291">
        <f t="shared" si="47"/>
        <v>146.5</v>
      </c>
      <c r="J291">
        <f t="shared" si="48"/>
        <v>617</v>
      </c>
      <c r="M291" t="b">
        <f>B291&gt;10</f>
        <v>0</v>
      </c>
      <c r="N291">
        <f>COUNT($O$2:O291)</f>
        <v>50</v>
      </c>
      <c r="O291" t="str">
        <f>IF(M291,D291,"")</f>
        <v/>
      </c>
      <c r="P291">
        <f>COUNT($Q$2:Q291)</f>
        <v>240</v>
      </c>
      <c r="Q291">
        <f>IF(NOT(M291),D291,"")</f>
        <v>35.79</v>
      </c>
      <c r="S291">
        <v>290</v>
      </c>
      <c r="U291">
        <f t="shared" si="49"/>
        <v>82.76</v>
      </c>
      <c r="X291">
        <v>82.76</v>
      </c>
      <c r="Z291" t="b">
        <f t="shared" si="50"/>
        <v>0</v>
      </c>
      <c r="AA291">
        <f>COUNT($AB$2:AB291)</f>
        <v>50</v>
      </c>
      <c r="AB291" t="str">
        <f t="shared" si="51"/>
        <v/>
      </c>
      <c r="AC291">
        <f>COUNT($AD$2:AD291)</f>
        <v>240</v>
      </c>
      <c r="AD291">
        <f t="shared" si="52"/>
        <v>16</v>
      </c>
      <c r="AF291">
        <v>290</v>
      </c>
      <c r="AH291">
        <f t="shared" si="53"/>
        <v>477</v>
      </c>
      <c r="AK291">
        <v>477</v>
      </c>
    </row>
    <row r="292" spans="1:37" x14ac:dyDescent="0.35">
      <c r="A292" t="s">
        <v>294</v>
      </c>
      <c r="B292">
        <v>7</v>
      </c>
      <c r="C292">
        <v>11</v>
      </c>
      <c r="D292">
        <v>86.9</v>
      </c>
      <c r="E292">
        <f t="shared" si="44"/>
        <v>501</v>
      </c>
      <c r="F292">
        <f t="shared" si="45"/>
        <v>34040.25</v>
      </c>
      <c r="H292">
        <f t="shared" si="46"/>
        <v>234.5</v>
      </c>
      <c r="I292">
        <f t="shared" si="47"/>
        <v>496</v>
      </c>
      <c r="J292">
        <f t="shared" si="48"/>
        <v>132</v>
      </c>
      <c r="M292" t="b">
        <f>B292&gt;10</f>
        <v>0</v>
      </c>
      <c r="N292">
        <f>COUNT($O$2:O292)</f>
        <v>50</v>
      </c>
      <c r="O292" t="str">
        <f>IF(M292,D292,"")</f>
        <v/>
      </c>
      <c r="P292">
        <f>COUNT($Q$2:Q292)</f>
        <v>241</v>
      </c>
      <c r="Q292">
        <f>IF(NOT(M292),D292,"")</f>
        <v>86.9</v>
      </c>
      <c r="S292">
        <v>291</v>
      </c>
      <c r="U292">
        <f t="shared" si="49"/>
        <v>44.59</v>
      </c>
      <c r="X292">
        <v>44.59</v>
      </c>
      <c r="Z292" t="b">
        <f t="shared" si="50"/>
        <v>0</v>
      </c>
      <c r="AA292">
        <f>COUNT($AB$2:AB292)</f>
        <v>50</v>
      </c>
      <c r="AB292" t="str">
        <f t="shared" si="51"/>
        <v/>
      </c>
      <c r="AC292">
        <f>COUNT($AD$2:AD292)</f>
        <v>241</v>
      </c>
      <c r="AD292">
        <f t="shared" si="52"/>
        <v>501</v>
      </c>
      <c r="AF292">
        <v>291</v>
      </c>
      <c r="AH292">
        <f t="shared" si="53"/>
        <v>88</v>
      </c>
      <c r="AK292">
        <v>88</v>
      </c>
    </row>
    <row r="293" spans="1:37" x14ac:dyDescent="0.35">
      <c r="A293" t="s">
        <v>295</v>
      </c>
      <c r="B293">
        <v>16</v>
      </c>
      <c r="C293">
        <v>683</v>
      </c>
      <c r="D293">
        <v>43.08</v>
      </c>
      <c r="E293">
        <f t="shared" si="44"/>
        <v>74</v>
      </c>
      <c r="F293">
        <f t="shared" si="45"/>
        <v>58806.25</v>
      </c>
      <c r="H293">
        <f t="shared" si="46"/>
        <v>29</v>
      </c>
      <c r="I293">
        <f t="shared" si="47"/>
        <v>19</v>
      </c>
      <c r="J293">
        <f t="shared" si="48"/>
        <v>559</v>
      </c>
      <c r="M293" t="b">
        <f>B293&gt;10</f>
        <v>1</v>
      </c>
      <c r="N293">
        <f>COUNT($O$2:O293)</f>
        <v>51</v>
      </c>
      <c r="O293">
        <f>IF(M293,D293,"")</f>
        <v>43.08</v>
      </c>
      <c r="P293">
        <f>COUNT($Q$2:Q293)</f>
        <v>241</v>
      </c>
      <c r="Q293" t="str">
        <f>IF(NOT(M293),D293,"")</f>
        <v/>
      </c>
      <c r="S293">
        <v>292</v>
      </c>
      <c r="U293">
        <f t="shared" si="49"/>
        <v>35.76</v>
      </c>
      <c r="X293">
        <v>35.76</v>
      </c>
      <c r="Z293" t="b">
        <f t="shared" si="50"/>
        <v>1</v>
      </c>
      <c r="AA293">
        <f>COUNT($AB$2:AB293)</f>
        <v>51</v>
      </c>
      <c r="AB293">
        <f t="shared" si="51"/>
        <v>74</v>
      </c>
      <c r="AC293">
        <f>COUNT($AD$2:AD293)</f>
        <v>241</v>
      </c>
      <c r="AD293" t="str">
        <f t="shared" si="52"/>
        <v/>
      </c>
      <c r="AF293">
        <v>292</v>
      </c>
      <c r="AH293">
        <f t="shared" si="53"/>
        <v>15</v>
      </c>
      <c r="AK293">
        <v>15</v>
      </c>
    </row>
    <row r="294" spans="1:37" x14ac:dyDescent="0.35">
      <c r="A294" t="s">
        <v>296</v>
      </c>
      <c r="B294">
        <v>16</v>
      </c>
      <c r="C294">
        <v>596</v>
      </c>
      <c r="D294">
        <v>41.11</v>
      </c>
      <c r="E294">
        <f t="shared" si="44"/>
        <v>57</v>
      </c>
      <c r="F294">
        <f t="shared" si="45"/>
        <v>67340.25</v>
      </c>
      <c r="H294">
        <f t="shared" si="46"/>
        <v>29</v>
      </c>
      <c r="I294">
        <f t="shared" si="47"/>
        <v>28</v>
      </c>
      <c r="J294">
        <f t="shared" si="48"/>
        <v>576</v>
      </c>
      <c r="M294" t="b">
        <f>B294&gt;10</f>
        <v>1</v>
      </c>
      <c r="N294">
        <f>COUNT($O$2:O294)</f>
        <v>52</v>
      </c>
      <c r="O294">
        <f>IF(M294,D294,"")</f>
        <v>41.11</v>
      </c>
      <c r="P294">
        <f>COUNT($Q$2:Q294)</f>
        <v>241</v>
      </c>
      <c r="Q294" t="str">
        <f>IF(NOT(M294),D294,"")</f>
        <v/>
      </c>
      <c r="S294">
        <v>293</v>
      </c>
      <c r="U294">
        <f t="shared" si="49"/>
        <v>34.94</v>
      </c>
      <c r="X294">
        <v>34.94</v>
      </c>
      <c r="Z294" t="b">
        <f t="shared" si="50"/>
        <v>1</v>
      </c>
      <c r="AA294">
        <f>COUNT($AB$2:AB294)</f>
        <v>52</v>
      </c>
      <c r="AB294">
        <f t="shared" si="51"/>
        <v>57</v>
      </c>
      <c r="AC294">
        <f>COUNT($AD$2:AD294)</f>
        <v>241</v>
      </c>
      <c r="AD294" t="str">
        <f t="shared" si="52"/>
        <v/>
      </c>
      <c r="AF294">
        <v>293</v>
      </c>
      <c r="AH294">
        <f t="shared" si="53"/>
        <v>13</v>
      </c>
      <c r="AK294">
        <v>13</v>
      </c>
    </row>
    <row r="295" spans="1:37" x14ac:dyDescent="0.35">
      <c r="A295" t="s">
        <v>297</v>
      </c>
      <c r="B295">
        <v>16</v>
      </c>
      <c r="C295">
        <v>170</v>
      </c>
      <c r="D295">
        <v>88.19</v>
      </c>
      <c r="E295">
        <f t="shared" si="44"/>
        <v>527</v>
      </c>
      <c r="F295">
        <f t="shared" si="45"/>
        <v>44310.25</v>
      </c>
      <c r="H295">
        <f t="shared" si="46"/>
        <v>29</v>
      </c>
      <c r="I295">
        <f t="shared" si="47"/>
        <v>169.5</v>
      </c>
      <c r="J295">
        <f t="shared" si="48"/>
        <v>106</v>
      </c>
      <c r="M295" t="b">
        <f>B295&gt;10</f>
        <v>1</v>
      </c>
      <c r="N295">
        <f>COUNT($O$2:O295)</f>
        <v>53</v>
      </c>
      <c r="O295">
        <f>IF(M295,D295,"")</f>
        <v>88.19</v>
      </c>
      <c r="P295">
        <f>COUNT($Q$2:Q295)</f>
        <v>241</v>
      </c>
      <c r="Q295" t="str">
        <f>IF(NOT(M295),D295,"")</f>
        <v/>
      </c>
      <c r="S295">
        <v>294</v>
      </c>
      <c r="U295">
        <f t="shared" si="49"/>
        <v>41.18</v>
      </c>
      <c r="X295">
        <v>41.18</v>
      </c>
      <c r="Z295" t="b">
        <f t="shared" si="50"/>
        <v>1</v>
      </c>
      <c r="AA295">
        <f>COUNT($AB$2:AB295)</f>
        <v>53</v>
      </c>
      <c r="AB295">
        <f t="shared" si="51"/>
        <v>527</v>
      </c>
      <c r="AC295">
        <f>COUNT($AD$2:AD295)</f>
        <v>241</v>
      </c>
      <c r="AD295" t="str">
        <f t="shared" si="52"/>
        <v/>
      </c>
      <c r="AF295">
        <v>294</v>
      </c>
      <c r="AH295">
        <f t="shared" si="53"/>
        <v>58</v>
      </c>
      <c r="AK295">
        <v>58</v>
      </c>
    </row>
    <row r="296" spans="1:37" x14ac:dyDescent="0.35">
      <c r="A296" t="s">
        <v>298</v>
      </c>
      <c r="B296">
        <v>3</v>
      </c>
      <c r="C296">
        <v>64</v>
      </c>
      <c r="D296">
        <v>65.59</v>
      </c>
      <c r="E296">
        <f t="shared" si="44"/>
        <v>392</v>
      </c>
      <c r="F296">
        <f t="shared" si="45"/>
        <v>5700.25</v>
      </c>
      <c r="H296">
        <f t="shared" si="46"/>
        <v>502</v>
      </c>
      <c r="I296">
        <f t="shared" si="47"/>
        <v>338.5</v>
      </c>
      <c r="J296">
        <f t="shared" si="48"/>
        <v>241</v>
      </c>
      <c r="M296" t="b">
        <f>B296&gt;10</f>
        <v>0</v>
      </c>
      <c r="N296">
        <f>COUNT($O$2:O296)</f>
        <v>53</v>
      </c>
      <c r="O296" t="str">
        <f>IF(M296,D296,"")</f>
        <v/>
      </c>
      <c r="P296">
        <f>COUNT($Q$2:Q296)</f>
        <v>242</v>
      </c>
      <c r="Q296">
        <f>IF(NOT(M296),D296,"")</f>
        <v>65.59</v>
      </c>
      <c r="S296">
        <v>295</v>
      </c>
      <c r="U296">
        <f t="shared" si="49"/>
        <v>38.74</v>
      </c>
      <c r="X296">
        <v>38.74</v>
      </c>
      <c r="Z296" t="b">
        <f t="shared" si="50"/>
        <v>0</v>
      </c>
      <c r="AA296">
        <f>COUNT($AB$2:AB296)</f>
        <v>53</v>
      </c>
      <c r="AB296" t="str">
        <f t="shared" si="51"/>
        <v/>
      </c>
      <c r="AC296">
        <f>COUNT($AD$2:AD296)</f>
        <v>242</v>
      </c>
      <c r="AD296">
        <f t="shared" si="52"/>
        <v>392</v>
      </c>
      <c r="AF296">
        <v>295</v>
      </c>
      <c r="AH296">
        <f t="shared" si="53"/>
        <v>37</v>
      </c>
      <c r="AK296">
        <v>37</v>
      </c>
    </row>
    <row r="297" spans="1:37" x14ac:dyDescent="0.35">
      <c r="A297" t="s">
        <v>299</v>
      </c>
      <c r="B297">
        <v>8</v>
      </c>
      <c r="C297">
        <v>174</v>
      </c>
      <c r="D297">
        <v>46.3</v>
      </c>
      <c r="E297">
        <f t="shared" si="44"/>
        <v>105</v>
      </c>
      <c r="F297">
        <f t="shared" si="45"/>
        <v>44732.25</v>
      </c>
      <c r="H297">
        <f t="shared" si="46"/>
        <v>187.5</v>
      </c>
      <c r="I297">
        <f t="shared" si="47"/>
        <v>166</v>
      </c>
      <c r="J297">
        <f t="shared" si="48"/>
        <v>528</v>
      </c>
      <c r="M297" t="b">
        <f>B297&gt;10</f>
        <v>0</v>
      </c>
      <c r="N297">
        <f>COUNT($O$2:O297)</f>
        <v>53</v>
      </c>
      <c r="O297" t="str">
        <f>IF(M297,D297,"")</f>
        <v/>
      </c>
      <c r="P297">
        <f>COUNT($Q$2:Q297)</f>
        <v>243</v>
      </c>
      <c r="Q297">
        <f>IF(NOT(M297),D297,"")</f>
        <v>46.3</v>
      </c>
      <c r="S297">
        <v>296</v>
      </c>
      <c r="U297">
        <f t="shared" si="49"/>
        <v>38.42</v>
      </c>
      <c r="X297">
        <v>38.42</v>
      </c>
      <c r="Z297" t="b">
        <f t="shared" si="50"/>
        <v>0</v>
      </c>
      <c r="AA297">
        <f>COUNT($AB$2:AB297)</f>
        <v>53</v>
      </c>
      <c r="AB297" t="str">
        <f t="shared" si="51"/>
        <v/>
      </c>
      <c r="AC297">
        <f>COUNT($AD$2:AD297)</f>
        <v>243</v>
      </c>
      <c r="AD297">
        <f t="shared" si="52"/>
        <v>105</v>
      </c>
      <c r="AF297">
        <v>296</v>
      </c>
      <c r="AH297">
        <f t="shared" si="53"/>
        <v>34</v>
      </c>
      <c r="AK297">
        <v>34</v>
      </c>
    </row>
    <row r="298" spans="1:37" x14ac:dyDescent="0.35">
      <c r="A298" t="s">
        <v>300</v>
      </c>
      <c r="B298">
        <v>2</v>
      </c>
      <c r="C298">
        <v>7</v>
      </c>
      <c r="D298">
        <v>86.54</v>
      </c>
      <c r="E298">
        <f t="shared" si="44"/>
        <v>500</v>
      </c>
      <c r="F298">
        <f t="shared" si="45"/>
        <v>33672.25</v>
      </c>
      <c r="H298">
        <f t="shared" si="46"/>
        <v>585.5</v>
      </c>
      <c r="I298">
        <f t="shared" si="47"/>
        <v>524.5</v>
      </c>
      <c r="J298">
        <f t="shared" si="48"/>
        <v>133</v>
      </c>
      <c r="M298" t="b">
        <f>B298&gt;10</f>
        <v>0</v>
      </c>
      <c r="N298">
        <f>COUNT($O$2:O298)</f>
        <v>53</v>
      </c>
      <c r="O298" t="str">
        <f>IF(M298,D298,"")</f>
        <v/>
      </c>
      <c r="P298">
        <f>COUNT($Q$2:Q298)</f>
        <v>244</v>
      </c>
      <c r="Q298">
        <f>IF(NOT(M298),D298,"")</f>
        <v>86.54</v>
      </c>
      <c r="S298">
        <v>297</v>
      </c>
      <c r="U298">
        <f t="shared" si="49"/>
        <v>37.909999999999997</v>
      </c>
      <c r="X298">
        <v>37.909999999999997</v>
      </c>
      <c r="Z298" t="b">
        <f t="shared" si="50"/>
        <v>0</v>
      </c>
      <c r="AA298">
        <f>COUNT($AB$2:AB298)</f>
        <v>53</v>
      </c>
      <c r="AB298" t="str">
        <f t="shared" si="51"/>
        <v/>
      </c>
      <c r="AC298">
        <f>COUNT($AD$2:AD298)</f>
        <v>244</v>
      </c>
      <c r="AD298">
        <f t="shared" si="52"/>
        <v>500</v>
      </c>
      <c r="AF298">
        <v>297</v>
      </c>
      <c r="AH298">
        <f t="shared" si="53"/>
        <v>30</v>
      </c>
      <c r="AK298">
        <v>30</v>
      </c>
    </row>
    <row r="299" spans="1:37" x14ac:dyDescent="0.35">
      <c r="A299" t="s">
        <v>301</v>
      </c>
      <c r="B299">
        <v>12</v>
      </c>
      <c r="C299">
        <v>351</v>
      </c>
      <c r="D299">
        <v>36.76</v>
      </c>
      <c r="E299">
        <f t="shared" si="44"/>
        <v>19.5</v>
      </c>
      <c r="F299">
        <f t="shared" si="45"/>
        <v>88209</v>
      </c>
      <c r="H299">
        <f t="shared" si="46"/>
        <v>74.5</v>
      </c>
      <c r="I299">
        <f t="shared" si="47"/>
        <v>63</v>
      </c>
      <c r="J299">
        <f t="shared" si="48"/>
        <v>613.5</v>
      </c>
      <c r="M299" t="b">
        <f>B299&gt;10</f>
        <v>1</v>
      </c>
      <c r="N299">
        <f>COUNT($O$2:O299)</f>
        <v>54</v>
      </c>
      <c r="O299">
        <f>IF(M299,D299,"")</f>
        <v>36.76</v>
      </c>
      <c r="P299">
        <f>COUNT($Q$2:Q299)</f>
        <v>244</v>
      </c>
      <c r="Q299" t="str">
        <f>IF(NOT(M299),D299,"")</f>
        <v/>
      </c>
      <c r="S299">
        <v>298</v>
      </c>
      <c r="U299">
        <f t="shared" si="49"/>
        <v>66.28</v>
      </c>
      <c r="X299">
        <v>66.28</v>
      </c>
      <c r="Z299" t="b">
        <f t="shared" si="50"/>
        <v>1</v>
      </c>
      <c r="AA299">
        <f>COUNT($AB$2:AB299)</f>
        <v>54</v>
      </c>
      <c r="AB299">
        <f t="shared" si="51"/>
        <v>19.5</v>
      </c>
      <c r="AC299">
        <f>COUNT($AD$2:AD299)</f>
        <v>244</v>
      </c>
      <c r="AD299" t="str">
        <f t="shared" si="52"/>
        <v/>
      </c>
      <c r="AF299">
        <v>298</v>
      </c>
      <c r="AH299">
        <f t="shared" si="53"/>
        <v>401</v>
      </c>
      <c r="AK299">
        <v>401</v>
      </c>
    </row>
    <row r="300" spans="1:37" x14ac:dyDescent="0.35">
      <c r="A300" t="s">
        <v>302</v>
      </c>
      <c r="B300">
        <v>7</v>
      </c>
      <c r="C300">
        <v>215</v>
      </c>
      <c r="D300">
        <v>36.76</v>
      </c>
      <c r="E300">
        <f t="shared" si="44"/>
        <v>19.5</v>
      </c>
      <c r="F300">
        <f t="shared" si="45"/>
        <v>88209</v>
      </c>
      <c r="H300">
        <f t="shared" si="46"/>
        <v>234.5</v>
      </c>
      <c r="I300">
        <f t="shared" si="47"/>
        <v>122.5</v>
      </c>
      <c r="J300">
        <f t="shared" si="48"/>
        <v>613.5</v>
      </c>
      <c r="M300" t="b">
        <f>B300&gt;10</f>
        <v>0</v>
      </c>
      <c r="N300">
        <f>COUNT($O$2:O300)</f>
        <v>54</v>
      </c>
      <c r="O300" t="str">
        <f>IF(M300,D300,"")</f>
        <v/>
      </c>
      <c r="P300">
        <f>COUNT($Q$2:Q300)</f>
        <v>245</v>
      </c>
      <c r="Q300">
        <f>IF(NOT(M300),D300,"")</f>
        <v>36.76</v>
      </c>
      <c r="S300">
        <v>299</v>
      </c>
      <c r="U300">
        <f t="shared" si="49"/>
        <v>37.71</v>
      </c>
      <c r="X300">
        <v>37.71</v>
      </c>
      <c r="Z300" t="b">
        <f t="shared" si="50"/>
        <v>0</v>
      </c>
      <c r="AA300">
        <f>COUNT($AB$2:AB300)</f>
        <v>54</v>
      </c>
      <c r="AB300" t="str">
        <f t="shared" si="51"/>
        <v/>
      </c>
      <c r="AC300">
        <f>COUNT($AD$2:AD300)</f>
        <v>245</v>
      </c>
      <c r="AD300">
        <f t="shared" si="52"/>
        <v>19.5</v>
      </c>
      <c r="AF300">
        <v>299</v>
      </c>
      <c r="AH300">
        <f t="shared" si="53"/>
        <v>28</v>
      </c>
      <c r="AK300">
        <v>28</v>
      </c>
    </row>
    <row r="301" spans="1:37" x14ac:dyDescent="0.35">
      <c r="A301" t="s">
        <v>303</v>
      </c>
      <c r="B301">
        <v>9</v>
      </c>
      <c r="C301">
        <v>218</v>
      </c>
      <c r="D301">
        <v>34.340000000000003</v>
      </c>
      <c r="E301">
        <f t="shared" si="44"/>
        <v>11</v>
      </c>
      <c r="F301">
        <f t="shared" si="45"/>
        <v>93330.25</v>
      </c>
      <c r="H301">
        <f t="shared" si="46"/>
        <v>151.5</v>
      </c>
      <c r="I301">
        <f t="shared" si="47"/>
        <v>119</v>
      </c>
      <c r="J301">
        <f t="shared" si="48"/>
        <v>622</v>
      </c>
      <c r="M301" t="b">
        <f>B301&gt;10</f>
        <v>0</v>
      </c>
      <c r="N301">
        <f>COUNT($O$2:O301)</f>
        <v>54</v>
      </c>
      <c r="O301" t="str">
        <f>IF(M301,D301,"")</f>
        <v/>
      </c>
      <c r="P301">
        <f>COUNT($Q$2:Q301)</f>
        <v>246</v>
      </c>
      <c r="Q301">
        <f>IF(NOT(M301),D301,"")</f>
        <v>34.340000000000003</v>
      </c>
      <c r="S301">
        <v>300</v>
      </c>
      <c r="U301">
        <f t="shared" si="49"/>
        <v>57</v>
      </c>
      <c r="X301">
        <v>57</v>
      </c>
      <c r="Z301" t="b">
        <f t="shared" si="50"/>
        <v>0</v>
      </c>
      <c r="AA301">
        <f>COUNT($AB$2:AB301)</f>
        <v>54</v>
      </c>
      <c r="AB301" t="str">
        <f t="shared" si="51"/>
        <v/>
      </c>
      <c r="AC301">
        <f>COUNT($AD$2:AD301)</f>
        <v>246</v>
      </c>
      <c r="AD301">
        <f t="shared" si="52"/>
        <v>11</v>
      </c>
      <c r="AF301">
        <v>300</v>
      </c>
      <c r="AH301">
        <f t="shared" si="53"/>
        <v>277</v>
      </c>
      <c r="AK301">
        <v>277</v>
      </c>
    </row>
    <row r="302" spans="1:37" x14ac:dyDescent="0.35">
      <c r="A302" t="s">
        <v>304</v>
      </c>
      <c r="B302">
        <v>6</v>
      </c>
      <c r="C302">
        <v>117</v>
      </c>
      <c r="D302">
        <v>46.82</v>
      </c>
      <c r="E302">
        <f t="shared" si="44"/>
        <v>117</v>
      </c>
      <c r="F302">
        <f t="shared" si="45"/>
        <v>39800.25</v>
      </c>
      <c r="H302">
        <f t="shared" si="46"/>
        <v>284.5</v>
      </c>
      <c r="I302">
        <f t="shared" si="47"/>
        <v>232</v>
      </c>
      <c r="J302">
        <f t="shared" si="48"/>
        <v>516</v>
      </c>
      <c r="M302" t="b">
        <f>B302&gt;10</f>
        <v>0</v>
      </c>
      <c r="N302">
        <f>COUNT($O$2:O302)</f>
        <v>54</v>
      </c>
      <c r="O302" t="str">
        <f>IF(M302,D302,"")</f>
        <v/>
      </c>
      <c r="P302">
        <f>COUNT($Q$2:Q302)</f>
        <v>247</v>
      </c>
      <c r="Q302">
        <f>IF(NOT(M302),D302,"")</f>
        <v>46.82</v>
      </c>
      <c r="S302">
        <v>301</v>
      </c>
      <c r="U302">
        <f t="shared" si="49"/>
        <v>63.86</v>
      </c>
      <c r="X302">
        <v>63.86</v>
      </c>
      <c r="Z302" t="b">
        <f t="shared" si="50"/>
        <v>0</v>
      </c>
      <c r="AA302">
        <f>COUNT($AB$2:AB302)</f>
        <v>54</v>
      </c>
      <c r="AB302" t="str">
        <f t="shared" si="51"/>
        <v/>
      </c>
      <c r="AC302">
        <f>COUNT($AD$2:AD302)</f>
        <v>247</v>
      </c>
      <c r="AD302">
        <f t="shared" si="52"/>
        <v>117</v>
      </c>
      <c r="AF302">
        <v>301</v>
      </c>
      <c r="AH302">
        <f t="shared" si="53"/>
        <v>375</v>
      </c>
      <c r="AK302">
        <v>375</v>
      </c>
    </row>
    <row r="303" spans="1:37" x14ac:dyDescent="0.35">
      <c r="A303" t="s">
        <v>305</v>
      </c>
      <c r="B303">
        <v>12</v>
      </c>
      <c r="C303">
        <v>291</v>
      </c>
      <c r="D303">
        <v>32.01</v>
      </c>
      <c r="E303">
        <f t="shared" si="44"/>
        <v>4</v>
      </c>
      <c r="F303">
        <f t="shared" si="45"/>
        <v>97656.25</v>
      </c>
      <c r="H303">
        <f t="shared" si="46"/>
        <v>74.5</v>
      </c>
      <c r="I303">
        <f t="shared" si="47"/>
        <v>78</v>
      </c>
      <c r="J303">
        <f t="shared" si="48"/>
        <v>629</v>
      </c>
      <c r="M303" t="b">
        <f>B303&gt;10</f>
        <v>1</v>
      </c>
      <c r="N303">
        <f>COUNT($O$2:O303)</f>
        <v>55</v>
      </c>
      <c r="O303">
        <f>IF(M303,D303,"")</f>
        <v>32.01</v>
      </c>
      <c r="P303">
        <f>COUNT($Q$2:Q303)</f>
        <v>247</v>
      </c>
      <c r="Q303" t="str">
        <f>IF(NOT(M303),D303,"")</f>
        <v/>
      </c>
      <c r="S303">
        <v>302</v>
      </c>
      <c r="U303">
        <f t="shared" si="49"/>
        <v>50.68</v>
      </c>
      <c r="X303">
        <v>50.68</v>
      </c>
      <c r="Z303" t="b">
        <f t="shared" si="50"/>
        <v>1</v>
      </c>
      <c r="AA303">
        <f>COUNT($AB$2:AB303)</f>
        <v>55</v>
      </c>
      <c r="AB303">
        <f t="shared" si="51"/>
        <v>4</v>
      </c>
      <c r="AC303">
        <f>COUNT($AD$2:AD303)</f>
        <v>247</v>
      </c>
      <c r="AD303" t="str">
        <f t="shared" si="52"/>
        <v/>
      </c>
      <c r="AF303">
        <v>302</v>
      </c>
      <c r="AH303">
        <f t="shared" si="53"/>
        <v>183</v>
      </c>
      <c r="AK303">
        <v>183</v>
      </c>
    </row>
    <row r="304" spans="1:37" x14ac:dyDescent="0.35">
      <c r="A304" t="s">
        <v>306</v>
      </c>
      <c r="B304">
        <v>12</v>
      </c>
      <c r="C304">
        <v>222</v>
      </c>
      <c r="D304">
        <v>44.91</v>
      </c>
      <c r="E304">
        <f t="shared" si="44"/>
        <v>93</v>
      </c>
      <c r="F304">
        <f t="shared" si="45"/>
        <v>49952.25</v>
      </c>
      <c r="H304">
        <f t="shared" si="46"/>
        <v>74.5</v>
      </c>
      <c r="I304">
        <f t="shared" si="47"/>
        <v>116</v>
      </c>
      <c r="J304">
        <f t="shared" si="48"/>
        <v>540</v>
      </c>
      <c r="M304" t="b">
        <f>B304&gt;10</f>
        <v>1</v>
      </c>
      <c r="N304">
        <f>COUNT($O$2:O304)</f>
        <v>56</v>
      </c>
      <c r="O304">
        <f>IF(M304,D304,"")</f>
        <v>44.91</v>
      </c>
      <c r="P304">
        <f>COUNT($Q$2:Q304)</f>
        <v>247</v>
      </c>
      <c r="Q304" t="str">
        <f>IF(NOT(M304),D304,"")</f>
        <v/>
      </c>
      <c r="S304">
        <v>303</v>
      </c>
      <c r="U304">
        <f t="shared" si="49"/>
        <v>53.24</v>
      </c>
      <c r="X304">
        <v>53.24</v>
      </c>
      <c r="Z304" t="b">
        <f t="shared" si="50"/>
        <v>1</v>
      </c>
      <c r="AA304">
        <f>COUNT($AB$2:AB304)</f>
        <v>56</v>
      </c>
      <c r="AB304">
        <f t="shared" si="51"/>
        <v>93</v>
      </c>
      <c r="AC304">
        <f>COUNT($AD$2:AD304)</f>
        <v>247</v>
      </c>
      <c r="AD304" t="str">
        <f t="shared" si="52"/>
        <v/>
      </c>
      <c r="AF304">
        <v>303</v>
      </c>
      <c r="AH304">
        <f t="shared" si="53"/>
        <v>224</v>
      </c>
      <c r="AK304">
        <v>224</v>
      </c>
    </row>
    <row r="305" spans="1:37" x14ac:dyDescent="0.35">
      <c r="A305" t="s">
        <v>307</v>
      </c>
      <c r="B305">
        <v>14</v>
      </c>
      <c r="C305">
        <v>379</v>
      </c>
      <c r="D305">
        <v>51.03</v>
      </c>
      <c r="E305">
        <f t="shared" si="44"/>
        <v>191</v>
      </c>
      <c r="F305">
        <f t="shared" si="45"/>
        <v>15750.25</v>
      </c>
      <c r="H305">
        <f t="shared" si="46"/>
        <v>46</v>
      </c>
      <c r="I305">
        <f t="shared" si="47"/>
        <v>54</v>
      </c>
      <c r="J305">
        <f t="shared" si="48"/>
        <v>442</v>
      </c>
      <c r="M305" t="b">
        <f>B305&gt;10</f>
        <v>1</v>
      </c>
      <c r="N305">
        <f>COUNT($O$2:O305)</f>
        <v>57</v>
      </c>
      <c r="O305">
        <f>IF(M305,D305,"")</f>
        <v>51.03</v>
      </c>
      <c r="P305">
        <f>COUNT($Q$2:Q305)</f>
        <v>247</v>
      </c>
      <c r="Q305" t="str">
        <f>IF(NOT(M305),D305,"")</f>
        <v/>
      </c>
      <c r="S305">
        <v>304</v>
      </c>
      <c r="U305">
        <f t="shared" si="49"/>
        <v>61.54</v>
      </c>
      <c r="X305">
        <v>61.54</v>
      </c>
      <c r="Z305" t="b">
        <f t="shared" si="50"/>
        <v>1</v>
      </c>
      <c r="AA305">
        <f>COUNT($AB$2:AB305)</f>
        <v>57</v>
      </c>
      <c r="AB305">
        <f t="shared" si="51"/>
        <v>191</v>
      </c>
      <c r="AC305">
        <f>COUNT($AD$2:AD305)</f>
        <v>247</v>
      </c>
      <c r="AD305" t="str">
        <f t="shared" si="52"/>
        <v/>
      </c>
      <c r="AF305">
        <v>304</v>
      </c>
      <c r="AH305">
        <f t="shared" si="53"/>
        <v>345.5</v>
      </c>
      <c r="AK305">
        <v>345.5</v>
      </c>
    </row>
    <row r="306" spans="1:37" x14ac:dyDescent="0.35">
      <c r="A306" t="s">
        <v>308</v>
      </c>
      <c r="B306">
        <v>11</v>
      </c>
      <c r="C306">
        <v>268</v>
      </c>
      <c r="D306">
        <v>45.64</v>
      </c>
      <c r="E306">
        <f t="shared" si="44"/>
        <v>99</v>
      </c>
      <c r="F306">
        <f t="shared" si="45"/>
        <v>47306.25</v>
      </c>
      <c r="H306">
        <f t="shared" si="46"/>
        <v>98</v>
      </c>
      <c r="I306">
        <f t="shared" si="47"/>
        <v>87.5</v>
      </c>
      <c r="J306">
        <f t="shared" si="48"/>
        <v>534</v>
      </c>
      <c r="M306" t="b">
        <f>B306&gt;10</f>
        <v>1</v>
      </c>
      <c r="N306">
        <f>COUNT($O$2:O306)</f>
        <v>58</v>
      </c>
      <c r="O306">
        <f>IF(M306,D306,"")</f>
        <v>45.64</v>
      </c>
      <c r="P306">
        <f>COUNT($Q$2:Q306)</f>
        <v>247</v>
      </c>
      <c r="Q306" t="str">
        <f>IF(NOT(M306),D306,"")</f>
        <v/>
      </c>
      <c r="S306">
        <v>305</v>
      </c>
      <c r="U306">
        <f t="shared" si="49"/>
        <v>91.03</v>
      </c>
      <c r="X306">
        <v>91.03</v>
      </c>
      <c r="Z306" t="b">
        <f t="shared" si="50"/>
        <v>1</v>
      </c>
      <c r="AA306">
        <f>COUNT($AB$2:AB306)</f>
        <v>58</v>
      </c>
      <c r="AB306">
        <f t="shared" si="51"/>
        <v>99</v>
      </c>
      <c r="AC306">
        <f>COUNT($AD$2:AD306)</f>
        <v>247</v>
      </c>
      <c r="AD306" t="str">
        <f t="shared" si="52"/>
        <v/>
      </c>
      <c r="AF306">
        <v>305</v>
      </c>
      <c r="AH306">
        <f t="shared" si="53"/>
        <v>594</v>
      </c>
      <c r="AK306">
        <v>594</v>
      </c>
    </row>
    <row r="307" spans="1:37" x14ac:dyDescent="0.35">
      <c r="A307" t="s">
        <v>309</v>
      </c>
      <c r="B307">
        <v>13</v>
      </c>
      <c r="C307">
        <v>269</v>
      </c>
      <c r="D307">
        <v>49.63</v>
      </c>
      <c r="E307">
        <f t="shared" si="44"/>
        <v>162.5</v>
      </c>
      <c r="F307">
        <f t="shared" si="45"/>
        <v>23716</v>
      </c>
      <c r="H307">
        <f t="shared" si="46"/>
        <v>56</v>
      </c>
      <c r="I307">
        <f t="shared" si="47"/>
        <v>85.5</v>
      </c>
      <c r="J307">
        <f t="shared" si="48"/>
        <v>470.5</v>
      </c>
      <c r="M307" t="b">
        <f>B307&gt;10</f>
        <v>1</v>
      </c>
      <c r="N307">
        <f>COUNT($O$2:O307)</f>
        <v>59</v>
      </c>
      <c r="O307">
        <f>IF(M307,D307,"")</f>
        <v>49.63</v>
      </c>
      <c r="P307">
        <f>COUNT($Q$2:Q307)</f>
        <v>247</v>
      </c>
      <c r="Q307" t="str">
        <f>IF(NOT(M307),D307,"")</f>
        <v/>
      </c>
      <c r="S307">
        <v>306</v>
      </c>
      <c r="U307">
        <f t="shared" si="49"/>
        <v>86</v>
      </c>
      <c r="X307">
        <v>86</v>
      </c>
      <c r="Z307" t="b">
        <f t="shared" si="50"/>
        <v>1</v>
      </c>
      <c r="AA307">
        <f>COUNT($AB$2:AB307)</f>
        <v>59</v>
      </c>
      <c r="AB307">
        <f t="shared" si="51"/>
        <v>162.5</v>
      </c>
      <c r="AC307">
        <f>COUNT($AD$2:AD307)</f>
        <v>247</v>
      </c>
      <c r="AD307" t="str">
        <f t="shared" si="52"/>
        <v/>
      </c>
      <c r="AF307">
        <v>306</v>
      </c>
      <c r="AH307">
        <f t="shared" si="53"/>
        <v>489</v>
      </c>
      <c r="AK307">
        <v>489</v>
      </c>
    </row>
    <row r="308" spans="1:37" x14ac:dyDescent="0.35">
      <c r="A308" t="s">
        <v>310</v>
      </c>
      <c r="B308">
        <v>12</v>
      </c>
      <c r="C308">
        <v>284</v>
      </c>
      <c r="D308">
        <v>35.159999999999997</v>
      </c>
      <c r="E308">
        <f t="shared" si="44"/>
        <v>14</v>
      </c>
      <c r="F308">
        <f t="shared" si="45"/>
        <v>91506.25</v>
      </c>
      <c r="H308">
        <f t="shared" si="46"/>
        <v>74.5</v>
      </c>
      <c r="I308">
        <f t="shared" si="47"/>
        <v>79</v>
      </c>
      <c r="J308">
        <f t="shared" si="48"/>
        <v>619</v>
      </c>
      <c r="M308" t="b">
        <f>B308&gt;10</f>
        <v>1</v>
      </c>
      <c r="N308">
        <f>COUNT($O$2:O308)</f>
        <v>60</v>
      </c>
      <c r="O308">
        <f>IF(M308,D308,"")</f>
        <v>35.159999999999997</v>
      </c>
      <c r="P308">
        <f>COUNT($Q$2:Q308)</f>
        <v>247</v>
      </c>
      <c r="Q308" t="str">
        <f>IF(NOT(M308),D308,"")</f>
        <v/>
      </c>
      <c r="S308">
        <v>307</v>
      </c>
      <c r="U308">
        <f t="shared" si="49"/>
        <v>89.58</v>
      </c>
      <c r="X308">
        <v>89.58</v>
      </c>
      <c r="Z308" t="b">
        <f t="shared" si="50"/>
        <v>1</v>
      </c>
      <c r="AA308">
        <f>COUNT($AB$2:AB308)</f>
        <v>60</v>
      </c>
      <c r="AB308">
        <f t="shared" si="51"/>
        <v>14</v>
      </c>
      <c r="AC308">
        <f>COUNT($AD$2:AD308)</f>
        <v>247</v>
      </c>
      <c r="AD308" t="str">
        <f t="shared" si="52"/>
        <v/>
      </c>
      <c r="AF308">
        <v>307</v>
      </c>
      <c r="AH308">
        <f t="shared" si="53"/>
        <v>559</v>
      </c>
      <c r="AK308">
        <v>559</v>
      </c>
    </row>
    <row r="309" spans="1:37" x14ac:dyDescent="0.35">
      <c r="A309" t="s">
        <v>311</v>
      </c>
      <c r="B309">
        <v>11</v>
      </c>
      <c r="C309">
        <v>216</v>
      </c>
      <c r="D309">
        <v>37.57</v>
      </c>
      <c r="E309">
        <f t="shared" si="44"/>
        <v>26</v>
      </c>
      <c r="F309">
        <f t="shared" si="45"/>
        <v>84390.25</v>
      </c>
      <c r="H309">
        <f t="shared" si="46"/>
        <v>98</v>
      </c>
      <c r="I309">
        <f t="shared" si="47"/>
        <v>121</v>
      </c>
      <c r="J309">
        <f t="shared" si="48"/>
        <v>607</v>
      </c>
      <c r="M309" t="b">
        <f>B309&gt;10</f>
        <v>1</v>
      </c>
      <c r="N309">
        <f>COUNT($O$2:O309)</f>
        <v>61</v>
      </c>
      <c r="O309">
        <f>IF(M309,D309,"")</f>
        <v>37.57</v>
      </c>
      <c r="P309">
        <f>COUNT($Q$2:Q309)</f>
        <v>247</v>
      </c>
      <c r="Q309" t="str">
        <f>IF(NOT(M309),D309,"")</f>
        <v/>
      </c>
      <c r="S309">
        <v>308</v>
      </c>
      <c r="U309">
        <f t="shared" si="49"/>
        <v>46.05</v>
      </c>
      <c r="X309">
        <v>46.05</v>
      </c>
      <c r="Z309" t="b">
        <f t="shared" si="50"/>
        <v>1</v>
      </c>
      <c r="AA309">
        <f>COUNT($AB$2:AB309)</f>
        <v>61</v>
      </c>
      <c r="AB309">
        <f t="shared" si="51"/>
        <v>26</v>
      </c>
      <c r="AC309">
        <f>COUNT($AD$2:AD309)</f>
        <v>247</v>
      </c>
      <c r="AD309" t="str">
        <f t="shared" si="52"/>
        <v/>
      </c>
      <c r="AF309">
        <v>308</v>
      </c>
      <c r="AH309">
        <f t="shared" si="53"/>
        <v>104</v>
      </c>
      <c r="AK309">
        <v>104</v>
      </c>
    </row>
    <row r="310" spans="1:37" x14ac:dyDescent="0.35">
      <c r="A310" t="s">
        <v>312</v>
      </c>
      <c r="B310">
        <v>6</v>
      </c>
      <c r="C310">
        <v>106</v>
      </c>
      <c r="D310">
        <v>47.52</v>
      </c>
      <c r="E310">
        <f t="shared" si="44"/>
        <v>129.5</v>
      </c>
      <c r="F310">
        <f t="shared" si="45"/>
        <v>34969</v>
      </c>
      <c r="H310">
        <f t="shared" si="46"/>
        <v>284.5</v>
      </c>
      <c r="I310">
        <f t="shared" si="47"/>
        <v>252.5</v>
      </c>
      <c r="J310">
        <f t="shared" si="48"/>
        <v>503.5</v>
      </c>
      <c r="M310" t="b">
        <f>B310&gt;10</f>
        <v>0</v>
      </c>
      <c r="N310">
        <f>COUNT($O$2:O310)</f>
        <v>61</v>
      </c>
      <c r="O310" t="str">
        <f>IF(M310,D310,"")</f>
        <v/>
      </c>
      <c r="P310">
        <f>COUNT($Q$2:Q310)</f>
        <v>248</v>
      </c>
      <c r="Q310">
        <f>IF(NOT(M310),D310,"")</f>
        <v>47.52</v>
      </c>
      <c r="S310">
        <v>309</v>
      </c>
      <c r="U310">
        <f t="shared" si="49"/>
        <v>85</v>
      </c>
      <c r="X310">
        <v>85</v>
      </c>
      <c r="Z310" t="b">
        <f t="shared" si="50"/>
        <v>0</v>
      </c>
      <c r="AA310">
        <f>COUNT($AB$2:AB310)</f>
        <v>61</v>
      </c>
      <c r="AB310" t="str">
        <f t="shared" si="51"/>
        <v/>
      </c>
      <c r="AC310">
        <f>COUNT($AD$2:AD310)</f>
        <v>248</v>
      </c>
      <c r="AD310">
        <f t="shared" si="52"/>
        <v>129.5</v>
      </c>
      <c r="AF310">
        <v>309</v>
      </c>
      <c r="AH310">
        <f t="shared" si="53"/>
        <v>485</v>
      </c>
      <c r="AK310">
        <v>485</v>
      </c>
    </row>
    <row r="311" spans="1:37" x14ac:dyDescent="0.35">
      <c r="A311" t="s">
        <v>313</v>
      </c>
      <c r="B311">
        <v>12</v>
      </c>
      <c r="C311">
        <v>342</v>
      </c>
      <c r="D311">
        <v>33.979999999999997</v>
      </c>
      <c r="E311">
        <f t="shared" si="44"/>
        <v>7</v>
      </c>
      <c r="F311">
        <f t="shared" si="45"/>
        <v>95790.25</v>
      </c>
      <c r="H311">
        <f t="shared" si="46"/>
        <v>74.5</v>
      </c>
      <c r="I311">
        <f t="shared" si="47"/>
        <v>65</v>
      </c>
      <c r="J311">
        <f t="shared" si="48"/>
        <v>626</v>
      </c>
      <c r="M311" t="b">
        <f>B311&gt;10</f>
        <v>1</v>
      </c>
      <c r="N311">
        <f>COUNT($O$2:O311)</f>
        <v>62</v>
      </c>
      <c r="O311">
        <f>IF(M311,D311,"")</f>
        <v>33.979999999999997</v>
      </c>
      <c r="P311">
        <f>COUNT($Q$2:Q311)</f>
        <v>248</v>
      </c>
      <c r="Q311" t="str">
        <f>IF(NOT(M311),D311,"")</f>
        <v/>
      </c>
      <c r="S311">
        <v>310</v>
      </c>
      <c r="U311">
        <f t="shared" si="49"/>
        <v>53.04</v>
      </c>
      <c r="X311">
        <v>53.04</v>
      </c>
      <c r="Z311" t="b">
        <f t="shared" si="50"/>
        <v>1</v>
      </c>
      <c r="AA311">
        <f>COUNT($AB$2:AB311)</f>
        <v>62</v>
      </c>
      <c r="AB311">
        <f t="shared" si="51"/>
        <v>7</v>
      </c>
      <c r="AC311">
        <f>COUNT($AD$2:AD311)</f>
        <v>248</v>
      </c>
      <c r="AD311" t="str">
        <f t="shared" si="52"/>
        <v/>
      </c>
      <c r="AF311">
        <v>310</v>
      </c>
      <c r="AH311">
        <f t="shared" si="53"/>
        <v>222</v>
      </c>
      <c r="AK311">
        <v>222</v>
      </c>
    </row>
    <row r="312" spans="1:37" x14ac:dyDescent="0.35">
      <c r="A312" t="s">
        <v>314</v>
      </c>
      <c r="B312">
        <v>11</v>
      </c>
      <c r="C312">
        <v>269</v>
      </c>
      <c r="D312">
        <v>36.85</v>
      </c>
      <c r="E312">
        <f t="shared" si="44"/>
        <v>21</v>
      </c>
      <c r="F312">
        <f t="shared" si="45"/>
        <v>87320.25</v>
      </c>
      <c r="H312">
        <f t="shared" si="46"/>
        <v>98</v>
      </c>
      <c r="I312">
        <f t="shared" si="47"/>
        <v>85.5</v>
      </c>
      <c r="J312">
        <f t="shared" si="48"/>
        <v>612</v>
      </c>
      <c r="M312" t="b">
        <f>B312&gt;10</f>
        <v>1</v>
      </c>
      <c r="N312">
        <f>COUNT($O$2:O312)</f>
        <v>63</v>
      </c>
      <c r="O312">
        <f>IF(M312,D312,"")</f>
        <v>36.85</v>
      </c>
      <c r="P312">
        <f>COUNT($Q$2:Q312)</f>
        <v>248</v>
      </c>
      <c r="Q312" t="str">
        <f>IF(NOT(M312),D312,"")</f>
        <v/>
      </c>
      <c r="S312">
        <v>311</v>
      </c>
      <c r="U312">
        <f t="shared" si="49"/>
        <v>51.14</v>
      </c>
      <c r="X312">
        <v>51.14</v>
      </c>
      <c r="Z312" t="b">
        <f t="shared" si="50"/>
        <v>1</v>
      </c>
      <c r="AA312">
        <f>COUNT($AB$2:AB312)</f>
        <v>63</v>
      </c>
      <c r="AB312">
        <f t="shared" si="51"/>
        <v>21</v>
      </c>
      <c r="AC312">
        <f>COUNT($AD$2:AD312)</f>
        <v>248</v>
      </c>
      <c r="AD312" t="str">
        <f t="shared" si="52"/>
        <v/>
      </c>
      <c r="AF312">
        <v>311</v>
      </c>
      <c r="AH312">
        <f t="shared" si="53"/>
        <v>193</v>
      </c>
      <c r="AK312">
        <v>193</v>
      </c>
    </row>
    <row r="313" spans="1:37" x14ac:dyDescent="0.35">
      <c r="A313" t="s">
        <v>315</v>
      </c>
      <c r="B313">
        <v>10</v>
      </c>
      <c r="C313">
        <v>261</v>
      </c>
      <c r="D313">
        <v>39.159999999999997</v>
      </c>
      <c r="E313">
        <f t="shared" si="44"/>
        <v>42</v>
      </c>
      <c r="F313">
        <f t="shared" si="45"/>
        <v>75350.25</v>
      </c>
      <c r="H313">
        <f t="shared" si="46"/>
        <v>123.5</v>
      </c>
      <c r="I313">
        <f t="shared" si="47"/>
        <v>90</v>
      </c>
      <c r="J313">
        <f t="shared" si="48"/>
        <v>591</v>
      </c>
      <c r="M313" t="b">
        <f>B313&gt;10</f>
        <v>0</v>
      </c>
      <c r="N313">
        <f>COUNT($O$2:O313)</f>
        <v>63</v>
      </c>
      <c r="O313" t="str">
        <f>IF(M313,D313,"")</f>
        <v/>
      </c>
      <c r="P313">
        <f>COUNT($Q$2:Q313)</f>
        <v>249</v>
      </c>
      <c r="Q313">
        <f>IF(NOT(M313),D313,"")</f>
        <v>39.159999999999997</v>
      </c>
      <c r="S313">
        <v>312</v>
      </c>
      <c r="U313">
        <f t="shared" si="49"/>
        <v>66.180000000000007</v>
      </c>
      <c r="X313">
        <v>66.180000000000007</v>
      </c>
      <c r="Z313" t="b">
        <f t="shared" si="50"/>
        <v>0</v>
      </c>
      <c r="AA313">
        <f>COUNT($AB$2:AB313)</f>
        <v>63</v>
      </c>
      <c r="AB313" t="str">
        <f t="shared" si="51"/>
        <v/>
      </c>
      <c r="AC313">
        <f>COUNT($AD$2:AD313)</f>
        <v>249</v>
      </c>
      <c r="AD313">
        <f t="shared" si="52"/>
        <v>42</v>
      </c>
      <c r="AF313">
        <v>312</v>
      </c>
      <c r="AH313">
        <f t="shared" si="53"/>
        <v>400</v>
      </c>
      <c r="AK313">
        <v>400</v>
      </c>
    </row>
    <row r="314" spans="1:37" x14ac:dyDescent="0.35">
      <c r="A314" t="s">
        <v>316</v>
      </c>
      <c r="B314">
        <v>22</v>
      </c>
      <c r="C314">
        <v>489</v>
      </c>
      <c r="D314">
        <v>41.79</v>
      </c>
      <c r="E314">
        <f t="shared" si="44"/>
        <v>65.5</v>
      </c>
      <c r="F314">
        <f t="shared" si="45"/>
        <v>63001</v>
      </c>
      <c r="H314">
        <f t="shared" si="46"/>
        <v>10.5</v>
      </c>
      <c r="I314">
        <f t="shared" si="47"/>
        <v>33</v>
      </c>
      <c r="J314">
        <f t="shared" si="48"/>
        <v>567.5</v>
      </c>
      <c r="M314" t="b">
        <f>B314&gt;10</f>
        <v>1</v>
      </c>
      <c r="N314">
        <f>COUNT($O$2:O314)</f>
        <v>64</v>
      </c>
      <c r="O314">
        <f>IF(M314,D314,"")</f>
        <v>41.79</v>
      </c>
      <c r="P314">
        <f>COUNT($Q$2:Q314)</f>
        <v>249</v>
      </c>
      <c r="Q314" t="str">
        <f>IF(NOT(M314),D314,"")</f>
        <v/>
      </c>
      <c r="S314">
        <v>313</v>
      </c>
      <c r="U314">
        <f t="shared" si="49"/>
        <v>69.52</v>
      </c>
      <c r="X314">
        <v>69.52</v>
      </c>
      <c r="Z314" t="b">
        <f t="shared" si="50"/>
        <v>1</v>
      </c>
      <c r="AA314">
        <f>COUNT($AB$2:AB314)</f>
        <v>64</v>
      </c>
      <c r="AB314">
        <f t="shared" si="51"/>
        <v>65.5</v>
      </c>
      <c r="AC314">
        <f>COUNT($AD$2:AD314)</f>
        <v>249</v>
      </c>
      <c r="AD314" t="str">
        <f t="shared" si="52"/>
        <v/>
      </c>
      <c r="AF314">
        <v>313</v>
      </c>
      <c r="AH314">
        <f t="shared" si="53"/>
        <v>418</v>
      </c>
      <c r="AK314">
        <v>418</v>
      </c>
    </row>
    <row r="315" spans="1:37" x14ac:dyDescent="0.35">
      <c r="A315" t="s">
        <v>317</v>
      </c>
      <c r="B315">
        <v>7</v>
      </c>
      <c r="C315">
        <v>82</v>
      </c>
      <c r="D315">
        <v>59.61</v>
      </c>
      <c r="E315">
        <f t="shared" si="44"/>
        <v>321</v>
      </c>
      <c r="F315">
        <f t="shared" si="45"/>
        <v>20.25</v>
      </c>
      <c r="H315">
        <f t="shared" si="46"/>
        <v>234.5</v>
      </c>
      <c r="I315">
        <f t="shared" si="47"/>
        <v>289</v>
      </c>
      <c r="J315">
        <f t="shared" si="48"/>
        <v>312</v>
      </c>
      <c r="M315" t="b">
        <f>B315&gt;10</f>
        <v>0</v>
      </c>
      <c r="N315">
        <f>COUNT($O$2:O315)</f>
        <v>64</v>
      </c>
      <c r="O315" t="str">
        <f>IF(M315,D315,"")</f>
        <v/>
      </c>
      <c r="P315">
        <f>COUNT($Q$2:Q315)</f>
        <v>250</v>
      </c>
      <c r="Q315">
        <f>IF(NOT(M315),D315,"")</f>
        <v>59.61</v>
      </c>
      <c r="S315">
        <v>314</v>
      </c>
      <c r="U315">
        <f t="shared" si="49"/>
        <v>55.86</v>
      </c>
      <c r="X315">
        <v>55.86</v>
      </c>
      <c r="Z315" t="b">
        <f t="shared" si="50"/>
        <v>0</v>
      </c>
      <c r="AA315">
        <f>COUNT($AB$2:AB315)</f>
        <v>64</v>
      </c>
      <c r="AB315" t="str">
        <f t="shared" si="51"/>
        <v/>
      </c>
      <c r="AC315">
        <f>COUNT($AD$2:AD315)</f>
        <v>250</v>
      </c>
      <c r="AD315">
        <f t="shared" si="52"/>
        <v>321</v>
      </c>
      <c r="AF315">
        <v>314</v>
      </c>
      <c r="AH315">
        <f t="shared" si="53"/>
        <v>269</v>
      </c>
      <c r="AK315">
        <v>269</v>
      </c>
    </row>
    <row r="316" spans="1:37" x14ac:dyDescent="0.35">
      <c r="A316" t="s">
        <v>318</v>
      </c>
      <c r="B316">
        <v>9</v>
      </c>
      <c r="C316">
        <v>179</v>
      </c>
      <c r="D316">
        <v>47.97</v>
      </c>
      <c r="E316">
        <f t="shared" si="44"/>
        <v>134</v>
      </c>
      <c r="F316">
        <f t="shared" si="45"/>
        <v>33306.25</v>
      </c>
      <c r="H316">
        <f t="shared" si="46"/>
        <v>151.5</v>
      </c>
      <c r="I316">
        <f t="shared" si="47"/>
        <v>160.5</v>
      </c>
      <c r="J316">
        <f t="shared" si="48"/>
        <v>499</v>
      </c>
      <c r="M316" t="b">
        <f>B316&gt;10</f>
        <v>0</v>
      </c>
      <c r="N316">
        <f>COUNT($O$2:O316)</f>
        <v>64</v>
      </c>
      <c r="O316" t="str">
        <f>IF(M316,D316,"")</f>
        <v/>
      </c>
      <c r="P316">
        <f>COUNT($Q$2:Q316)</f>
        <v>251</v>
      </c>
      <c r="Q316">
        <f>IF(NOT(M316),D316,"")</f>
        <v>47.97</v>
      </c>
      <c r="S316">
        <v>315</v>
      </c>
      <c r="U316">
        <f t="shared" si="49"/>
        <v>54.29</v>
      </c>
      <c r="X316">
        <v>54.29</v>
      </c>
      <c r="Z316" t="b">
        <f t="shared" si="50"/>
        <v>0</v>
      </c>
      <c r="AA316">
        <f>COUNT($AB$2:AB316)</f>
        <v>64</v>
      </c>
      <c r="AB316" t="str">
        <f t="shared" si="51"/>
        <v/>
      </c>
      <c r="AC316">
        <f>COUNT($AD$2:AD316)</f>
        <v>251</v>
      </c>
      <c r="AD316">
        <f t="shared" si="52"/>
        <v>134</v>
      </c>
      <c r="AF316">
        <v>315</v>
      </c>
      <c r="AH316">
        <f t="shared" si="53"/>
        <v>244</v>
      </c>
      <c r="AK316">
        <v>244</v>
      </c>
    </row>
    <row r="317" spans="1:37" x14ac:dyDescent="0.35">
      <c r="A317" t="s">
        <v>319</v>
      </c>
      <c r="B317">
        <v>2</v>
      </c>
      <c r="C317">
        <v>6</v>
      </c>
      <c r="D317">
        <v>89.47</v>
      </c>
      <c r="E317">
        <f t="shared" si="44"/>
        <v>557.5</v>
      </c>
      <c r="F317">
        <f t="shared" si="45"/>
        <v>58081</v>
      </c>
      <c r="H317">
        <f t="shared" si="46"/>
        <v>585.5</v>
      </c>
      <c r="I317">
        <f t="shared" si="47"/>
        <v>552</v>
      </c>
      <c r="J317">
        <f t="shared" si="48"/>
        <v>75.5</v>
      </c>
      <c r="M317" t="b">
        <f>B317&gt;10</f>
        <v>0</v>
      </c>
      <c r="N317">
        <f>COUNT($O$2:O317)</f>
        <v>64</v>
      </c>
      <c r="O317" t="str">
        <f>IF(M317,D317,"")</f>
        <v/>
      </c>
      <c r="P317">
        <f>COUNT($Q$2:Q317)</f>
        <v>252</v>
      </c>
      <c r="Q317">
        <f>IF(NOT(M317),D317,"")</f>
        <v>89.47</v>
      </c>
      <c r="S317">
        <v>316</v>
      </c>
      <c r="U317">
        <f t="shared" si="49"/>
        <v>71.430000000000007</v>
      </c>
      <c r="X317">
        <v>71.430000000000007</v>
      </c>
      <c r="Z317" t="b">
        <f t="shared" si="50"/>
        <v>0</v>
      </c>
      <c r="AA317">
        <f>COUNT($AB$2:AB317)</f>
        <v>64</v>
      </c>
      <c r="AB317" t="str">
        <f t="shared" si="51"/>
        <v/>
      </c>
      <c r="AC317">
        <f>COUNT($AD$2:AD317)</f>
        <v>252</v>
      </c>
      <c r="AD317">
        <f t="shared" si="52"/>
        <v>557.5</v>
      </c>
      <c r="AF317">
        <v>316</v>
      </c>
      <c r="AH317">
        <f t="shared" si="53"/>
        <v>434</v>
      </c>
      <c r="AK317">
        <v>434</v>
      </c>
    </row>
    <row r="318" spans="1:37" x14ac:dyDescent="0.35">
      <c r="A318" t="s">
        <v>320</v>
      </c>
      <c r="B318">
        <v>2</v>
      </c>
      <c r="C318">
        <v>70</v>
      </c>
      <c r="D318">
        <v>64.290000000000006</v>
      </c>
      <c r="E318">
        <f t="shared" si="44"/>
        <v>379</v>
      </c>
      <c r="F318">
        <f t="shared" si="45"/>
        <v>3906.25</v>
      </c>
      <c r="H318">
        <f t="shared" si="46"/>
        <v>585.5</v>
      </c>
      <c r="I318">
        <f t="shared" si="47"/>
        <v>321</v>
      </c>
      <c r="J318">
        <f t="shared" si="48"/>
        <v>254</v>
      </c>
      <c r="M318" t="b">
        <f>B318&gt;10</f>
        <v>0</v>
      </c>
      <c r="N318">
        <f>COUNT($O$2:O318)</f>
        <v>64</v>
      </c>
      <c r="O318" t="str">
        <f>IF(M318,D318,"")</f>
        <v/>
      </c>
      <c r="P318">
        <f>COUNT($Q$2:Q318)</f>
        <v>253</v>
      </c>
      <c r="Q318">
        <f>IF(NOT(M318),D318,"")</f>
        <v>64.290000000000006</v>
      </c>
      <c r="S318">
        <v>317</v>
      </c>
      <c r="U318">
        <f t="shared" si="49"/>
        <v>64.83</v>
      </c>
      <c r="X318">
        <v>64.83</v>
      </c>
      <c r="Z318" t="b">
        <f t="shared" si="50"/>
        <v>0</v>
      </c>
      <c r="AA318">
        <f>COUNT($AB$2:AB318)</f>
        <v>64</v>
      </c>
      <c r="AB318" t="str">
        <f t="shared" si="51"/>
        <v/>
      </c>
      <c r="AC318">
        <f>COUNT($AD$2:AD318)</f>
        <v>253</v>
      </c>
      <c r="AD318">
        <f t="shared" si="52"/>
        <v>379</v>
      </c>
      <c r="AF318">
        <v>317</v>
      </c>
      <c r="AH318">
        <f t="shared" si="53"/>
        <v>386</v>
      </c>
      <c r="AK318">
        <v>386</v>
      </c>
    </row>
    <row r="319" spans="1:37" x14ac:dyDescent="0.35">
      <c r="A319" t="s">
        <v>321</v>
      </c>
      <c r="B319">
        <v>3</v>
      </c>
      <c r="C319">
        <v>49</v>
      </c>
      <c r="D319">
        <v>68.59</v>
      </c>
      <c r="E319">
        <f t="shared" si="44"/>
        <v>412</v>
      </c>
      <c r="F319">
        <f t="shared" si="45"/>
        <v>9120.25</v>
      </c>
      <c r="H319">
        <f t="shared" si="46"/>
        <v>502</v>
      </c>
      <c r="I319">
        <f t="shared" si="47"/>
        <v>380.5</v>
      </c>
      <c r="J319">
        <f t="shared" si="48"/>
        <v>221</v>
      </c>
      <c r="M319" t="b">
        <f>B319&gt;10</f>
        <v>0</v>
      </c>
      <c r="N319">
        <f>COUNT($O$2:O319)</f>
        <v>64</v>
      </c>
      <c r="O319" t="str">
        <f>IF(M319,D319,"")</f>
        <v/>
      </c>
      <c r="P319">
        <f>COUNT($Q$2:Q319)</f>
        <v>254</v>
      </c>
      <c r="Q319">
        <f>IF(NOT(M319),D319,"")</f>
        <v>68.59</v>
      </c>
      <c r="S319">
        <v>318</v>
      </c>
      <c r="U319">
        <f t="shared" si="49"/>
        <v>78.180000000000007</v>
      </c>
      <c r="X319">
        <v>78.180000000000007</v>
      </c>
      <c r="Z319" t="b">
        <f t="shared" si="50"/>
        <v>0</v>
      </c>
      <c r="AA319">
        <f>COUNT($AB$2:AB319)</f>
        <v>64</v>
      </c>
      <c r="AB319" t="str">
        <f t="shared" si="51"/>
        <v/>
      </c>
      <c r="AC319">
        <f>COUNT($AD$2:AD319)</f>
        <v>254</v>
      </c>
      <c r="AD319">
        <f t="shared" si="52"/>
        <v>412</v>
      </c>
      <c r="AF319">
        <v>318</v>
      </c>
      <c r="AH319">
        <f t="shared" si="53"/>
        <v>453</v>
      </c>
      <c r="AK319">
        <v>453</v>
      </c>
    </row>
    <row r="320" spans="1:37" x14ac:dyDescent="0.35">
      <c r="A320" t="s">
        <v>322</v>
      </c>
      <c r="B320">
        <v>6</v>
      </c>
      <c r="C320">
        <v>49</v>
      </c>
      <c r="D320">
        <v>68.790000000000006</v>
      </c>
      <c r="E320">
        <f t="shared" si="44"/>
        <v>413</v>
      </c>
      <c r="F320">
        <f t="shared" si="45"/>
        <v>9312.25</v>
      </c>
      <c r="H320">
        <f t="shared" si="46"/>
        <v>284.5</v>
      </c>
      <c r="I320">
        <f t="shared" si="47"/>
        <v>380.5</v>
      </c>
      <c r="J320">
        <f t="shared" si="48"/>
        <v>220</v>
      </c>
      <c r="M320" t="b">
        <f>B320&gt;10</f>
        <v>0</v>
      </c>
      <c r="N320">
        <f>COUNT($O$2:O320)</f>
        <v>64</v>
      </c>
      <c r="O320" t="str">
        <f>IF(M320,D320,"")</f>
        <v/>
      </c>
      <c r="P320">
        <f>COUNT($Q$2:Q320)</f>
        <v>255</v>
      </c>
      <c r="Q320">
        <f>IF(NOT(M320),D320,"")</f>
        <v>68.790000000000006</v>
      </c>
      <c r="S320">
        <v>319</v>
      </c>
      <c r="U320">
        <f t="shared" si="49"/>
        <v>46.03</v>
      </c>
      <c r="X320">
        <v>46.03</v>
      </c>
      <c r="Z320" t="b">
        <f t="shared" si="50"/>
        <v>0</v>
      </c>
      <c r="AA320">
        <f>COUNT($AB$2:AB320)</f>
        <v>64</v>
      </c>
      <c r="AB320" t="str">
        <f t="shared" si="51"/>
        <v/>
      </c>
      <c r="AC320">
        <f>COUNT($AD$2:AD320)</f>
        <v>255</v>
      </c>
      <c r="AD320">
        <f t="shared" si="52"/>
        <v>413</v>
      </c>
      <c r="AF320">
        <v>319</v>
      </c>
      <c r="AH320">
        <f t="shared" si="53"/>
        <v>103</v>
      </c>
      <c r="AK320">
        <v>103</v>
      </c>
    </row>
    <row r="321" spans="1:37" x14ac:dyDescent="0.35">
      <c r="A321" t="s">
        <v>323</v>
      </c>
      <c r="B321">
        <v>5</v>
      </c>
      <c r="C321">
        <v>8</v>
      </c>
      <c r="D321">
        <v>89.04</v>
      </c>
      <c r="E321">
        <f t="shared" si="44"/>
        <v>552</v>
      </c>
      <c r="F321">
        <f t="shared" si="45"/>
        <v>55460.25</v>
      </c>
      <c r="H321">
        <f t="shared" si="46"/>
        <v>345</v>
      </c>
      <c r="I321">
        <f t="shared" si="47"/>
        <v>515</v>
      </c>
      <c r="J321">
        <f t="shared" si="48"/>
        <v>81</v>
      </c>
      <c r="M321" t="b">
        <f>B321&gt;10</f>
        <v>0</v>
      </c>
      <c r="N321">
        <f>COUNT($O$2:O321)</f>
        <v>64</v>
      </c>
      <c r="O321" t="str">
        <f>IF(M321,D321,"")</f>
        <v/>
      </c>
      <c r="P321">
        <f>COUNT($Q$2:Q321)</f>
        <v>256</v>
      </c>
      <c r="Q321">
        <f>IF(NOT(M321),D321,"")</f>
        <v>89.04</v>
      </c>
      <c r="S321">
        <v>320</v>
      </c>
      <c r="U321">
        <f t="shared" si="49"/>
        <v>52.99</v>
      </c>
      <c r="X321">
        <v>52.99</v>
      </c>
      <c r="Z321" t="b">
        <f t="shared" si="50"/>
        <v>0</v>
      </c>
      <c r="AA321">
        <f>COUNT($AB$2:AB321)</f>
        <v>64</v>
      </c>
      <c r="AB321" t="str">
        <f t="shared" si="51"/>
        <v/>
      </c>
      <c r="AC321">
        <f>COUNT($AD$2:AD321)</f>
        <v>256</v>
      </c>
      <c r="AD321">
        <f t="shared" si="52"/>
        <v>552</v>
      </c>
      <c r="AF321">
        <v>320</v>
      </c>
      <c r="AH321">
        <f t="shared" si="53"/>
        <v>220</v>
      </c>
      <c r="AK321">
        <v>220</v>
      </c>
    </row>
    <row r="322" spans="1:37" x14ac:dyDescent="0.35">
      <c r="A322" t="s">
        <v>324</v>
      </c>
      <c r="B322">
        <v>8</v>
      </c>
      <c r="C322">
        <v>35</v>
      </c>
      <c r="D322">
        <v>80.77</v>
      </c>
      <c r="E322">
        <f t="shared" si="44"/>
        <v>467</v>
      </c>
      <c r="F322">
        <f t="shared" si="45"/>
        <v>22650.25</v>
      </c>
      <c r="H322">
        <f t="shared" si="46"/>
        <v>187.5</v>
      </c>
      <c r="I322">
        <f t="shared" si="47"/>
        <v>425</v>
      </c>
      <c r="J322">
        <f t="shared" si="48"/>
        <v>166</v>
      </c>
      <c r="M322" t="b">
        <f>B322&gt;10</f>
        <v>0</v>
      </c>
      <c r="N322">
        <f>COUNT($O$2:O322)</f>
        <v>64</v>
      </c>
      <c r="O322" t="str">
        <f>IF(M322,D322,"")</f>
        <v/>
      </c>
      <c r="P322">
        <f>COUNT($Q$2:Q322)</f>
        <v>257</v>
      </c>
      <c r="Q322">
        <f>IF(NOT(M322),D322,"")</f>
        <v>80.77</v>
      </c>
      <c r="S322">
        <v>321</v>
      </c>
      <c r="U322">
        <f t="shared" si="49"/>
        <v>51.35</v>
      </c>
      <c r="X322">
        <v>51.35</v>
      </c>
      <c r="Z322" t="b">
        <f t="shared" si="50"/>
        <v>0</v>
      </c>
      <c r="AA322">
        <f>COUNT($AB$2:AB322)</f>
        <v>64</v>
      </c>
      <c r="AB322" t="str">
        <f t="shared" si="51"/>
        <v/>
      </c>
      <c r="AC322">
        <f>COUNT($AD$2:AD322)</f>
        <v>257</v>
      </c>
      <c r="AD322">
        <f t="shared" si="52"/>
        <v>467</v>
      </c>
      <c r="AF322">
        <v>321</v>
      </c>
      <c r="AH322">
        <f t="shared" si="53"/>
        <v>197</v>
      </c>
      <c r="AK322">
        <v>197</v>
      </c>
    </row>
    <row r="323" spans="1:37" x14ac:dyDescent="0.35">
      <c r="A323" t="s">
        <v>325</v>
      </c>
      <c r="B323">
        <v>3</v>
      </c>
      <c r="C323">
        <v>31</v>
      </c>
      <c r="D323">
        <v>69.900000000000006</v>
      </c>
      <c r="E323">
        <f t="shared" ref="E323:E386" si="54">_xlfn.RANK.AVG(D323,$D$2:$D$633,1)</f>
        <v>424</v>
      </c>
      <c r="F323">
        <f t="shared" ref="F323:F386" si="55">(E323-$AO$5)^2</f>
        <v>11556.25</v>
      </c>
      <c r="H323">
        <f t="shared" ref="H323:H386" si="56">_xlfn.RANK.AVG(B323,$B$2:$B$633,)</f>
        <v>502</v>
      </c>
      <c r="I323">
        <f t="shared" ref="I323:I386" si="57">_xlfn.RANK.AVG(C323,$C$2:$C$633,)</f>
        <v>434</v>
      </c>
      <c r="J323">
        <f t="shared" ref="J323:J386" si="58">_xlfn.RANK.AVG(D323,$D$2:$D$633,)</f>
        <v>209</v>
      </c>
      <c r="M323" t="b">
        <f>B323&gt;10</f>
        <v>0</v>
      </c>
      <c r="N323">
        <f>COUNT($O$2:O323)</f>
        <v>64</v>
      </c>
      <c r="O323" t="str">
        <f>IF(M323,D323,"")</f>
        <v/>
      </c>
      <c r="P323">
        <f>COUNT($Q$2:Q323)</f>
        <v>258</v>
      </c>
      <c r="Q323">
        <f>IF(NOT(M323),D323,"")</f>
        <v>69.900000000000006</v>
      </c>
      <c r="S323">
        <v>322</v>
      </c>
      <c r="U323">
        <f t="shared" ref="U323:U386" si="59">VLOOKUP(S323,$P$2:$Q$633,2,FALSE)</f>
        <v>90.91</v>
      </c>
      <c r="X323">
        <v>90.91</v>
      </c>
      <c r="Z323" t="b">
        <f t="shared" ref="Z323:Z386" si="60">B323&gt;10</f>
        <v>0</v>
      </c>
      <c r="AA323">
        <f>COUNT($AB$2:AB323)</f>
        <v>64</v>
      </c>
      <c r="AB323" t="str">
        <f t="shared" ref="AB323:AB386" si="61">IF(Z323,E323,"")</f>
        <v/>
      </c>
      <c r="AC323">
        <f>COUNT($AD$2:AD323)</f>
        <v>258</v>
      </c>
      <c r="AD323">
        <f t="shared" ref="AD323:AD386" si="62">IF(NOT(Z323),E323,"")</f>
        <v>424</v>
      </c>
      <c r="AF323">
        <v>322</v>
      </c>
      <c r="AH323">
        <f t="shared" ref="AH323:AH386" si="63">VLOOKUP(AF323,$AC$2:$AD$633,2,FALSE)</f>
        <v>591</v>
      </c>
      <c r="AK323">
        <v>591</v>
      </c>
    </row>
    <row r="324" spans="1:37" x14ac:dyDescent="0.35">
      <c r="A324" t="s">
        <v>326</v>
      </c>
      <c r="B324">
        <v>4</v>
      </c>
      <c r="C324">
        <v>153</v>
      </c>
      <c r="D324">
        <v>38.06</v>
      </c>
      <c r="E324">
        <f t="shared" si="54"/>
        <v>31</v>
      </c>
      <c r="F324">
        <f t="shared" si="55"/>
        <v>81510.25</v>
      </c>
      <c r="H324">
        <f t="shared" si="56"/>
        <v>422.5</v>
      </c>
      <c r="I324">
        <f t="shared" si="57"/>
        <v>189</v>
      </c>
      <c r="J324">
        <f t="shared" si="58"/>
        <v>602</v>
      </c>
      <c r="M324" t="b">
        <f>B324&gt;10</f>
        <v>0</v>
      </c>
      <c r="N324">
        <f>COUNT($O$2:O324)</f>
        <v>64</v>
      </c>
      <c r="O324" t="str">
        <f>IF(M324,D324,"")</f>
        <v/>
      </c>
      <c r="P324">
        <f>COUNT($Q$2:Q324)</f>
        <v>259</v>
      </c>
      <c r="Q324">
        <f>IF(NOT(M324),D324,"")</f>
        <v>38.06</v>
      </c>
      <c r="S324">
        <v>323</v>
      </c>
      <c r="U324">
        <f t="shared" si="59"/>
        <v>43.78</v>
      </c>
      <c r="X324">
        <v>43.78</v>
      </c>
      <c r="Z324" t="b">
        <f t="shared" si="60"/>
        <v>0</v>
      </c>
      <c r="AA324">
        <f>COUNT($AB$2:AB324)</f>
        <v>64</v>
      </c>
      <c r="AB324" t="str">
        <f t="shared" si="61"/>
        <v/>
      </c>
      <c r="AC324">
        <f>COUNT($AD$2:AD324)</f>
        <v>259</v>
      </c>
      <c r="AD324">
        <f t="shared" si="62"/>
        <v>31</v>
      </c>
      <c r="AF324">
        <v>323</v>
      </c>
      <c r="AH324">
        <f t="shared" si="63"/>
        <v>79</v>
      </c>
      <c r="AK324">
        <v>79</v>
      </c>
    </row>
    <row r="325" spans="1:37" x14ac:dyDescent="0.35">
      <c r="A325" t="s">
        <v>327</v>
      </c>
      <c r="B325">
        <v>5</v>
      </c>
      <c r="C325">
        <v>204</v>
      </c>
      <c r="D325">
        <v>40.700000000000003</v>
      </c>
      <c r="E325">
        <f t="shared" si="54"/>
        <v>51</v>
      </c>
      <c r="F325">
        <f t="shared" si="55"/>
        <v>70490.25</v>
      </c>
      <c r="H325">
        <f t="shared" si="56"/>
        <v>345</v>
      </c>
      <c r="I325">
        <f t="shared" si="57"/>
        <v>133.5</v>
      </c>
      <c r="J325">
        <f t="shared" si="58"/>
        <v>582</v>
      </c>
      <c r="M325" t="b">
        <f>B325&gt;10</f>
        <v>0</v>
      </c>
      <c r="N325">
        <f>COUNT($O$2:O325)</f>
        <v>64</v>
      </c>
      <c r="O325" t="str">
        <f>IF(M325,D325,"")</f>
        <v/>
      </c>
      <c r="P325">
        <f>COUNT($Q$2:Q325)</f>
        <v>260</v>
      </c>
      <c r="Q325">
        <f>IF(NOT(M325),D325,"")</f>
        <v>40.700000000000003</v>
      </c>
      <c r="S325">
        <v>324</v>
      </c>
      <c r="U325">
        <f t="shared" si="59"/>
        <v>56.5</v>
      </c>
      <c r="X325">
        <v>56.5</v>
      </c>
      <c r="Z325" t="b">
        <f t="shared" si="60"/>
        <v>0</v>
      </c>
      <c r="AA325">
        <f>COUNT($AB$2:AB325)</f>
        <v>64</v>
      </c>
      <c r="AB325" t="str">
        <f t="shared" si="61"/>
        <v/>
      </c>
      <c r="AC325">
        <f>COUNT($AD$2:AD325)</f>
        <v>260</v>
      </c>
      <c r="AD325">
        <f t="shared" si="62"/>
        <v>51</v>
      </c>
      <c r="AF325">
        <v>324</v>
      </c>
      <c r="AH325">
        <f t="shared" si="63"/>
        <v>273</v>
      </c>
      <c r="AK325">
        <v>273</v>
      </c>
    </row>
    <row r="326" spans="1:37" x14ac:dyDescent="0.35">
      <c r="A326" t="s">
        <v>328</v>
      </c>
      <c r="B326">
        <v>30</v>
      </c>
      <c r="C326">
        <v>974</v>
      </c>
      <c r="D326">
        <v>36.090000000000003</v>
      </c>
      <c r="E326">
        <f t="shared" si="54"/>
        <v>17</v>
      </c>
      <c r="F326">
        <f t="shared" si="55"/>
        <v>89700.25</v>
      </c>
      <c r="H326">
        <f t="shared" si="56"/>
        <v>3.5</v>
      </c>
      <c r="I326">
        <f t="shared" si="57"/>
        <v>10</v>
      </c>
      <c r="J326">
        <f t="shared" si="58"/>
        <v>616</v>
      </c>
      <c r="M326" t="b">
        <f>B326&gt;10</f>
        <v>1</v>
      </c>
      <c r="N326">
        <f>COUNT($O$2:O326)</f>
        <v>65</v>
      </c>
      <c r="O326">
        <f>IF(M326,D326,"")</f>
        <v>36.090000000000003</v>
      </c>
      <c r="P326">
        <f>COUNT($Q$2:Q326)</f>
        <v>260</v>
      </c>
      <c r="Q326" t="str">
        <f>IF(NOT(M326),D326,"")</f>
        <v/>
      </c>
      <c r="S326">
        <v>325</v>
      </c>
      <c r="U326">
        <f t="shared" si="59"/>
        <v>75.97</v>
      </c>
      <c r="X326">
        <v>75.97</v>
      </c>
      <c r="Z326" t="b">
        <f t="shared" si="60"/>
        <v>1</v>
      </c>
      <c r="AA326">
        <f>COUNT($AB$2:AB326)</f>
        <v>65</v>
      </c>
      <c r="AB326">
        <f t="shared" si="61"/>
        <v>17</v>
      </c>
      <c r="AC326">
        <f>COUNT($AD$2:AD326)</f>
        <v>260</v>
      </c>
      <c r="AD326" t="str">
        <f t="shared" si="62"/>
        <v/>
      </c>
      <c r="AF326">
        <v>325</v>
      </c>
      <c r="AH326">
        <f t="shared" si="63"/>
        <v>444</v>
      </c>
      <c r="AK326">
        <v>444</v>
      </c>
    </row>
    <row r="327" spans="1:37" x14ac:dyDescent="0.35">
      <c r="A327" t="s">
        <v>329</v>
      </c>
      <c r="B327">
        <v>15</v>
      </c>
      <c r="C327">
        <v>429</v>
      </c>
      <c r="D327">
        <v>47.56</v>
      </c>
      <c r="E327">
        <f t="shared" si="54"/>
        <v>131</v>
      </c>
      <c r="F327">
        <f t="shared" si="55"/>
        <v>34410.25</v>
      </c>
      <c r="H327">
        <f t="shared" si="56"/>
        <v>37.5</v>
      </c>
      <c r="I327">
        <f t="shared" si="57"/>
        <v>40</v>
      </c>
      <c r="J327">
        <f t="shared" si="58"/>
        <v>502</v>
      </c>
      <c r="M327" t="b">
        <f>B327&gt;10</f>
        <v>1</v>
      </c>
      <c r="N327">
        <f>COUNT($O$2:O327)</f>
        <v>66</v>
      </c>
      <c r="O327">
        <f>IF(M327,D327,"")</f>
        <v>47.56</v>
      </c>
      <c r="P327">
        <f>COUNT($Q$2:Q327)</f>
        <v>260</v>
      </c>
      <c r="Q327" t="str">
        <f>IF(NOT(M327),D327,"")</f>
        <v/>
      </c>
      <c r="S327">
        <v>326</v>
      </c>
      <c r="U327">
        <f t="shared" si="59"/>
        <v>46.67</v>
      </c>
      <c r="X327">
        <v>46.67</v>
      </c>
      <c r="Z327" t="b">
        <f t="shared" si="60"/>
        <v>1</v>
      </c>
      <c r="AA327">
        <f>COUNT($AB$2:AB327)</f>
        <v>66</v>
      </c>
      <c r="AB327">
        <f t="shared" si="61"/>
        <v>131</v>
      </c>
      <c r="AC327">
        <f>COUNT($AD$2:AD327)</f>
        <v>260</v>
      </c>
      <c r="AD327" t="str">
        <f t="shared" si="62"/>
        <v/>
      </c>
      <c r="AF327">
        <v>326</v>
      </c>
      <c r="AH327">
        <f t="shared" si="63"/>
        <v>114</v>
      </c>
      <c r="AK327">
        <v>114</v>
      </c>
    </row>
    <row r="328" spans="1:37" x14ac:dyDescent="0.35">
      <c r="A328" t="s">
        <v>330</v>
      </c>
      <c r="B328">
        <v>12</v>
      </c>
      <c r="C328">
        <v>200</v>
      </c>
      <c r="D328">
        <v>39.020000000000003</v>
      </c>
      <c r="E328">
        <f t="shared" si="54"/>
        <v>39</v>
      </c>
      <c r="F328">
        <f t="shared" si="55"/>
        <v>77006.25</v>
      </c>
      <c r="H328">
        <f t="shared" si="56"/>
        <v>74.5</v>
      </c>
      <c r="I328">
        <f t="shared" si="57"/>
        <v>137</v>
      </c>
      <c r="J328">
        <f t="shared" si="58"/>
        <v>594</v>
      </c>
      <c r="M328" t="b">
        <f>B328&gt;10</f>
        <v>1</v>
      </c>
      <c r="N328">
        <f>COUNT($O$2:O328)</f>
        <v>67</v>
      </c>
      <c r="O328">
        <f>IF(M328,D328,"")</f>
        <v>39.020000000000003</v>
      </c>
      <c r="P328">
        <f>COUNT($Q$2:Q328)</f>
        <v>260</v>
      </c>
      <c r="Q328" t="str">
        <f>IF(NOT(M328),D328,"")</f>
        <v/>
      </c>
      <c r="S328">
        <v>327</v>
      </c>
      <c r="U328">
        <f t="shared" si="59"/>
        <v>46.64</v>
      </c>
      <c r="X328">
        <v>46.64</v>
      </c>
      <c r="Z328" t="b">
        <f t="shared" si="60"/>
        <v>1</v>
      </c>
      <c r="AA328">
        <f>COUNT($AB$2:AB328)</f>
        <v>67</v>
      </c>
      <c r="AB328">
        <f t="shared" si="61"/>
        <v>39</v>
      </c>
      <c r="AC328">
        <f>COUNT($AD$2:AD328)</f>
        <v>260</v>
      </c>
      <c r="AD328" t="str">
        <f t="shared" si="62"/>
        <v/>
      </c>
      <c r="AF328">
        <v>327</v>
      </c>
      <c r="AH328">
        <f t="shared" si="63"/>
        <v>113</v>
      </c>
      <c r="AK328">
        <v>113</v>
      </c>
    </row>
    <row r="329" spans="1:37" x14ac:dyDescent="0.35">
      <c r="A329" t="s">
        <v>331</v>
      </c>
      <c r="B329">
        <v>4</v>
      </c>
      <c r="C329">
        <v>249</v>
      </c>
      <c r="D329">
        <v>43.02</v>
      </c>
      <c r="E329">
        <f t="shared" si="54"/>
        <v>72</v>
      </c>
      <c r="F329">
        <f t="shared" si="55"/>
        <v>59780.25</v>
      </c>
      <c r="H329">
        <f t="shared" si="56"/>
        <v>422.5</v>
      </c>
      <c r="I329">
        <f t="shared" si="57"/>
        <v>96</v>
      </c>
      <c r="J329">
        <f t="shared" si="58"/>
        <v>561</v>
      </c>
      <c r="M329" t="b">
        <f>B329&gt;10</f>
        <v>0</v>
      </c>
      <c r="N329">
        <f>COUNT($O$2:O329)</f>
        <v>67</v>
      </c>
      <c r="O329" t="str">
        <f>IF(M329,D329,"")</f>
        <v/>
      </c>
      <c r="P329">
        <f>COUNT($Q$2:Q329)</f>
        <v>261</v>
      </c>
      <c r="Q329">
        <f>IF(NOT(M329),D329,"")</f>
        <v>43.02</v>
      </c>
      <c r="S329">
        <v>328</v>
      </c>
      <c r="U329">
        <f t="shared" si="59"/>
        <v>54.55</v>
      </c>
      <c r="X329">
        <v>54.55</v>
      </c>
      <c r="Z329" t="b">
        <f t="shared" si="60"/>
        <v>0</v>
      </c>
      <c r="AA329">
        <f>COUNT($AB$2:AB329)</f>
        <v>67</v>
      </c>
      <c r="AB329" t="str">
        <f t="shared" si="61"/>
        <v/>
      </c>
      <c r="AC329">
        <f>COUNT($AD$2:AD329)</f>
        <v>261</v>
      </c>
      <c r="AD329">
        <f t="shared" si="62"/>
        <v>72</v>
      </c>
      <c r="AF329">
        <v>328</v>
      </c>
      <c r="AH329">
        <f t="shared" si="63"/>
        <v>248</v>
      </c>
      <c r="AK329">
        <v>248</v>
      </c>
    </row>
    <row r="330" spans="1:37" x14ac:dyDescent="0.35">
      <c r="A330" t="s">
        <v>332</v>
      </c>
      <c r="B330">
        <v>2</v>
      </c>
      <c r="C330">
        <v>6</v>
      </c>
      <c r="D330">
        <v>88.46</v>
      </c>
      <c r="E330">
        <f t="shared" si="54"/>
        <v>531.5</v>
      </c>
      <c r="F330">
        <f t="shared" si="55"/>
        <v>46225</v>
      </c>
      <c r="H330">
        <f t="shared" si="56"/>
        <v>585.5</v>
      </c>
      <c r="I330">
        <f t="shared" si="57"/>
        <v>552</v>
      </c>
      <c r="J330">
        <f t="shared" si="58"/>
        <v>101.5</v>
      </c>
      <c r="M330" t="b">
        <f>B330&gt;10</f>
        <v>0</v>
      </c>
      <c r="N330">
        <f>COUNT($O$2:O330)</f>
        <v>67</v>
      </c>
      <c r="O330" t="str">
        <f>IF(M330,D330,"")</f>
        <v/>
      </c>
      <c r="P330">
        <f>COUNT($Q$2:Q330)</f>
        <v>262</v>
      </c>
      <c r="Q330">
        <f>IF(NOT(M330),D330,"")</f>
        <v>88.46</v>
      </c>
      <c r="S330">
        <v>329</v>
      </c>
      <c r="U330">
        <f t="shared" si="59"/>
        <v>91.78</v>
      </c>
      <c r="X330">
        <v>91.78</v>
      </c>
      <c r="Z330" t="b">
        <f t="shared" si="60"/>
        <v>0</v>
      </c>
      <c r="AA330">
        <f>COUNT($AB$2:AB330)</f>
        <v>67</v>
      </c>
      <c r="AB330" t="str">
        <f t="shared" si="61"/>
        <v/>
      </c>
      <c r="AC330">
        <f>COUNT($AD$2:AD330)</f>
        <v>262</v>
      </c>
      <c r="AD330">
        <f t="shared" si="62"/>
        <v>531.5</v>
      </c>
      <c r="AF330">
        <v>329</v>
      </c>
      <c r="AH330">
        <f t="shared" si="63"/>
        <v>615</v>
      </c>
      <c r="AK330">
        <v>615</v>
      </c>
    </row>
    <row r="331" spans="1:37" x14ac:dyDescent="0.35">
      <c r="A331" t="s">
        <v>333</v>
      </c>
      <c r="B331">
        <v>8</v>
      </c>
      <c r="C331">
        <v>168</v>
      </c>
      <c r="D331">
        <v>50.88</v>
      </c>
      <c r="E331">
        <f t="shared" si="54"/>
        <v>189</v>
      </c>
      <c r="F331">
        <f t="shared" si="55"/>
        <v>16256.25</v>
      </c>
      <c r="H331">
        <f t="shared" si="56"/>
        <v>187.5</v>
      </c>
      <c r="I331">
        <f t="shared" si="57"/>
        <v>173</v>
      </c>
      <c r="J331">
        <f t="shared" si="58"/>
        <v>444</v>
      </c>
      <c r="M331" t="b">
        <f>B331&gt;10</f>
        <v>0</v>
      </c>
      <c r="N331">
        <f>COUNT($O$2:O331)</f>
        <v>67</v>
      </c>
      <c r="O331" t="str">
        <f>IF(M331,D331,"")</f>
        <v/>
      </c>
      <c r="P331">
        <f>COUNT($Q$2:Q331)</f>
        <v>263</v>
      </c>
      <c r="Q331">
        <f>IF(NOT(M331),D331,"")</f>
        <v>50.88</v>
      </c>
      <c r="S331">
        <v>330</v>
      </c>
      <c r="U331">
        <f t="shared" si="59"/>
        <v>50.84</v>
      </c>
      <c r="X331">
        <v>50.84</v>
      </c>
      <c r="Z331" t="b">
        <f t="shared" si="60"/>
        <v>0</v>
      </c>
      <c r="AA331">
        <f>COUNT($AB$2:AB331)</f>
        <v>67</v>
      </c>
      <c r="AB331" t="str">
        <f t="shared" si="61"/>
        <v/>
      </c>
      <c r="AC331">
        <f>COUNT($AD$2:AD331)</f>
        <v>263</v>
      </c>
      <c r="AD331">
        <f t="shared" si="62"/>
        <v>189</v>
      </c>
      <c r="AF331">
        <v>330</v>
      </c>
      <c r="AH331">
        <f t="shared" si="63"/>
        <v>187</v>
      </c>
      <c r="AK331">
        <v>187</v>
      </c>
    </row>
    <row r="332" spans="1:37" x14ac:dyDescent="0.35">
      <c r="A332" t="s">
        <v>334</v>
      </c>
      <c r="B332">
        <v>3</v>
      </c>
      <c r="C332">
        <v>173</v>
      </c>
      <c r="D332">
        <v>38.65</v>
      </c>
      <c r="E332">
        <f t="shared" si="54"/>
        <v>36</v>
      </c>
      <c r="F332">
        <f t="shared" si="55"/>
        <v>78680.25</v>
      </c>
      <c r="H332">
        <f t="shared" si="56"/>
        <v>502</v>
      </c>
      <c r="I332">
        <f t="shared" si="57"/>
        <v>167</v>
      </c>
      <c r="J332">
        <f t="shared" si="58"/>
        <v>597</v>
      </c>
      <c r="M332" t="b">
        <f>B332&gt;10</f>
        <v>0</v>
      </c>
      <c r="N332">
        <f>COUNT($O$2:O332)</f>
        <v>67</v>
      </c>
      <c r="O332" t="str">
        <f>IF(M332,D332,"")</f>
        <v/>
      </c>
      <c r="P332">
        <f>COUNT($Q$2:Q332)</f>
        <v>264</v>
      </c>
      <c r="Q332">
        <f>IF(NOT(M332),D332,"")</f>
        <v>38.65</v>
      </c>
      <c r="S332">
        <v>331</v>
      </c>
      <c r="U332">
        <f t="shared" si="59"/>
        <v>53.43</v>
      </c>
      <c r="X332">
        <v>53.43</v>
      </c>
      <c r="Z332" t="b">
        <f t="shared" si="60"/>
        <v>0</v>
      </c>
      <c r="AA332">
        <f>COUNT($AB$2:AB332)</f>
        <v>67</v>
      </c>
      <c r="AB332" t="str">
        <f t="shared" si="61"/>
        <v/>
      </c>
      <c r="AC332">
        <f>COUNT($AD$2:AD332)</f>
        <v>264</v>
      </c>
      <c r="AD332">
        <f t="shared" si="62"/>
        <v>36</v>
      </c>
      <c r="AF332">
        <v>331</v>
      </c>
      <c r="AH332">
        <f t="shared" si="63"/>
        <v>228</v>
      </c>
      <c r="AK332">
        <v>228</v>
      </c>
    </row>
    <row r="333" spans="1:37" x14ac:dyDescent="0.35">
      <c r="A333" t="s">
        <v>335</v>
      </c>
      <c r="B333">
        <v>8</v>
      </c>
      <c r="C333">
        <v>214</v>
      </c>
      <c r="D333">
        <v>36.869999999999997</v>
      </c>
      <c r="E333">
        <f t="shared" si="54"/>
        <v>22</v>
      </c>
      <c r="F333">
        <f t="shared" si="55"/>
        <v>86730.25</v>
      </c>
      <c r="H333">
        <f t="shared" si="56"/>
        <v>187.5</v>
      </c>
      <c r="I333">
        <f t="shared" si="57"/>
        <v>124</v>
      </c>
      <c r="J333">
        <f t="shared" si="58"/>
        <v>611</v>
      </c>
      <c r="M333" t="b">
        <f>B333&gt;10</f>
        <v>0</v>
      </c>
      <c r="N333">
        <f>COUNT($O$2:O333)</f>
        <v>67</v>
      </c>
      <c r="O333" t="str">
        <f>IF(M333,D333,"")</f>
        <v/>
      </c>
      <c r="P333">
        <f>COUNT($Q$2:Q333)</f>
        <v>265</v>
      </c>
      <c r="Q333">
        <f>IF(NOT(M333),D333,"")</f>
        <v>36.869999999999997</v>
      </c>
      <c r="S333">
        <v>332</v>
      </c>
      <c r="U333">
        <f t="shared" si="59"/>
        <v>53.89</v>
      </c>
      <c r="X333">
        <v>53.89</v>
      </c>
      <c r="Z333" t="b">
        <f t="shared" si="60"/>
        <v>0</v>
      </c>
      <c r="AA333">
        <f>COUNT($AB$2:AB333)</f>
        <v>67</v>
      </c>
      <c r="AB333" t="str">
        <f t="shared" si="61"/>
        <v/>
      </c>
      <c r="AC333">
        <f>COUNT($AD$2:AD333)</f>
        <v>265</v>
      </c>
      <c r="AD333">
        <f t="shared" si="62"/>
        <v>22</v>
      </c>
      <c r="AF333">
        <v>332</v>
      </c>
      <c r="AH333">
        <f t="shared" si="63"/>
        <v>236</v>
      </c>
      <c r="AK333">
        <v>236</v>
      </c>
    </row>
    <row r="334" spans="1:37" x14ac:dyDescent="0.35">
      <c r="A334" t="s">
        <v>336</v>
      </c>
      <c r="B334">
        <v>10</v>
      </c>
      <c r="C334">
        <v>243</v>
      </c>
      <c r="D334">
        <v>45.76</v>
      </c>
      <c r="E334">
        <f t="shared" si="54"/>
        <v>100</v>
      </c>
      <c r="F334">
        <f t="shared" si="55"/>
        <v>46872.25</v>
      </c>
      <c r="H334">
        <f t="shared" si="56"/>
        <v>123.5</v>
      </c>
      <c r="I334">
        <f t="shared" si="57"/>
        <v>99</v>
      </c>
      <c r="J334">
        <f t="shared" si="58"/>
        <v>533</v>
      </c>
      <c r="M334" t="b">
        <f>B334&gt;10</f>
        <v>0</v>
      </c>
      <c r="N334">
        <f>COUNT($O$2:O334)</f>
        <v>67</v>
      </c>
      <c r="O334" t="str">
        <f>IF(M334,D334,"")</f>
        <v/>
      </c>
      <c r="P334">
        <f>COUNT($Q$2:Q334)</f>
        <v>266</v>
      </c>
      <c r="Q334">
        <f>IF(NOT(M334),D334,"")</f>
        <v>45.76</v>
      </c>
      <c r="S334">
        <v>333</v>
      </c>
      <c r="U334">
        <f t="shared" si="59"/>
        <v>92.19</v>
      </c>
      <c r="X334">
        <v>92.19</v>
      </c>
      <c r="Z334" t="b">
        <f t="shared" si="60"/>
        <v>0</v>
      </c>
      <c r="AA334">
        <f>COUNT($AB$2:AB334)</f>
        <v>67</v>
      </c>
      <c r="AB334" t="str">
        <f t="shared" si="61"/>
        <v/>
      </c>
      <c r="AC334">
        <f>COUNT($AD$2:AD334)</f>
        <v>266</v>
      </c>
      <c r="AD334">
        <f t="shared" si="62"/>
        <v>100</v>
      </c>
      <c r="AF334">
        <v>333</v>
      </c>
      <c r="AH334">
        <f t="shared" si="63"/>
        <v>625</v>
      </c>
      <c r="AK334">
        <v>625</v>
      </c>
    </row>
    <row r="335" spans="1:37" x14ac:dyDescent="0.35">
      <c r="A335" t="s">
        <v>337</v>
      </c>
      <c r="B335">
        <v>13</v>
      </c>
      <c r="C335">
        <v>170</v>
      </c>
      <c r="D335">
        <v>48.95</v>
      </c>
      <c r="E335">
        <f t="shared" si="54"/>
        <v>153</v>
      </c>
      <c r="F335">
        <f t="shared" si="55"/>
        <v>26732.25</v>
      </c>
      <c r="H335">
        <f t="shared" si="56"/>
        <v>56</v>
      </c>
      <c r="I335">
        <f t="shared" si="57"/>
        <v>169.5</v>
      </c>
      <c r="J335">
        <f t="shared" si="58"/>
        <v>480</v>
      </c>
      <c r="M335" t="b">
        <f>B335&gt;10</f>
        <v>1</v>
      </c>
      <c r="N335">
        <f>COUNT($O$2:O335)</f>
        <v>68</v>
      </c>
      <c r="O335">
        <f>IF(M335,D335,"")</f>
        <v>48.95</v>
      </c>
      <c r="P335">
        <f>COUNT($Q$2:Q335)</f>
        <v>266</v>
      </c>
      <c r="Q335" t="str">
        <f>IF(NOT(M335),D335,"")</f>
        <v/>
      </c>
      <c r="S335">
        <v>334</v>
      </c>
      <c r="U335">
        <f t="shared" si="59"/>
        <v>51.96</v>
      </c>
      <c r="X335">
        <v>51.96</v>
      </c>
      <c r="Z335" t="b">
        <f t="shared" si="60"/>
        <v>1</v>
      </c>
      <c r="AA335">
        <f>COUNT($AB$2:AB335)</f>
        <v>68</v>
      </c>
      <c r="AB335">
        <f t="shared" si="61"/>
        <v>153</v>
      </c>
      <c r="AC335">
        <f>COUNT($AD$2:AD335)</f>
        <v>266</v>
      </c>
      <c r="AD335" t="str">
        <f t="shared" si="62"/>
        <v/>
      </c>
      <c r="AF335">
        <v>334</v>
      </c>
      <c r="AH335">
        <f t="shared" si="63"/>
        <v>204</v>
      </c>
      <c r="AK335">
        <v>204</v>
      </c>
    </row>
    <row r="336" spans="1:37" x14ac:dyDescent="0.35">
      <c r="A336" t="s">
        <v>338</v>
      </c>
      <c r="B336">
        <v>10</v>
      </c>
      <c r="C336">
        <v>335</v>
      </c>
      <c r="D336">
        <v>44.99</v>
      </c>
      <c r="E336">
        <f t="shared" si="54"/>
        <v>94</v>
      </c>
      <c r="F336">
        <f t="shared" si="55"/>
        <v>49506.25</v>
      </c>
      <c r="H336">
        <f t="shared" si="56"/>
        <v>123.5</v>
      </c>
      <c r="I336">
        <f t="shared" si="57"/>
        <v>66</v>
      </c>
      <c r="J336">
        <f t="shared" si="58"/>
        <v>539</v>
      </c>
      <c r="M336" t="b">
        <f>B336&gt;10</f>
        <v>0</v>
      </c>
      <c r="N336">
        <f>COUNT($O$2:O336)</f>
        <v>68</v>
      </c>
      <c r="O336" t="str">
        <f>IF(M336,D336,"")</f>
        <v/>
      </c>
      <c r="P336">
        <f>COUNT($Q$2:Q336)</f>
        <v>267</v>
      </c>
      <c r="Q336">
        <f>IF(NOT(M336),D336,"")</f>
        <v>44.99</v>
      </c>
      <c r="S336">
        <v>335</v>
      </c>
      <c r="U336">
        <f t="shared" si="59"/>
        <v>53.64</v>
      </c>
      <c r="X336">
        <v>53.64</v>
      </c>
      <c r="Z336" t="b">
        <f t="shared" si="60"/>
        <v>0</v>
      </c>
      <c r="AA336">
        <f>COUNT($AB$2:AB336)</f>
        <v>68</v>
      </c>
      <c r="AB336" t="str">
        <f t="shared" si="61"/>
        <v/>
      </c>
      <c r="AC336">
        <f>COUNT($AD$2:AD336)</f>
        <v>267</v>
      </c>
      <c r="AD336">
        <f t="shared" si="62"/>
        <v>94</v>
      </c>
      <c r="AF336">
        <v>335</v>
      </c>
      <c r="AH336">
        <f t="shared" si="63"/>
        <v>230</v>
      </c>
      <c r="AK336">
        <v>230</v>
      </c>
    </row>
    <row r="337" spans="1:37" x14ac:dyDescent="0.35">
      <c r="A337" t="s">
        <v>339</v>
      </c>
      <c r="B337">
        <v>9</v>
      </c>
      <c r="C337">
        <v>325</v>
      </c>
      <c r="D337">
        <v>34.08</v>
      </c>
      <c r="E337">
        <f t="shared" si="54"/>
        <v>9.5</v>
      </c>
      <c r="F337">
        <f t="shared" si="55"/>
        <v>94249</v>
      </c>
      <c r="H337">
        <f t="shared" si="56"/>
        <v>151.5</v>
      </c>
      <c r="I337">
        <f t="shared" si="57"/>
        <v>70</v>
      </c>
      <c r="J337">
        <f t="shared" si="58"/>
        <v>623.5</v>
      </c>
      <c r="M337" t="b">
        <f>B337&gt;10</f>
        <v>0</v>
      </c>
      <c r="N337">
        <f>COUNT($O$2:O337)</f>
        <v>68</v>
      </c>
      <c r="O337" t="str">
        <f>IF(M337,D337,"")</f>
        <v/>
      </c>
      <c r="P337">
        <f>COUNT($Q$2:Q337)</f>
        <v>268</v>
      </c>
      <c r="Q337">
        <f>IF(NOT(M337),D337,"")</f>
        <v>34.08</v>
      </c>
      <c r="S337">
        <v>336</v>
      </c>
      <c r="U337">
        <f t="shared" si="59"/>
        <v>58.57</v>
      </c>
      <c r="X337">
        <v>58.57</v>
      </c>
      <c r="Z337" t="b">
        <f t="shared" si="60"/>
        <v>0</v>
      </c>
      <c r="AA337">
        <f>COUNT($AB$2:AB337)</f>
        <v>68</v>
      </c>
      <c r="AB337" t="str">
        <f t="shared" si="61"/>
        <v/>
      </c>
      <c r="AC337">
        <f>COUNT($AD$2:AD337)</f>
        <v>268</v>
      </c>
      <c r="AD337">
        <f t="shared" si="62"/>
        <v>9.5</v>
      </c>
      <c r="AF337">
        <v>336</v>
      </c>
      <c r="AH337">
        <f t="shared" si="63"/>
        <v>301</v>
      </c>
      <c r="AK337">
        <v>301</v>
      </c>
    </row>
    <row r="338" spans="1:37" x14ac:dyDescent="0.35">
      <c r="A338" t="s">
        <v>340</v>
      </c>
      <c r="B338">
        <v>11</v>
      </c>
      <c r="C338">
        <v>224</v>
      </c>
      <c r="D338">
        <v>40.11</v>
      </c>
      <c r="E338">
        <f t="shared" si="54"/>
        <v>45</v>
      </c>
      <c r="F338">
        <f t="shared" si="55"/>
        <v>73712.25</v>
      </c>
      <c r="H338">
        <f t="shared" si="56"/>
        <v>98</v>
      </c>
      <c r="I338">
        <f t="shared" si="57"/>
        <v>114</v>
      </c>
      <c r="J338">
        <f t="shared" si="58"/>
        <v>588</v>
      </c>
      <c r="M338" t="b">
        <f>B338&gt;10</f>
        <v>1</v>
      </c>
      <c r="N338">
        <f>COUNT($O$2:O338)</f>
        <v>69</v>
      </c>
      <c r="O338">
        <f>IF(M338,D338,"")</f>
        <v>40.11</v>
      </c>
      <c r="P338">
        <f>COUNT($Q$2:Q338)</f>
        <v>268</v>
      </c>
      <c r="Q338" t="str">
        <f>IF(NOT(M338),D338,"")</f>
        <v/>
      </c>
      <c r="S338">
        <v>337</v>
      </c>
      <c r="U338">
        <f t="shared" si="59"/>
        <v>85</v>
      </c>
      <c r="X338">
        <v>85</v>
      </c>
      <c r="Z338" t="b">
        <f t="shared" si="60"/>
        <v>1</v>
      </c>
      <c r="AA338">
        <f>COUNT($AB$2:AB338)</f>
        <v>69</v>
      </c>
      <c r="AB338">
        <f t="shared" si="61"/>
        <v>45</v>
      </c>
      <c r="AC338">
        <f>COUNT($AD$2:AD338)</f>
        <v>268</v>
      </c>
      <c r="AD338" t="str">
        <f t="shared" si="62"/>
        <v/>
      </c>
      <c r="AF338">
        <v>337</v>
      </c>
      <c r="AH338">
        <f t="shared" si="63"/>
        <v>485</v>
      </c>
      <c r="AK338">
        <v>485</v>
      </c>
    </row>
    <row r="339" spans="1:37" x14ac:dyDescent="0.35">
      <c r="A339" t="s">
        <v>341</v>
      </c>
      <c r="B339">
        <v>7</v>
      </c>
      <c r="C339">
        <v>106</v>
      </c>
      <c r="D339">
        <v>47.52</v>
      </c>
      <c r="E339">
        <f t="shared" si="54"/>
        <v>129.5</v>
      </c>
      <c r="F339">
        <f t="shared" si="55"/>
        <v>34969</v>
      </c>
      <c r="H339">
        <f t="shared" si="56"/>
        <v>234.5</v>
      </c>
      <c r="I339">
        <f t="shared" si="57"/>
        <v>252.5</v>
      </c>
      <c r="J339">
        <f t="shared" si="58"/>
        <v>503.5</v>
      </c>
      <c r="M339" t="b">
        <f>B339&gt;10</f>
        <v>0</v>
      </c>
      <c r="N339">
        <f>COUNT($O$2:O339)</f>
        <v>69</v>
      </c>
      <c r="O339" t="str">
        <f>IF(M339,D339,"")</f>
        <v/>
      </c>
      <c r="P339">
        <f>COUNT($Q$2:Q339)</f>
        <v>269</v>
      </c>
      <c r="Q339">
        <f>IF(NOT(M339),D339,"")</f>
        <v>47.52</v>
      </c>
      <c r="S339">
        <v>338</v>
      </c>
      <c r="U339">
        <f t="shared" si="59"/>
        <v>50.82</v>
      </c>
      <c r="X339">
        <v>50.82</v>
      </c>
      <c r="Z339" t="b">
        <f t="shared" si="60"/>
        <v>0</v>
      </c>
      <c r="AA339">
        <f>COUNT($AB$2:AB339)</f>
        <v>69</v>
      </c>
      <c r="AB339" t="str">
        <f t="shared" si="61"/>
        <v/>
      </c>
      <c r="AC339">
        <f>COUNT($AD$2:AD339)</f>
        <v>269</v>
      </c>
      <c r="AD339">
        <f t="shared" si="62"/>
        <v>129.5</v>
      </c>
      <c r="AF339">
        <v>338</v>
      </c>
      <c r="AH339">
        <f t="shared" si="63"/>
        <v>186</v>
      </c>
      <c r="AK339">
        <v>186</v>
      </c>
    </row>
    <row r="340" spans="1:37" x14ac:dyDescent="0.35">
      <c r="A340" t="s">
        <v>342</v>
      </c>
      <c r="B340">
        <v>20</v>
      </c>
      <c r="C340">
        <v>466</v>
      </c>
      <c r="D340">
        <v>48.34</v>
      </c>
      <c r="E340">
        <f t="shared" si="54"/>
        <v>141</v>
      </c>
      <c r="F340">
        <f t="shared" si="55"/>
        <v>30800.25</v>
      </c>
      <c r="H340">
        <f t="shared" si="56"/>
        <v>15</v>
      </c>
      <c r="I340">
        <f t="shared" si="57"/>
        <v>36</v>
      </c>
      <c r="J340">
        <f t="shared" si="58"/>
        <v>492</v>
      </c>
      <c r="M340" t="b">
        <f>B340&gt;10</f>
        <v>1</v>
      </c>
      <c r="N340">
        <f>COUNT($O$2:O340)</f>
        <v>70</v>
      </c>
      <c r="O340">
        <f>IF(M340,D340,"")</f>
        <v>48.34</v>
      </c>
      <c r="P340">
        <f>COUNT($Q$2:Q340)</f>
        <v>269</v>
      </c>
      <c r="Q340" t="str">
        <f>IF(NOT(M340),D340,"")</f>
        <v/>
      </c>
      <c r="S340">
        <v>339</v>
      </c>
      <c r="U340">
        <f t="shared" si="59"/>
        <v>92.42</v>
      </c>
      <c r="X340">
        <v>92.42</v>
      </c>
      <c r="Z340" t="b">
        <f t="shared" si="60"/>
        <v>1</v>
      </c>
      <c r="AA340">
        <f>COUNT($AB$2:AB340)</f>
        <v>70</v>
      </c>
      <c r="AB340">
        <f t="shared" si="61"/>
        <v>141</v>
      </c>
      <c r="AC340">
        <f>COUNT($AD$2:AD340)</f>
        <v>269</v>
      </c>
      <c r="AD340" t="str">
        <f t="shared" si="62"/>
        <v/>
      </c>
      <c r="AF340">
        <v>339</v>
      </c>
      <c r="AH340">
        <f t="shared" si="63"/>
        <v>627</v>
      </c>
      <c r="AK340">
        <v>627</v>
      </c>
    </row>
    <row r="341" spans="1:37" x14ac:dyDescent="0.35">
      <c r="A341" t="s">
        <v>343</v>
      </c>
      <c r="B341">
        <v>8</v>
      </c>
      <c r="C341">
        <v>207</v>
      </c>
      <c r="D341">
        <v>34.08</v>
      </c>
      <c r="E341">
        <f t="shared" si="54"/>
        <v>9.5</v>
      </c>
      <c r="F341">
        <f t="shared" si="55"/>
        <v>94249</v>
      </c>
      <c r="H341">
        <f t="shared" si="56"/>
        <v>187.5</v>
      </c>
      <c r="I341">
        <f t="shared" si="57"/>
        <v>131</v>
      </c>
      <c r="J341">
        <f t="shared" si="58"/>
        <v>623.5</v>
      </c>
      <c r="M341" t="b">
        <f>B341&gt;10</f>
        <v>0</v>
      </c>
      <c r="N341">
        <f>COUNT($O$2:O341)</f>
        <v>70</v>
      </c>
      <c r="O341" t="str">
        <f>IF(M341,D341,"")</f>
        <v/>
      </c>
      <c r="P341">
        <f>COUNT($Q$2:Q341)</f>
        <v>270</v>
      </c>
      <c r="Q341">
        <f>IF(NOT(M341),D341,"")</f>
        <v>34.08</v>
      </c>
      <c r="S341">
        <v>340</v>
      </c>
      <c r="U341">
        <f t="shared" si="59"/>
        <v>91.8</v>
      </c>
      <c r="X341">
        <v>91.8</v>
      </c>
      <c r="Z341" t="b">
        <f t="shared" si="60"/>
        <v>0</v>
      </c>
      <c r="AA341">
        <f>COUNT($AB$2:AB341)</f>
        <v>70</v>
      </c>
      <c r="AB341" t="str">
        <f t="shared" si="61"/>
        <v/>
      </c>
      <c r="AC341">
        <f>COUNT($AD$2:AD341)</f>
        <v>270</v>
      </c>
      <c r="AD341">
        <f t="shared" si="62"/>
        <v>9.5</v>
      </c>
      <c r="AF341">
        <v>340</v>
      </c>
      <c r="AH341">
        <f t="shared" si="63"/>
        <v>617.5</v>
      </c>
      <c r="AK341">
        <v>617.5</v>
      </c>
    </row>
    <row r="342" spans="1:37" x14ac:dyDescent="0.35">
      <c r="A342" t="s">
        <v>344</v>
      </c>
      <c r="B342">
        <v>8</v>
      </c>
      <c r="C342">
        <v>84</v>
      </c>
      <c r="D342">
        <v>46.5</v>
      </c>
      <c r="E342">
        <f t="shared" si="54"/>
        <v>110</v>
      </c>
      <c r="F342">
        <f t="shared" si="55"/>
        <v>42642.25</v>
      </c>
      <c r="H342">
        <f t="shared" si="56"/>
        <v>187.5</v>
      </c>
      <c r="I342">
        <f t="shared" si="57"/>
        <v>286</v>
      </c>
      <c r="J342">
        <f t="shared" si="58"/>
        <v>523</v>
      </c>
      <c r="M342" t="b">
        <f>B342&gt;10</f>
        <v>0</v>
      </c>
      <c r="N342">
        <f>COUNT($O$2:O342)</f>
        <v>70</v>
      </c>
      <c r="O342" t="str">
        <f>IF(M342,D342,"")</f>
        <v/>
      </c>
      <c r="P342">
        <f>COUNT($Q$2:Q342)</f>
        <v>271</v>
      </c>
      <c r="Q342">
        <f>IF(NOT(M342),D342,"")</f>
        <v>46.5</v>
      </c>
      <c r="S342">
        <v>341</v>
      </c>
      <c r="U342">
        <f t="shared" si="59"/>
        <v>39.130000000000003</v>
      </c>
      <c r="X342">
        <v>39.130000000000003</v>
      </c>
      <c r="Z342" t="b">
        <f t="shared" si="60"/>
        <v>0</v>
      </c>
      <c r="AA342">
        <f>COUNT($AB$2:AB342)</f>
        <v>70</v>
      </c>
      <c r="AB342" t="str">
        <f t="shared" si="61"/>
        <v/>
      </c>
      <c r="AC342">
        <f>COUNT($AD$2:AD342)</f>
        <v>271</v>
      </c>
      <c r="AD342">
        <f t="shared" si="62"/>
        <v>110</v>
      </c>
      <c r="AF342">
        <v>341</v>
      </c>
      <c r="AH342">
        <f t="shared" si="63"/>
        <v>41</v>
      </c>
      <c r="AK342">
        <v>41</v>
      </c>
    </row>
    <row r="343" spans="1:37" x14ac:dyDescent="0.35">
      <c r="A343" t="s">
        <v>345</v>
      </c>
      <c r="B343">
        <v>17</v>
      </c>
      <c r="C343">
        <v>387</v>
      </c>
      <c r="D343">
        <v>40.369999999999997</v>
      </c>
      <c r="E343">
        <f t="shared" si="54"/>
        <v>47</v>
      </c>
      <c r="F343">
        <f t="shared" si="55"/>
        <v>72630.25</v>
      </c>
      <c r="H343">
        <f t="shared" si="56"/>
        <v>23</v>
      </c>
      <c r="I343">
        <f t="shared" si="57"/>
        <v>51</v>
      </c>
      <c r="J343">
        <f t="shared" si="58"/>
        <v>586</v>
      </c>
      <c r="M343" t="b">
        <f>B343&gt;10</f>
        <v>1</v>
      </c>
      <c r="N343">
        <f>COUNT($O$2:O343)</f>
        <v>71</v>
      </c>
      <c r="O343">
        <f>IF(M343,D343,"")</f>
        <v>40.369999999999997</v>
      </c>
      <c r="P343">
        <f>COUNT($Q$2:Q343)</f>
        <v>271</v>
      </c>
      <c r="Q343" t="str">
        <f>IF(NOT(M343),D343,"")</f>
        <v/>
      </c>
      <c r="S343">
        <v>342</v>
      </c>
      <c r="U343">
        <f t="shared" si="59"/>
        <v>44.37</v>
      </c>
      <c r="X343">
        <v>44.37</v>
      </c>
      <c r="Z343" t="b">
        <f t="shared" si="60"/>
        <v>1</v>
      </c>
      <c r="AA343">
        <f>COUNT($AB$2:AB343)</f>
        <v>71</v>
      </c>
      <c r="AB343">
        <f t="shared" si="61"/>
        <v>47</v>
      </c>
      <c r="AC343">
        <f>COUNT($AD$2:AD343)</f>
        <v>271</v>
      </c>
      <c r="AD343" t="str">
        <f t="shared" si="62"/>
        <v/>
      </c>
      <c r="AF343">
        <v>342</v>
      </c>
      <c r="AH343">
        <f t="shared" si="63"/>
        <v>86</v>
      </c>
      <c r="AK343">
        <v>86</v>
      </c>
    </row>
    <row r="344" spans="1:37" x14ac:dyDescent="0.35">
      <c r="A344" t="s">
        <v>346</v>
      </c>
      <c r="B344">
        <v>13</v>
      </c>
      <c r="C344">
        <v>234</v>
      </c>
      <c r="D344">
        <v>40.31</v>
      </c>
      <c r="E344">
        <f t="shared" si="54"/>
        <v>46</v>
      </c>
      <c r="F344">
        <f t="shared" si="55"/>
        <v>73170.25</v>
      </c>
      <c r="H344">
        <f t="shared" si="56"/>
        <v>56</v>
      </c>
      <c r="I344">
        <f t="shared" si="57"/>
        <v>107</v>
      </c>
      <c r="J344">
        <f t="shared" si="58"/>
        <v>587</v>
      </c>
      <c r="M344" t="b">
        <f>B344&gt;10</f>
        <v>1</v>
      </c>
      <c r="N344">
        <f>COUNT($O$2:O344)</f>
        <v>72</v>
      </c>
      <c r="O344">
        <f>IF(M344,D344,"")</f>
        <v>40.31</v>
      </c>
      <c r="P344">
        <f>COUNT($Q$2:Q344)</f>
        <v>271</v>
      </c>
      <c r="Q344" t="str">
        <f>IF(NOT(M344),D344,"")</f>
        <v/>
      </c>
      <c r="S344">
        <v>343</v>
      </c>
      <c r="U344">
        <f t="shared" si="59"/>
        <v>61.6</v>
      </c>
      <c r="X344">
        <v>61.6</v>
      </c>
      <c r="Z344" t="b">
        <f t="shared" si="60"/>
        <v>1</v>
      </c>
      <c r="AA344">
        <f>COUNT($AB$2:AB344)</f>
        <v>72</v>
      </c>
      <c r="AB344">
        <f t="shared" si="61"/>
        <v>46</v>
      </c>
      <c r="AC344">
        <f>COUNT($AD$2:AD344)</f>
        <v>271</v>
      </c>
      <c r="AD344" t="str">
        <f t="shared" si="62"/>
        <v/>
      </c>
      <c r="AF344">
        <v>343</v>
      </c>
      <c r="AH344">
        <f t="shared" si="63"/>
        <v>348</v>
      </c>
      <c r="AK344">
        <v>348</v>
      </c>
    </row>
    <row r="345" spans="1:37" x14ac:dyDescent="0.35">
      <c r="A345" t="s">
        <v>347</v>
      </c>
      <c r="B345">
        <v>7</v>
      </c>
      <c r="C345">
        <v>11</v>
      </c>
      <c r="D345">
        <v>86.25</v>
      </c>
      <c r="E345">
        <f t="shared" si="54"/>
        <v>493</v>
      </c>
      <c r="F345">
        <f t="shared" si="55"/>
        <v>31152.25</v>
      </c>
      <c r="H345">
        <f t="shared" si="56"/>
        <v>234.5</v>
      </c>
      <c r="I345">
        <f t="shared" si="57"/>
        <v>496</v>
      </c>
      <c r="J345">
        <f t="shared" si="58"/>
        <v>140</v>
      </c>
      <c r="M345" t="b">
        <f>B345&gt;10</f>
        <v>0</v>
      </c>
      <c r="N345">
        <f>COUNT($O$2:O345)</f>
        <v>72</v>
      </c>
      <c r="O345" t="str">
        <f>IF(M345,D345,"")</f>
        <v/>
      </c>
      <c r="P345">
        <f>COUNT($Q$2:Q345)</f>
        <v>272</v>
      </c>
      <c r="Q345">
        <f>IF(NOT(M345),D345,"")</f>
        <v>86.25</v>
      </c>
      <c r="S345">
        <v>344</v>
      </c>
      <c r="U345">
        <f t="shared" si="59"/>
        <v>87.23</v>
      </c>
      <c r="X345">
        <v>87.23</v>
      </c>
      <c r="Z345" t="b">
        <f t="shared" si="60"/>
        <v>0</v>
      </c>
      <c r="AA345">
        <f>COUNT($AB$2:AB345)</f>
        <v>72</v>
      </c>
      <c r="AB345" t="str">
        <f t="shared" si="61"/>
        <v/>
      </c>
      <c r="AC345">
        <f>COUNT($AD$2:AD345)</f>
        <v>272</v>
      </c>
      <c r="AD345">
        <f t="shared" si="62"/>
        <v>493</v>
      </c>
      <c r="AF345">
        <v>344</v>
      </c>
      <c r="AH345">
        <f t="shared" si="63"/>
        <v>508.5</v>
      </c>
      <c r="AK345">
        <v>508.5</v>
      </c>
    </row>
    <row r="346" spans="1:37" x14ac:dyDescent="0.35">
      <c r="A346" t="s">
        <v>348</v>
      </c>
      <c r="B346">
        <v>18</v>
      </c>
      <c r="C346">
        <v>623</v>
      </c>
      <c r="D346">
        <v>42.53</v>
      </c>
      <c r="E346">
        <f t="shared" si="54"/>
        <v>68</v>
      </c>
      <c r="F346">
        <f t="shared" si="55"/>
        <v>61752.25</v>
      </c>
      <c r="H346">
        <f t="shared" si="56"/>
        <v>20.5</v>
      </c>
      <c r="I346">
        <f t="shared" si="57"/>
        <v>25</v>
      </c>
      <c r="J346">
        <f t="shared" si="58"/>
        <v>565</v>
      </c>
      <c r="M346" t="b">
        <f>B346&gt;10</f>
        <v>1</v>
      </c>
      <c r="N346">
        <f>COUNT($O$2:O346)</f>
        <v>73</v>
      </c>
      <c r="O346">
        <f>IF(M346,D346,"")</f>
        <v>42.53</v>
      </c>
      <c r="P346">
        <f>COUNT($Q$2:Q346)</f>
        <v>272</v>
      </c>
      <c r="Q346" t="str">
        <f>IF(NOT(M346),D346,"")</f>
        <v/>
      </c>
      <c r="S346">
        <v>345</v>
      </c>
      <c r="U346">
        <f t="shared" si="59"/>
        <v>82.5</v>
      </c>
      <c r="X346">
        <v>82.5</v>
      </c>
      <c r="Z346" t="b">
        <f t="shared" si="60"/>
        <v>1</v>
      </c>
      <c r="AA346">
        <f>COUNT($AB$2:AB346)</f>
        <v>73</v>
      </c>
      <c r="AB346">
        <f t="shared" si="61"/>
        <v>68</v>
      </c>
      <c r="AC346">
        <f>COUNT($AD$2:AD346)</f>
        <v>272</v>
      </c>
      <c r="AD346" t="str">
        <f t="shared" si="62"/>
        <v/>
      </c>
      <c r="AF346">
        <v>345</v>
      </c>
      <c r="AH346">
        <f t="shared" si="63"/>
        <v>476</v>
      </c>
      <c r="AK346">
        <v>476</v>
      </c>
    </row>
    <row r="347" spans="1:37" x14ac:dyDescent="0.35">
      <c r="A347" t="s">
        <v>349</v>
      </c>
      <c r="B347">
        <v>17</v>
      </c>
      <c r="C347">
        <v>258</v>
      </c>
      <c r="D347">
        <v>46.69</v>
      </c>
      <c r="E347">
        <f t="shared" si="54"/>
        <v>115</v>
      </c>
      <c r="F347">
        <f t="shared" si="55"/>
        <v>40602.25</v>
      </c>
      <c r="H347">
        <f t="shared" si="56"/>
        <v>23</v>
      </c>
      <c r="I347">
        <f t="shared" si="57"/>
        <v>92.5</v>
      </c>
      <c r="J347">
        <f t="shared" si="58"/>
        <v>518</v>
      </c>
      <c r="M347" t="b">
        <f>B347&gt;10</f>
        <v>1</v>
      </c>
      <c r="N347">
        <f>COUNT($O$2:O347)</f>
        <v>74</v>
      </c>
      <c r="O347">
        <f>IF(M347,D347,"")</f>
        <v>46.69</v>
      </c>
      <c r="P347">
        <f>COUNT($Q$2:Q347)</f>
        <v>272</v>
      </c>
      <c r="Q347" t="str">
        <f>IF(NOT(M347),D347,"")</f>
        <v/>
      </c>
      <c r="S347">
        <v>346</v>
      </c>
      <c r="U347">
        <f t="shared" si="59"/>
        <v>59.44</v>
      </c>
      <c r="X347">
        <v>59.44</v>
      </c>
      <c r="Z347" t="b">
        <f t="shared" si="60"/>
        <v>1</v>
      </c>
      <c r="AA347">
        <f>COUNT($AB$2:AB347)</f>
        <v>74</v>
      </c>
      <c r="AB347">
        <f t="shared" si="61"/>
        <v>115</v>
      </c>
      <c r="AC347">
        <f>COUNT($AD$2:AD347)</f>
        <v>272</v>
      </c>
      <c r="AD347" t="str">
        <f t="shared" si="62"/>
        <v/>
      </c>
      <c r="AF347">
        <v>346</v>
      </c>
      <c r="AH347">
        <f t="shared" si="63"/>
        <v>319.5</v>
      </c>
      <c r="AK347">
        <v>319.5</v>
      </c>
    </row>
    <row r="348" spans="1:37" x14ac:dyDescent="0.35">
      <c r="A348" t="s">
        <v>350</v>
      </c>
      <c r="B348">
        <v>12</v>
      </c>
      <c r="C348">
        <v>434</v>
      </c>
      <c r="D348">
        <v>40.79</v>
      </c>
      <c r="E348">
        <f t="shared" si="54"/>
        <v>53.5</v>
      </c>
      <c r="F348">
        <f t="shared" si="55"/>
        <v>69169</v>
      </c>
      <c r="H348">
        <f t="shared" si="56"/>
        <v>74.5</v>
      </c>
      <c r="I348">
        <f t="shared" si="57"/>
        <v>39</v>
      </c>
      <c r="J348">
        <f t="shared" si="58"/>
        <v>579.5</v>
      </c>
      <c r="M348" t="b">
        <f>B348&gt;10</f>
        <v>1</v>
      </c>
      <c r="N348">
        <f>COUNT($O$2:O348)</f>
        <v>75</v>
      </c>
      <c r="O348">
        <f>IF(M348,D348,"")</f>
        <v>40.79</v>
      </c>
      <c r="P348">
        <f>COUNT($Q$2:Q348)</f>
        <v>272</v>
      </c>
      <c r="Q348" t="str">
        <f>IF(NOT(M348),D348,"")</f>
        <v/>
      </c>
      <c r="S348">
        <v>347</v>
      </c>
      <c r="U348">
        <f t="shared" si="59"/>
        <v>89.71</v>
      </c>
      <c r="X348">
        <v>89.71</v>
      </c>
      <c r="Z348" t="b">
        <f t="shared" si="60"/>
        <v>1</v>
      </c>
      <c r="AA348">
        <f>COUNT($AB$2:AB348)</f>
        <v>75</v>
      </c>
      <c r="AB348">
        <f t="shared" si="61"/>
        <v>53.5</v>
      </c>
      <c r="AC348">
        <f>COUNT($AD$2:AD348)</f>
        <v>272</v>
      </c>
      <c r="AD348" t="str">
        <f t="shared" si="62"/>
        <v/>
      </c>
      <c r="AF348">
        <v>347</v>
      </c>
      <c r="AH348">
        <f t="shared" si="63"/>
        <v>563.5</v>
      </c>
      <c r="AK348">
        <v>563.5</v>
      </c>
    </row>
    <row r="349" spans="1:37" x14ac:dyDescent="0.35">
      <c r="A349" t="s">
        <v>351</v>
      </c>
      <c r="B349">
        <v>10</v>
      </c>
      <c r="C349">
        <v>192</v>
      </c>
      <c r="D349">
        <v>38.26</v>
      </c>
      <c r="E349">
        <f t="shared" si="54"/>
        <v>33</v>
      </c>
      <c r="F349">
        <f t="shared" si="55"/>
        <v>80372.25</v>
      </c>
      <c r="H349">
        <f t="shared" si="56"/>
        <v>123.5</v>
      </c>
      <c r="I349">
        <f t="shared" si="57"/>
        <v>146.5</v>
      </c>
      <c r="J349">
        <f t="shared" si="58"/>
        <v>600</v>
      </c>
      <c r="M349" t="b">
        <f>B349&gt;10</f>
        <v>0</v>
      </c>
      <c r="N349">
        <f>COUNT($O$2:O349)</f>
        <v>75</v>
      </c>
      <c r="O349" t="str">
        <f>IF(M349,D349,"")</f>
        <v/>
      </c>
      <c r="P349">
        <f>COUNT($Q$2:Q349)</f>
        <v>273</v>
      </c>
      <c r="Q349">
        <f>IF(NOT(M349),D349,"")</f>
        <v>38.26</v>
      </c>
      <c r="S349">
        <v>348</v>
      </c>
      <c r="U349">
        <f t="shared" si="59"/>
        <v>49.36</v>
      </c>
      <c r="X349">
        <v>49.36</v>
      </c>
      <c r="Z349" t="b">
        <f t="shared" si="60"/>
        <v>0</v>
      </c>
      <c r="AA349">
        <f>COUNT($AB$2:AB349)</f>
        <v>75</v>
      </c>
      <c r="AB349" t="str">
        <f t="shared" si="61"/>
        <v/>
      </c>
      <c r="AC349">
        <f>COUNT($AD$2:AD349)</f>
        <v>273</v>
      </c>
      <c r="AD349">
        <f t="shared" si="62"/>
        <v>33</v>
      </c>
      <c r="AF349">
        <v>348</v>
      </c>
      <c r="AH349">
        <f t="shared" si="63"/>
        <v>161</v>
      </c>
      <c r="AK349">
        <v>161</v>
      </c>
    </row>
    <row r="350" spans="1:37" x14ac:dyDescent="0.35">
      <c r="A350" t="s">
        <v>352</v>
      </c>
      <c r="B350">
        <v>15</v>
      </c>
      <c r="C350">
        <v>708</v>
      </c>
      <c r="D350">
        <v>33.020000000000003</v>
      </c>
      <c r="E350">
        <f t="shared" si="54"/>
        <v>6</v>
      </c>
      <c r="F350">
        <f t="shared" si="55"/>
        <v>96410.25</v>
      </c>
      <c r="H350">
        <f t="shared" si="56"/>
        <v>37.5</v>
      </c>
      <c r="I350">
        <f t="shared" si="57"/>
        <v>18</v>
      </c>
      <c r="J350">
        <f t="shared" si="58"/>
        <v>627</v>
      </c>
      <c r="M350" t="b">
        <f>B350&gt;10</f>
        <v>1</v>
      </c>
      <c r="N350">
        <f>COUNT($O$2:O350)</f>
        <v>76</v>
      </c>
      <c r="O350">
        <f>IF(M350,D350,"")</f>
        <v>33.020000000000003</v>
      </c>
      <c r="P350">
        <f>COUNT($Q$2:Q350)</f>
        <v>273</v>
      </c>
      <c r="Q350" t="str">
        <f>IF(NOT(M350),D350,"")</f>
        <v/>
      </c>
      <c r="S350">
        <v>349</v>
      </c>
      <c r="U350">
        <f t="shared" si="59"/>
        <v>71.260000000000005</v>
      </c>
      <c r="X350">
        <v>71.260000000000005</v>
      </c>
      <c r="Z350" t="b">
        <f t="shared" si="60"/>
        <v>1</v>
      </c>
      <c r="AA350">
        <f>COUNT($AB$2:AB350)</f>
        <v>76</v>
      </c>
      <c r="AB350">
        <f t="shared" si="61"/>
        <v>6</v>
      </c>
      <c r="AC350">
        <f>COUNT($AD$2:AD350)</f>
        <v>273</v>
      </c>
      <c r="AD350" t="str">
        <f t="shared" si="62"/>
        <v/>
      </c>
      <c r="AF350">
        <v>349</v>
      </c>
      <c r="AH350">
        <f t="shared" si="63"/>
        <v>432</v>
      </c>
      <c r="AK350">
        <v>432</v>
      </c>
    </row>
    <row r="351" spans="1:37" x14ac:dyDescent="0.35">
      <c r="A351" t="s">
        <v>353</v>
      </c>
      <c r="B351">
        <v>12</v>
      </c>
      <c r="C351">
        <v>169</v>
      </c>
      <c r="D351">
        <v>49.7</v>
      </c>
      <c r="E351">
        <f t="shared" si="54"/>
        <v>167.5</v>
      </c>
      <c r="F351">
        <f t="shared" si="55"/>
        <v>22201</v>
      </c>
      <c r="H351">
        <f t="shared" si="56"/>
        <v>74.5</v>
      </c>
      <c r="I351">
        <f t="shared" si="57"/>
        <v>171.5</v>
      </c>
      <c r="J351">
        <f t="shared" si="58"/>
        <v>465.5</v>
      </c>
      <c r="M351" t="b">
        <f>B351&gt;10</f>
        <v>1</v>
      </c>
      <c r="N351">
        <f>COUNT($O$2:O351)</f>
        <v>77</v>
      </c>
      <c r="O351">
        <f>IF(M351,D351,"")</f>
        <v>49.7</v>
      </c>
      <c r="P351">
        <f>COUNT($Q$2:Q351)</f>
        <v>273</v>
      </c>
      <c r="Q351" t="str">
        <f>IF(NOT(M351),D351,"")</f>
        <v/>
      </c>
      <c r="S351">
        <v>350</v>
      </c>
      <c r="U351">
        <f t="shared" si="59"/>
        <v>90.77</v>
      </c>
      <c r="X351">
        <v>90.77</v>
      </c>
      <c r="Z351" t="b">
        <f t="shared" si="60"/>
        <v>1</v>
      </c>
      <c r="AA351">
        <f>COUNT($AB$2:AB351)</f>
        <v>77</v>
      </c>
      <c r="AB351">
        <f t="shared" si="61"/>
        <v>167.5</v>
      </c>
      <c r="AC351">
        <f>COUNT($AD$2:AD351)</f>
        <v>273</v>
      </c>
      <c r="AD351" t="str">
        <f t="shared" si="62"/>
        <v/>
      </c>
      <c r="AF351">
        <v>350</v>
      </c>
      <c r="AH351">
        <f t="shared" si="63"/>
        <v>587</v>
      </c>
      <c r="AK351">
        <v>587</v>
      </c>
    </row>
    <row r="352" spans="1:37" x14ac:dyDescent="0.35">
      <c r="A352" t="s">
        <v>354</v>
      </c>
      <c r="B352">
        <v>10</v>
      </c>
      <c r="C352">
        <v>213</v>
      </c>
      <c r="D352">
        <v>48.67</v>
      </c>
      <c r="E352">
        <f t="shared" si="54"/>
        <v>147</v>
      </c>
      <c r="F352">
        <f t="shared" si="55"/>
        <v>28730.25</v>
      </c>
      <c r="H352">
        <f t="shared" si="56"/>
        <v>123.5</v>
      </c>
      <c r="I352">
        <f t="shared" si="57"/>
        <v>125.5</v>
      </c>
      <c r="J352">
        <f t="shared" si="58"/>
        <v>486</v>
      </c>
      <c r="M352" t="b">
        <f>B352&gt;10</f>
        <v>0</v>
      </c>
      <c r="N352">
        <f>COUNT($O$2:O352)</f>
        <v>77</v>
      </c>
      <c r="O352" t="str">
        <f>IF(M352,D352,"")</f>
        <v/>
      </c>
      <c r="P352">
        <f>COUNT($Q$2:Q352)</f>
        <v>274</v>
      </c>
      <c r="Q352">
        <f>IF(NOT(M352),D352,"")</f>
        <v>48.67</v>
      </c>
      <c r="S352">
        <v>351</v>
      </c>
      <c r="U352">
        <f t="shared" si="59"/>
        <v>88.71</v>
      </c>
      <c r="X352">
        <v>88.71</v>
      </c>
      <c r="Z352" t="b">
        <f t="shared" si="60"/>
        <v>0</v>
      </c>
      <c r="AA352">
        <f>COUNT($AB$2:AB352)</f>
        <v>77</v>
      </c>
      <c r="AB352" t="str">
        <f t="shared" si="61"/>
        <v/>
      </c>
      <c r="AC352">
        <f>COUNT($AD$2:AD352)</f>
        <v>274</v>
      </c>
      <c r="AD352">
        <f t="shared" si="62"/>
        <v>147</v>
      </c>
      <c r="AF352">
        <v>351</v>
      </c>
      <c r="AH352">
        <f t="shared" si="63"/>
        <v>544</v>
      </c>
      <c r="AK352">
        <v>544</v>
      </c>
    </row>
    <row r="353" spans="1:37" x14ac:dyDescent="0.35">
      <c r="A353" t="s">
        <v>355</v>
      </c>
      <c r="B353">
        <v>19</v>
      </c>
      <c r="C353">
        <v>169</v>
      </c>
      <c r="D353">
        <v>87.26</v>
      </c>
      <c r="E353">
        <f t="shared" si="54"/>
        <v>512</v>
      </c>
      <c r="F353">
        <f t="shared" si="55"/>
        <v>38220.25</v>
      </c>
      <c r="H353">
        <f t="shared" si="56"/>
        <v>18</v>
      </c>
      <c r="I353">
        <f t="shared" si="57"/>
        <v>171.5</v>
      </c>
      <c r="J353">
        <f t="shared" si="58"/>
        <v>121</v>
      </c>
      <c r="M353" t="b">
        <f>B353&gt;10</f>
        <v>1</v>
      </c>
      <c r="N353">
        <f>COUNT($O$2:O353)</f>
        <v>78</v>
      </c>
      <c r="O353">
        <f>IF(M353,D353,"")</f>
        <v>87.26</v>
      </c>
      <c r="P353">
        <f>COUNT($Q$2:Q353)</f>
        <v>274</v>
      </c>
      <c r="Q353" t="str">
        <f>IF(NOT(M353),D353,"")</f>
        <v/>
      </c>
      <c r="S353">
        <v>352</v>
      </c>
      <c r="U353">
        <f t="shared" si="59"/>
        <v>48.68</v>
      </c>
      <c r="X353">
        <v>48.68</v>
      </c>
      <c r="Z353" t="b">
        <f t="shared" si="60"/>
        <v>1</v>
      </c>
      <c r="AA353">
        <f>COUNT($AB$2:AB353)</f>
        <v>78</v>
      </c>
      <c r="AB353">
        <f t="shared" si="61"/>
        <v>512</v>
      </c>
      <c r="AC353">
        <f>COUNT($AD$2:AD353)</f>
        <v>274</v>
      </c>
      <c r="AD353" t="str">
        <f t="shared" si="62"/>
        <v/>
      </c>
      <c r="AF353">
        <v>352</v>
      </c>
      <c r="AH353">
        <f t="shared" si="63"/>
        <v>148</v>
      </c>
      <c r="AK353">
        <v>148</v>
      </c>
    </row>
    <row r="354" spans="1:37" x14ac:dyDescent="0.35">
      <c r="A354" t="s">
        <v>356</v>
      </c>
      <c r="B354">
        <v>2</v>
      </c>
      <c r="C354">
        <v>37</v>
      </c>
      <c r="D354">
        <v>79.67</v>
      </c>
      <c r="E354">
        <f t="shared" si="54"/>
        <v>458</v>
      </c>
      <c r="F354">
        <f t="shared" si="55"/>
        <v>20022.25</v>
      </c>
      <c r="H354">
        <f t="shared" si="56"/>
        <v>585.5</v>
      </c>
      <c r="I354">
        <f t="shared" si="57"/>
        <v>418.5</v>
      </c>
      <c r="J354">
        <f t="shared" si="58"/>
        <v>175</v>
      </c>
      <c r="M354" t="b">
        <f>B354&gt;10</f>
        <v>0</v>
      </c>
      <c r="N354">
        <f>COUNT($O$2:O354)</f>
        <v>78</v>
      </c>
      <c r="O354" t="str">
        <f>IF(M354,D354,"")</f>
        <v/>
      </c>
      <c r="P354">
        <f>COUNT($Q$2:Q354)</f>
        <v>275</v>
      </c>
      <c r="Q354">
        <f>IF(NOT(M354),D354,"")</f>
        <v>79.67</v>
      </c>
      <c r="S354">
        <v>353</v>
      </c>
      <c r="U354">
        <f t="shared" si="59"/>
        <v>64.56</v>
      </c>
      <c r="X354">
        <v>64.56</v>
      </c>
      <c r="Z354" t="b">
        <f t="shared" si="60"/>
        <v>0</v>
      </c>
      <c r="AA354">
        <f>COUNT($AB$2:AB354)</f>
        <v>78</v>
      </c>
      <c r="AB354" t="str">
        <f t="shared" si="61"/>
        <v/>
      </c>
      <c r="AC354">
        <f>COUNT($AD$2:AD354)</f>
        <v>275</v>
      </c>
      <c r="AD354">
        <f t="shared" si="62"/>
        <v>458</v>
      </c>
      <c r="AF354">
        <v>353</v>
      </c>
      <c r="AH354">
        <f t="shared" si="63"/>
        <v>381</v>
      </c>
      <c r="AK354">
        <v>381</v>
      </c>
    </row>
    <row r="355" spans="1:37" x14ac:dyDescent="0.35">
      <c r="A355" t="s">
        <v>357</v>
      </c>
      <c r="B355">
        <v>21</v>
      </c>
      <c r="C355">
        <v>521</v>
      </c>
      <c r="D355">
        <v>51.67</v>
      </c>
      <c r="E355">
        <f t="shared" si="54"/>
        <v>202</v>
      </c>
      <c r="F355">
        <f t="shared" si="55"/>
        <v>13110.25</v>
      </c>
      <c r="H355">
        <f t="shared" si="56"/>
        <v>13</v>
      </c>
      <c r="I355">
        <f t="shared" si="57"/>
        <v>31</v>
      </c>
      <c r="J355">
        <f t="shared" si="58"/>
        <v>431</v>
      </c>
      <c r="M355" t="b">
        <f>B355&gt;10</f>
        <v>1</v>
      </c>
      <c r="N355">
        <f>COUNT($O$2:O355)</f>
        <v>79</v>
      </c>
      <c r="O355">
        <f>IF(M355,D355,"")</f>
        <v>51.67</v>
      </c>
      <c r="P355">
        <f>COUNT($Q$2:Q355)</f>
        <v>275</v>
      </c>
      <c r="Q355" t="str">
        <f>IF(NOT(M355),D355,"")</f>
        <v/>
      </c>
      <c r="S355">
        <v>354</v>
      </c>
      <c r="U355">
        <f t="shared" si="59"/>
        <v>48.79</v>
      </c>
      <c r="X355">
        <v>48.79</v>
      </c>
      <c r="Z355" t="b">
        <f t="shared" si="60"/>
        <v>1</v>
      </c>
      <c r="AA355">
        <f>COUNT($AB$2:AB355)</f>
        <v>79</v>
      </c>
      <c r="AB355">
        <f t="shared" si="61"/>
        <v>202</v>
      </c>
      <c r="AC355">
        <f>COUNT($AD$2:AD355)</f>
        <v>275</v>
      </c>
      <c r="AD355" t="str">
        <f t="shared" si="62"/>
        <v/>
      </c>
      <c r="AF355">
        <v>354</v>
      </c>
      <c r="AH355">
        <f t="shared" si="63"/>
        <v>150</v>
      </c>
      <c r="AK355">
        <v>150</v>
      </c>
    </row>
    <row r="356" spans="1:37" x14ac:dyDescent="0.35">
      <c r="A356" t="s">
        <v>358</v>
      </c>
      <c r="B356">
        <v>14</v>
      </c>
      <c r="C356">
        <v>272</v>
      </c>
      <c r="D356">
        <v>51.6</v>
      </c>
      <c r="E356">
        <f t="shared" si="54"/>
        <v>199</v>
      </c>
      <c r="F356">
        <f t="shared" si="55"/>
        <v>13806.25</v>
      </c>
      <c r="H356">
        <f t="shared" si="56"/>
        <v>46</v>
      </c>
      <c r="I356">
        <f t="shared" si="57"/>
        <v>84</v>
      </c>
      <c r="J356">
        <f t="shared" si="58"/>
        <v>434</v>
      </c>
      <c r="M356" t="b">
        <f>B356&gt;10</f>
        <v>1</v>
      </c>
      <c r="N356">
        <f>COUNT($O$2:O356)</f>
        <v>80</v>
      </c>
      <c r="O356">
        <f>IF(M356,D356,"")</f>
        <v>51.6</v>
      </c>
      <c r="P356">
        <f>COUNT($Q$2:Q356)</f>
        <v>275</v>
      </c>
      <c r="Q356" t="str">
        <f>IF(NOT(M356),D356,"")</f>
        <v/>
      </c>
      <c r="S356">
        <v>355</v>
      </c>
      <c r="U356">
        <f t="shared" si="59"/>
        <v>90.8</v>
      </c>
      <c r="X356">
        <v>90.8</v>
      </c>
      <c r="Z356" t="b">
        <f t="shared" si="60"/>
        <v>1</v>
      </c>
      <c r="AA356">
        <f>COUNT($AB$2:AB356)</f>
        <v>80</v>
      </c>
      <c r="AB356">
        <f t="shared" si="61"/>
        <v>199</v>
      </c>
      <c r="AC356">
        <f>COUNT($AD$2:AD356)</f>
        <v>275</v>
      </c>
      <c r="AD356" t="str">
        <f t="shared" si="62"/>
        <v/>
      </c>
      <c r="AF356">
        <v>355</v>
      </c>
      <c r="AH356">
        <f t="shared" si="63"/>
        <v>589</v>
      </c>
      <c r="AK356">
        <v>589</v>
      </c>
    </row>
    <row r="357" spans="1:37" x14ac:dyDescent="0.35">
      <c r="A357" t="s">
        <v>359</v>
      </c>
      <c r="B357">
        <v>13</v>
      </c>
      <c r="C357">
        <v>258</v>
      </c>
      <c r="D357">
        <v>44.28</v>
      </c>
      <c r="E357">
        <f t="shared" si="54"/>
        <v>83</v>
      </c>
      <c r="F357">
        <f t="shared" si="55"/>
        <v>54522.25</v>
      </c>
      <c r="H357">
        <f t="shared" si="56"/>
        <v>56</v>
      </c>
      <c r="I357">
        <f t="shared" si="57"/>
        <v>92.5</v>
      </c>
      <c r="J357">
        <f t="shared" si="58"/>
        <v>550</v>
      </c>
      <c r="M357" t="b">
        <f>B357&gt;10</f>
        <v>1</v>
      </c>
      <c r="N357">
        <f>COUNT($O$2:O357)</f>
        <v>81</v>
      </c>
      <c r="O357">
        <f>IF(M357,D357,"")</f>
        <v>44.28</v>
      </c>
      <c r="P357">
        <f>COUNT($Q$2:Q357)</f>
        <v>275</v>
      </c>
      <c r="Q357" t="str">
        <f>IF(NOT(M357),D357,"")</f>
        <v/>
      </c>
      <c r="S357">
        <v>356</v>
      </c>
      <c r="U357">
        <f t="shared" si="59"/>
        <v>56.32</v>
      </c>
      <c r="X357">
        <v>56.32</v>
      </c>
      <c r="Z357" t="b">
        <f t="shared" si="60"/>
        <v>1</v>
      </c>
      <c r="AA357">
        <f>COUNT($AB$2:AB357)</f>
        <v>81</v>
      </c>
      <c r="AB357">
        <f t="shared" si="61"/>
        <v>83</v>
      </c>
      <c r="AC357">
        <f>COUNT($AD$2:AD357)</f>
        <v>275</v>
      </c>
      <c r="AD357" t="str">
        <f t="shared" si="62"/>
        <v/>
      </c>
      <c r="AF357">
        <v>356</v>
      </c>
      <c r="AH357">
        <f t="shared" si="63"/>
        <v>271</v>
      </c>
      <c r="AK357">
        <v>271</v>
      </c>
    </row>
    <row r="358" spans="1:37" x14ac:dyDescent="0.35">
      <c r="A358" t="s">
        <v>360</v>
      </c>
      <c r="B358">
        <v>11</v>
      </c>
      <c r="C358">
        <v>293</v>
      </c>
      <c r="D358">
        <v>48.14</v>
      </c>
      <c r="E358">
        <f t="shared" si="54"/>
        <v>136.5</v>
      </c>
      <c r="F358">
        <f t="shared" si="55"/>
        <v>32400</v>
      </c>
      <c r="H358">
        <f t="shared" si="56"/>
        <v>98</v>
      </c>
      <c r="I358">
        <f t="shared" si="57"/>
        <v>76.5</v>
      </c>
      <c r="J358">
        <f t="shared" si="58"/>
        <v>496.5</v>
      </c>
      <c r="M358" t="b">
        <f>B358&gt;10</f>
        <v>1</v>
      </c>
      <c r="N358">
        <f>COUNT($O$2:O358)</f>
        <v>82</v>
      </c>
      <c r="O358">
        <f>IF(M358,D358,"")</f>
        <v>48.14</v>
      </c>
      <c r="P358">
        <f>COUNT($Q$2:Q358)</f>
        <v>275</v>
      </c>
      <c r="Q358" t="str">
        <f>IF(NOT(M358),D358,"")</f>
        <v/>
      </c>
      <c r="S358">
        <v>357</v>
      </c>
      <c r="U358">
        <f t="shared" si="59"/>
        <v>63.4</v>
      </c>
      <c r="X358">
        <v>63.4</v>
      </c>
      <c r="Z358" t="b">
        <f t="shared" si="60"/>
        <v>1</v>
      </c>
      <c r="AA358">
        <f>COUNT($AB$2:AB358)</f>
        <v>82</v>
      </c>
      <c r="AB358">
        <f t="shared" si="61"/>
        <v>136.5</v>
      </c>
      <c r="AC358">
        <f>COUNT($AD$2:AD358)</f>
        <v>275</v>
      </c>
      <c r="AD358" t="str">
        <f t="shared" si="62"/>
        <v/>
      </c>
      <c r="AF358">
        <v>357</v>
      </c>
      <c r="AH358">
        <f t="shared" si="63"/>
        <v>370.5</v>
      </c>
      <c r="AK358">
        <v>370.5</v>
      </c>
    </row>
    <row r="359" spans="1:37" x14ac:dyDescent="0.35">
      <c r="A359" t="s">
        <v>361</v>
      </c>
      <c r="B359">
        <v>15</v>
      </c>
      <c r="C359">
        <v>167</v>
      </c>
      <c r="D359">
        <v>47.15</v>
      </c>
      <c r="E359">
        <f t="shared" si="54"/>
        <v>124.5</v>
      </c>
      <c r="F359">
        <f t="shared" si="55"/>
        <v>36864</v>
      </c>
      <c r="H359">
        <f t="shared" si="56"/>
        <v>37.5</v>
      </c>
      <c r="I359">
        <f t="shared" si="57"/>
        <v>174</v>
      </c>
      <c r="J359">
        <f t="shared" si="58"/>
        <v>508.5</v>
      </c>
      <c r="M359" t="b">
        <f>B359&gt;10</f>
        <v>1</v>
      </c>
      <c r="N359">
        <f>COUNT($O$2:O359)</f>
        <v>83</v>
      </c>
      <c r="O359">
        <f>IF(M359,D359,"")</f>
        <v>47.15</v>
      </c>
      <c r="P359">
        <f>COUNT($Q$2:Q359)</f>
        <v>275</v>
      </c>
      <c r="Q359" t="str">
        <f>IF(NOT(M359),D359,"")</f>
        <v/>
      </c>
      <c r="S359">
        <v>358</v>
      </c>
      <c r="U359">
        <f t="shared" si="59"/>
        <v>48.99</v>
      </c>
      <c r="X359">
        <v>48.99</v>
      </c>
      <c r="Z359" t="b">
        <f t="shared" si="60"/>
        <v>1</v>
      </c>
      <c r="AA359">
        <f>COUNT($AB$2:AB359)</f>
        <v>83</v>
      </c>
      <c r="AB359">
        <f t="shared" si="61"/>
        <v>124.5</v>
      </c>
      <c r="AC359">
        <f>COUNT($AD$2:AD359)</f>
        <v>275</v>
      </c>
      <c r="AD359" t="str">
        <f t="shared" si="62"/>
        <v/>
      </c>
      <c r="AF359">
        <v>358</v>
      </c>
      <c r="AH359">
        <f t="shared" si="63"/>
        <v>155.5</v>
      </c>
      <c r="AK359">
        <v>155.5</v>
      </c>
    </row>
    <row r="360" spans="1:37" x14ac:dyDescent="0.35">
      <c r="A360" t="s">
        <v>362</v>
      </c>
      <c r="B360">
        <v>10</v>
      </c>
      <c r="C360">
        <v>142</v>
      </c>
      <c r="D360">
        <v>48.74</v>
      </c>
      <c r="E360">
        <f t="shared" si="54"/>
        <v>149</v>
      </c>
      <c r="F360">
        <f t="shared" si="55"/>
        <v>28056.25</v>
      </c>
      <c r="H360">
        <f t="shared" si="56"/>
        <v>123.5</v>
      </c>
      <c r="I360">
        <f t="shared" si="57"/>
        <v>202</v>
      </c>
      <c r="J360">
        <f t="shared" si="58"/>
        <v>484</v>
      </c>
      <c r="M360" t="b">
        <f>B360&gt;10</f>
        <v>0</v>
      </c>
      <c r="N360">
        <f>COUNT($O$2:O360)</f>
        <v>83</v>
      </c>
      <c r="O360" t="str">
        <f>IF(M360,D360,"")</f>
        <v/>
      </c>
      <c r="P360">
        <f>COUNT($Q$2:Q360)</f>
        <v>276</v>
      </c>
      <c r="Q360">
        <f>IF(NOT(M360),D360,"")</f>
        <v>48.74</v>
      </c>
      <c r="S360">
        <v>359</v>
      </c>
      <c r="U360">
        <f t="shared" si="59"/>
        <v>62.42</v>
      </c>
      <c r="X360">
        <v>62.42</v>
      </c>
      <c r="Z360" t="b">
        <f t="shared" si="60"/>
        <v>0</v>
      </c>
      <c r="AA360">
        <f>COUNT($AB$2:AB360)</f>
        <v>83</v>
      </c>
      <c r="AB360" t="str">
        <f t="shared" si="61"/>
        <v/>
      </c>
      <c r="AC360">
        <f>COUNT($AD$2:AD360)</f>
        <v>276</v>
      </c>
      <c r="AD360">
        <f t="shared" si="62"/>
        <v>149</v>
      </c>
      <c r="AF360">
        <v>359</v>
      </c>
      <c r="AH360">
        <f t="shared" si="63"/>
        <v>358</v>
      </c>
      <c r="AK360">
        <v>358</v>
      </c>
    </row>
    <row r="361" spans="1:37" x14ac:dyDescent="0.35">
      <c r="A361" t="s">
        <v>363</v>
      </c>
      <c r="B361">
        <v>20</v>
      </c>
      <c r="C361">
        <v>947</v>
      </c>
      <c r="D361">
        <v>42.4</v>
      </c>
      <c r="E361">
        <f t="shared" si="54"/>
        <v>67</v>
      </c>
      <c r="F361">
        <f t="shared" si="55"/>
        <v>62250.25</v>
      </c>
      <c r="H361">
        <f t="shared" si="56"/>
        <v>15</v>
      </c>
      <c r="I361">
        <f t="shared" si="57"/>
        <v>11</v>
      </c>
      <c r="J361">
        <f t="shared" si="58"/>
        <v>566</v>
      </c>
      <c r="M361" t="b">
        <f>B361&gt;10</f>
        <v>1</v>
      </c>
      <c r="N361">
        <f>COUNT($O$2:O361)</f>
        <v>84</v>
      </c>
      <c r="O361">
        <f>IF(M361,D361,"")</f>
        <v>42.4</v>
      </c>
      <c r="P361">
        <f>COUNT($Q$2:Q361)</f>
        <v>276</v>
      </c>
      <c r="Q361" t="str">
        <f>IF(NOT(M361),D361,"")</f>
        <v/>
      </c>
      <c r="S361">
        <v>360</v>
      </c>
      <c r="U361">
        <f t="shared" si="59"/>
        <v>50.85</v>
      </c>
      <c r="X361">
        <v>50.85</v>
      </c>
      <c r="Z361" t="b">
        <f t="shared" si="60"/>
        <v>1</v>
      </c>
      <c r="AA361">
        <f>COUNT($AB$2:AB361)</f>
        <v>84</v>
      </c>
      <c r="AB361">
        <f t="shared" si="61"/>
        <v>67</v>
      </c>
      <c r="AC361">
        <f>COUNT($AD$2:AD361)</f>
        <v>276</v>
      </c>
      <c r="AD361" t="str">
        <f t="shared" si="62"/>
        <v/>
      </c>
      <c r="AF361">
        <v>360</v>
      </c>
      <c r="AH361">
        <f t="shared" si="63"/>
        <v>188</v>
      </c>
      <c r="AK361">
        <v>188</v>
      </c>
    </row>
    <row r="362" spans="1:37" x14ac:dyDescent="0.35">
      <c r="A362" t="s">
        <v>364</v>
      </c>
      <c r="B362">
        <v>3</v>
      </c>
      <c r="C362">
        <v>32</v>
      </c>
      <c r="D362">
        <v>68.319999999999993</v>
      </c>
      <c r="E362">
        <f t="shared" si="54"/>
        <v>410</v>
      </c>
      <c r="F362">
        <f t="shared" si="55"/>
        <v>8742.25</v>
      </c>
      <c r="H362">
        <f t="shared" si="56"/>
        <v>502</v>
      </c>
      <c r="I362">
        <f t="shared" si="57"/>
        <v>432.5</v>
      </c>
      <c r="J362">
        <f t="shared" si="58"/>
        <v>223</v>
      </c>
      <c r="M362" t="b">
        <f>B362&gt;10</f>
        <v>0</v>
      </c>
      <c r="N362">
        <f>COUNT($O$2:O362)</f>
        <v>84</v>
      </c>
      <c r="O362" t="str">
        <f>IF(M362,D362,"")</f>
        <v/>
      </c>
      <c r="P362">
        <f>COUNT($Q$2:Q362)</f>
        <v>277</v>
      </c>
      <c r="Q362">
        <f>IF(NOT(M362),D362,"")</f>
        <v>68.319999999999993</v>
      </c>
      <c r="S362">
        <v>361</v>
      </c>
      <c r="U362">
        <f t="shared" si="59"/>
        <v>91.89</v>
      </c>
      <c r="X362">
        <v>91.89</v>
      </c>
      <c r="Z362" t="b">
        <f t="shared" si="60"/>
        <v>0</v>
      </c>
      <c r="AA362">
        <f>COUNT($AB$2:AB362)</f>
        <v>84</v>
      </c>
      <c r="AB362" t="str">
        <f t="shared" si="61"/>
        <v/>
      </c>
      <c r="AC362">
        <f>COUNT($AD$2:AD362)</f>
        <v>277</v>
      </c>
      <c r="AD362">
        <f t="shared" si="62"/>
        <v>410</v>
      </c>
      <c r="AF362">
        <v>361</v>
      </c>
      <c r="AH362">
        <f t="shared" si="63"/>
        <v>619.5</v>
      </c>
      <c r="AK362">
        <v>619.5</v>
      </c>
    </row>
    <row r="363" spans="1:37" x14ac:dyDescent="0.35">
      <c r="A363" t="s">
        <v>365</v>
      </c>
      <c r="B363">
        <v>2</v>
      </c>
      <c r="C363">
        <v>35</v>
      </c>
      <c r="D363">
        <v>69.3</v>
      </c>
      <c r="E363">
        <f t="shared" si="54"/>
        <v>417</v>
      </c>
      <c r="F363">
        <f t="shared" si="55"/>
        <v>10100.25</v>
      </c>
      <c r="H363">
        <f t="shared" si="56"/>
        <v>585.5</v>
      </c>
      <c r="I363">
        <f t="shared" si="57"/>
        <v>425</v>
      </c>
      <c r="J363">
        <f t="shared" si="58"/>
        <v>216</v>
      </c>
      <c r="M363" t="b">
        <f>B363&gt;10</f>
        <v>0</v>
      </c>
      <c r="N363">
        <f>COUNT($O$2:O363)</f>
        <v>84</v>
      </c>
      <c r="O363" t="str">
        <f>IF(M363,D363,"")</f>
        <v/>
      </c>
      <c r="P363">
        <f>COUNT($Q$2:Q363)</f>
        <v>278</v>
      </c>
      <c r="Q363">
        <f>IF(NOT(M363),D363,"")</f>
        <v>69.3</v>
      </c>
      <c r="S363">
        <v>362</v>
      </c>
      <c r="U363">
        <f t="shared" si="59"/>
        <v>87.23</v>
      </c>
      <c r="X363">
        <v>87.23</v>
      </c>
      <c r="Z363" t="b">
        <f t="shared" si="60"/>
        <v>0</v>
      </c>
      <c r="AA363">
        <f>COUNT($AB$2:AB363)</f>
        <v>84</v>
      </c>
      <c r="AB363" t="str">
        <f t="shared" si="61"/>
        <v/>
      </c>
      <c r="AC363">
        <f>COUNT($AD$2:AD363)</f>
        <v>278</v>
      </c>
      <c r="AD363">
        <f t="shared" si="62"/>
        <v>417</v>
      </c>
      <c r="AF363">
        <v>362</v>
      </c>
      <c r="AH363">
        <f t="shared" si="63"/>
        <v>508.5</v>
      </c>
      <c r="AK363">
        <v>508.5</v>
      </c>
    </row>
    <row r="364" spans="1:37" x14ac:dyDescent="0.35">
      <c r="A364" t="s">
        <v>366</v>
      </c>
      <c r="B364">
        <v>2</v>
      </c>
      <c r="C364">
        <v>25</v>
      </c>
      <c r="D364">
        <v>69.88</v>
      </c>
      <c r="E364">
        <f t="shared" si="54"/>
        <v>423</v>
      </c>
      <c r="F364">
        <f t="shared" si="55"/>
        <v>11342.25</v>
      </c>
      <c r="H364">
        <f t="shared" si="56"/>
        <v>585.5</v>
      </c>
      <c r="I364">
        <f t="shared" si="57"/>
        <v>445</v>
      </c>
      <c r="J364">
        <f t="shared" si="58"/>
        <v>210</v>
      </c>
      <c r="M364" t="b">
        <f>B364&gt;10</f>
        <v>0</v>
      </c>
      <c r="N364">
        <f>COUNT($O$2:O364)</f>
        <v>84</v>
      </c>
      <c r="O364" t="str">
        <f>IF(M364,D364,"")</f>
        <v/>
      </c>
      <c r="P364">
        <f>COUNT($Q$2:Q364)</f>
        <v>279</v>
      </c>
      <c r="Q364">
        <f>IF(NOT(M364),D364,"")</f>
        <v>69.88</v>
      </c>
      <c r="S364">
        <v>363</v>
      </c>
      <c r="U364">
        <f t="shared" si="59"/>
        <v>48.29</v>
      </c>
      <c r="X364">
        <v>48.29</v>
      </c>
      <c r="Z364" t="b">
        <f t="shared" si="60"/>
        <v>0</v>
      </c>
      <c r="AA364">
        <f>COUNT($AB$2:AB364)</f>
        <v>84</v>
      </c>
      <c r="AB364" t="str">
        <f t="shared" si="61"/>
        <v/>
      </c>
      <c r="AC364">
        <f>COUNT($AD$2:AD364)</f>
        <v>279</v>
      </c>
      <c r="AD364">
        <f t="shared" si="62"/>
        <v>423</v>
      </c>
      <c r="AF364">
        <v>363</v>
      </c>
      <c r="AH364">
        <f t="shared" si="63"/>
        <v>139.5</v>
      </c>
      <c r="AK364">
        <v>139.5</v>
      </c>
    </row>
    <row r="365" spans="1:37" x14ac:dyDescent="0.35">
      <c r="A365" t="s">
        <v>367</v>
      </c>
      <c r="B365">
        <v>2</v>
      </c>
      <c r="C365">
        <v>28</v>
      </c>
      <c r="D365">
        <v>70.83</v>
      </c>
      <c r="E365">
        <f t="shared" si="54"/>
        <v>431</v>
      </c>
      <c r="F365">
        <f t="shared" si="55"/>
        <v>13110.25</v>
      </c>
      <c r="H365">
        <f t="shared" si="56"/>
        <v>585.5</v>
      </c>
      <c r="I365">
        <f t="shared" si="57"/>
        <v>440.5</v>
      </c>
      <c r="J365">
        <f t="shared" si="58"/>
        <v>202</v>
      </c>
      <c r="M365" t="b">
        <f>B365&gt;10</f>
        <v>0</v>
      </c>
      <c r="N365">
        <f>COUNT($O$2:O365)</f>
        <v>84</v>
      </c>
      <c r="O365" t="str">
        <f>IF(M365,D365,"")</f>
        <v/>
      </c>
      <c r="P365">
        <f>COUNT($Q$2:Q365)</f>
        <v>280</v>
      </c>
      <c r="Q365">
        <f>IF(NOT(M365),D365,"")</f>
        <v>70.83</v>
      </c>
      <c r="S365">
        <v>364</v>
      </c>
      <c r="U365">
        <f t="shared" si="59"/>
        <v>88.62</v>
      </c>
      <c r="X365">
        <v>88.62</v>
      </c>
      <c r="Z365" t="b">
        <f t="shared" si="60"/>
        <v>0</v>
      </c>
      <c r="AA365">
        <f>COUNT($AB$2:AB365)</f>
        <v>84</v>
      </c>
      <c r="AB365" t="str">
        <f t="shared" si="61"/>
        <v/>
      </c>
      <c r="AC365">
        <f>COUNT($AD$2:AD365)</f>
        <v>280</v>
      </c>
      <c r="AD365">
        <f t="shared" si="62"/>
        <v>431</v>
      </c>
      <c r="AF365">
        <v>364</v>
      </c>
      <c r="AH365">
        <f t="shared" si="63"/>
        <v>535</v>
      </c>
      <c r="AK365">
        <v>535</v>
      </c>
    </row>
    <row r="366" spans="1:37" x14ac:dyDescent="0.35">
      <c r="A366" t="s">
        <v>368</v>
      </c>
      <c r="B366">
        <v>2</v>
      </c>
      <c r="C366">
        <v>7</v>
      </c>
      <c r="D366">
        <v>88.14</v>
      </c>
      <c r="E366">
        <f t="shared" si="54"/>
        <v>525.5</v>
      </c>
      <c r="F366">
        <f t="shared" si="55"/>
        <v>43681</v>
      </c>
      <c r="H366">
        <f t="shared" si="56"/>
        <v>585.5</v>
      </c>
      <c r="I366">
        <f t="shared" si="57"/>
        <v>524.5</v>
      </c>
      <c r="J366">
        <f t="shared" si="58"/>
        <v>107.5</v>
      </c>
      <c r="M366" t="b">
        <f>B366&gt;10</f>
        <v>0</v>
      </c>
      <c r="N366">
        <f>COUNT($O$2:O366)</f>
        <v>84</v>
      </c>
      <c r="O366" t="str">
        <f>IF(M366,D366,"")</f>
        <v/>
      </c>
      <c r="P366">
        <f>COUNT($Q$2:Q366)</f>
        <v>281</v>
      </c>
      <c r="Q366">
        <f>IF(NOT(M366),D366,"")</f>
        <v>88.14</v>
      </c>
      <c r="S366">
        <v>365</v>
      </c>
      <c r="U366">
        <f t="shared" si="59"/>
        <v>52.06</v>
      </c>
      <c r="X366">
        <v>52.06</v>
      </c>
      <c r="Z366" t="b">
        <f t="shared" si="60"/>
        <v>0</v>
      </c>
      <c r="AA366">
        <f>COUNT($AB$2:AB366)</f>
        <v>84</v>
      </c>
      <c r="AB366" t="str">
        <f t="shared" si="61"/>
        <v/>
      </c>
      <c r="AC366">
        <f>COUNT($AD$2:AD366)</f>
        <v>281</v>
      </c>
      <c r="AD366">
        <f t="shared" si="62"/>
        <v>525.5</v>
      </c>
      <c r="AF366">
        <v>365</v>
      </c>
      <c r="AH366">
        <f t="shared" si="63"/>
        <v>205</v>
      </c>
      <c r="AK366">
        <v>205</v>
      </c>
    </row>
    <row r="367" spans="1:37" x14ac:dyDescent="0.35">
      <c r="A367" t="s">
        <v>369</v>
      </c>
      <c r="B367">
        <v>9</v>
      </c>
      <c r="C367">
        <v>1575</v>
      </c>
      <c r="D367">
        <v>42.73</v>
      </c>
      <c r="E367">
        <f t="shared" si="54"/>
        <v>71</v>
      </c>
      <c r="F367">
        <f t="shared" si="55"/>
        <v>60270.25</v>
      </c>
      <c r="H367">
        <f t="shared" si="56"/>
        <v>151.5</v>
      </c>
      <c r="I367">
        <f t="shared" si="57"/>
        <v>3</v>
      </c>
      <c r="J367">
        <f t="shared" si="58"/>
        <v>562</v>
      </c>
      <c r="M367" t="b">
        <f>B367&gt;10</f>
        <v>0</v>
      </c>
      <c r="N367">
        <f>COUNT($O$2:O367)</f>
        <v>84</v>
      </c>
      <c r="O367" t="str">
        <f>IF(M367,D367,"")</f>
        <v/>
      </c>
      <c r="P367">
        <f>COUNT($Q$2:Q367)</f>
        <v>282</v>
      </c>
      <c r="Q367">
        <f>IF(NOT(M367),D367,"")</f>
        <v>42.73</v>
      </c>
      <c r="S367">
        <v>366</v>
      </c>
      <c r="U367">
        <f t="shared" si="59"/>
        <v>57.69</v>
      </c>
      <c r="X367">
        <v>57.69</v>
      </c>
      <c r="Z367" t="b">
        <f t="shared" si="60"/>
        <v>0</v>
      </c>
      <c r="AA367">
        <f>COUNT($AB$2:AB367)</f>
        <v>84</v>
      </c>
      <c r="AB367" t="str">
        <f t="shared" si="61"/>
        <v/>
      </c>
      <c r="AC367">
        <f>COUNT($AD$2:AD367)</f>
        <v>282</v>
      </c>
      <c r="AD367">
        <f t="shared" si="62"/>
        <v>71</v>
      </c>
      <c r="AF367">
        <v>366</v>
      </c>
      <c r="AH367">
        <f t="shared" si="63"/>
        <v>285.5</v>
      </c>
      <c r="AK367">
        <v>285.5</v>
      </c>
    </row>
    <row r="368" spans="1:37" x14ac:dyDescent="0.35">
      <c r="A368" t="s">
        <v>370</v>
      </c>
      <c r="B368">
        <v>8</v>
      </c>
      <c r="C368">
        <v>398</v>
      </c>
      <c r="D368">
        <v>29.81</v>
      </c>
      <c r="E368">
        <f t="shared" si="54"/>
        <v>3</v>
      </c>
      <c r="F368">
        <f t="shared" si="55"/>
        <v>98282.25</v>
      </c>
      <c r="H368">
        <f t="shared" si="56"/>
        <v>187.5</v>
      </c>
      <c r="I368">
        <f t="shared" si="57"/>
        <v>47</v>
      </c>
      <c r="J368">
        <f t="shared" si="58"/>
        <v>630</v>
      </c>
      <c r="M368" t="b">
        <f>B368&gt;10</f>
        <v>0</v>
      </c>
      <c r="N368">
        <f>COUNT($O$2:O368)</f>
        <v>84</v>
      </c>
      <c r="O368" t="str">
        <f>IF(M368,D368,"")</f>
        <v/>
      </c>
      <c r="P368">
        <f>COUNT($Q$2:Q368)</f>
        <v>283</v>
      </c>
      <c r="Q368">
        <f>IF(NOT(M368),D368,"")</f>
        <v>29.81</v>
      </c>
      <c r="S368">
        <v>367</v>
      </c>
      <c r="U368">
        <f t="shared" si="59"/>
        <v>60</v>
      </c>
      <c r="X368">
        <v>60</v>
      </c>
      <c r="Z368" t="b">
        <f t="shared" si="60"/>
        <v>0</v>
      </c>
      <c r="AA368">
        <f>COUNT($AB$2:AB368)</f>
        <v>84</v>
      </c>
      <c r="AB368" t="str">
        <f t="shared" si="61"/>
        <v/>
      </c>
      <c r="AC368">
        <f>COUNT($AD$2:AD368)</f>
        <v>283</v>
      </c>
      <c r="AD368">
        <f t="shared" si="62"/>
        <v>3</v>
      </c>
      <c r="AF368">
        <v>367</v>
      </c>
      <c r="AH368">
        <f t="shared" si="63"/>
        <v>323.5</v>
      </c>
      <c r="AK368">
        <v>323.5</v>
      </c>
    </row>
    <row r="369" spans="1:37" x14ac:dyDescent="0.35">
      <c r="A369" t="s">
        <v>371</v>
      </c>
      <c r="B369">
        <v>4</v>
      </c>
      <c r="C369">
        <v>156</v>
      </c>
      <c r="D369">
        <v>34.729999999999997</v>
      </c>
      <c r="E369">
        <f t="shared" si="54"/>
        <v>12</v>
      </c>
      <c r="F369">
        <f t="shared" si="55"/>
        <v>92720.25</v>
      </c>
      <c r="H369">
        <f t="shared" si="56"/>
        <v>422.5</v>
      </c>
      <c r="I369">
        <f t="shared" si="57"/>
        <v>183.5</v>
      </c>
      <c r="J369">
        <f t="shared" si="58"/>
        <v>621</v>
      </c>
      <c r="M369" t="b">
        <f>B369&gt;10</f>
        <v>0</v>
      </c>
      <c r="N369">
        <f>COUNT($O$2:O369)</f>
        <v>84</v>
      </c>
      <c r="O369" t="str">
        <f>IF(M369,D369,"")</f>
        <v/>
      </c>
      <c r="P369">
        <f>COUNT($Q$2:Q369)</f>
        <v>284</v>
      </c>
      <c r="Q369">
        <f>IF(NOT(M369),D369,"")</f>
        <v>34.729999999999997</v>
      </c>
      <c r="S369">
        <v>368</v>
      </c>
      <c r="U369">
        <f t="shared" si="59"/>
        <v>92.59</v>
      </c>
      <c r="X369">
        <v>92.59</v>
      </c>
      <c r="Z369" t="b">
        <f t="shared" si="60"/>
        <v>0</v>
      </c>
      <c r="AA369">
        <f>COUNT($AB$2:AB369)</f>
        <v>84</v>
      </c>
      <c r="AB369" t="str">
        <f t="shared" si="61"/>
        <v/>
      </c>
      <c r="AC369">
        <f>COUNT($AD$2:AD369)</f>
        <v>284</v>
      </c>
      <c r="AD369">
        <f t="shared" si="62"/>
        <v>12</v>
      </c>
      <c r="AF369">
        <v>368</v>
      </c>
      <c r="AH369">
        <f t="shared" si="63"/>
        <v>629.5</v>
      </c>
      <c r="AK369">
        <v>629.5</v>
      </c>
    </row>
    <row r="370" spans="1:37" x14ac:dyDescent="0.35">
      <c r="A370" t="s">
        <v>372</v>
      </c>
      <c r="B370">
        <v>2</v>
      </c>
      <c r="C370">
        <v>6</v>
      </c>
      <c r="D370">
        <v>88.46</v>
      </c>
      <c r="E370">
        <f t="shared" si="54"/>
        <v>531.5</v>
      </c>
      <c r="F370">
        <f t="shared" si="55"/>
        <v>46225</v>
      </c>
      <c r="H370">
        <f t="shared" si="56"/>
        <v>585.5</v>
      </c>
      <c r="I370">
        <f t="shared" si="57"/>
        <v>552</v>
      </c>
      <c r="J370">
        <f t="shared" si="58"/>
        <v>101.5</v>
      </c>
      <c r="M370" t="b">
        <f>B370&gt;10</f>
        <v>0</v>
      </c>
      <c r="N370">
        <f>COUNT($O$2:O370)</f>
        <v>84</v>
      </c>
      <c r="O370" t="str">
        <f>IF(M370,D370,"")</f>
        <v/>
      </c>
      <c r="P370">
        <f>COUNT($Q$2:Q370)</f>
        <v>285</v>
      </c>
      <c r="Q370">
        <f>IF(NOT(M370),D370,"")</f>
        <v>88.46</v>
      </c>
      <c r="S370">
        <v>369</v>
      </c>
      <c r="U370">
        <f t="shared" si="59"/>
        <v>65.290000000000006</v>
      </c>
      <c r="X370">
        <v>65.290000000000006</v>
      </c>
      <c r="Z370" t="b">
        <f t="shared" si="60"/>
        <v>0</v>
      </c>
      <c r="AA370">
        <f>COUNT($AB$2:AB370)</f>
        <v>84</v>
      </c>
      <c r="AB370" t="str">
        <f t="shared" si="61"/>
        <v/>
      </c>
      <c r="AC370">
        <f>COUNT($AD$2:AD370)</f>
        <v>285</v>
      </c>
      <c r="AD370">
        <f t="shared" si="62"/>
        <v>531.5</v>
      </c>
      <c r="AF370">
        <v>369</v>
      </c>
      <c r="AH370">
        <f t="shared" si="63"/>
        <v>389.5</v>
      </c>
      <c r="AK370">
        <v>389.5</v>
      </c>
    </row>
    <row r="371" spans="1:37" x14ac:dyDescent="0.35">
      <c r="A371" t="s">
        <v>373</v>
      </c>
      <c r="B371">
        <v>2</v>
      </c>
      <c r="C371">
        <v>5</v>
      </c>
      <c r="D371">
        <v>90</v>
      </c>
      <c r="E371">
        <f t="shared" si="54"/>
        <v>571</v>
      </c>
      <c r="F371">
        <f t="shared" si="55"/>
        <v>64770.25</v>
      </c>
      <c r="H371">
        <f t="shared" si="56"/>
        <v>585.5</v>
      </c>
      <c r="I371">
        <f t="shared" si="57"/>
        <v>595</v>
      </c>
      <c r="J371">
        <f t="shared" si="58"/>
        <v>62</v>
      </c>
      <c r="M371" t="b">
        <f>B371&gt;10</f>
        <v>0</v>
      </c>
      <c r="N371">
        <f>COUNT($O$2:O371)</f>
        <v>84</v>
      </c>
      <c r="O371" t="str">
        <f>IF(M371,D371,"")</f>
        <v/>
      </c>
      <c r="P371">
        <f>COUNT($Q$2:Q371)</f>
        <v>286</v>
      </c>
      <c r="Q371">
        <f>IF(NOT(M371),D371,"")</f>
        <v>90</v>
      </c>
      <c r="S371">
        <v>370</v>
      </c>
      <c r="U371">
        <f t="shared" si="59"/>
        <v>61.24</v>
      </c>
      <c r="X371">
        <v>61.24</v>
      </c>
      <c r="Z371" t="b">
        <f t="shared" si="60"/>
        <v>0</v>
      </c>
      <c r="AA371">
        <f>COUNT($AB$2:AB371)</f>
        <v>84</v>
      </c>
      <c r="AB371" t="str">
        <f t="shared" si="61"/>
        <v/>
      </c>
      <c r="AC371">
        <f>COUNT($AD$2:AD371)</f>
        <v>286</v>
      </c>
      <c r="AD371">
        <f t="shared" si="62"/>
        <v>571</v>
      </c>
      <c r="AF371">
        <v>370</v>
      </c>
      <c r="AH371">
        <f t="shared" si="63"/>
        <v>343</v>
      </c>
      <c r="AK371">
        <v>343</v>
      </c>
    </row>
    <row r="372" spans="1:37" x14ac:dyDescent="0.35">
      <c r="A372" t="s">
        <v>374</v>
      </c>
      <c r="B372">
        <v>3</v>
      </c>
      <c r="C372">
        <v>18</v>
      </c>
      <c r="D372">
        <v>77.78</v>
      </c>
      <c r="E372">
        <f t="shared" si="54"/>
        <v>451</v>
      </c>
      <c r="F372">
        <f t="shared" si="55"/>
        <v>18090.25</v>
      </c>
      <c r="H372">
        <f t="shared" si="56"/>
        <v>502</v>
      </c>
      <c r="I372">
        <f t="shared" si="57"/>
        <v>455.5</v>
      </c>
      <c r="J372">
        <f t="shared" si="58"/>
        <v>182</v>
      </c>
      <c r="M372" t="b">
        <f>B372&gt;10</f>
        <v>0</v>
      </c>
      <c r="N372">
        <f>COUNT($O$2:O372)</f>
        <v>84</v>
      </c>
      <c r="O372" t="str">
        <f>IF(M372,D372,"")</f>
        <v/>
      </c>
      <c r="P372">
        <f>COUNT($Q$2:Q372)</f>
        <v>287</v>
      </c>
      <c r="Q372">
        <f>IF(NOT(M372),D372,"")</f>
        <v>77.78</v>
      </c>
      <c r="S372">
        <v>371</v>
      </c>
      <c r="U372">
        <f t="shared" si="59"/>
        <v>67.52</v>
      </c>
      <c r="X372">
        <v>67.52</v>
      </c>
      <c r="Z372" t="b">
        <f t="shared" si="60"/>
        <v>0</v>
      </c>
      <c r="AA372">
        <f>COUNT($AB$2:AB372)</f>
        <v>84</v>
      </c>
      <c r="AB372" t="str">
        <f t="shared" si="61"/>
        <v/>
      </c>
      <c r="AC372">
        <f>COUNT($AD$2:AD372)</f>
        <v>287</v>
      </c>
      <c r="AD372">
        <f t="shared" si="62"/>
        <v>451</v>
      </c>
      <c r="AF372">
        <v>371</v>
      </c>
      <c r="AH372">
        <f t="shared" si="63"/>
        <v>407</v>
      </c>
      <c r="AK372">
        <v>407</v>
      </c>
    </row>
    <row r="373" spans="1:37" x14ac:dyDescent="0.35">
      <c r="A373" t="s">
        <v>375</v>
      </c>
      <c r="B373">
        <v>5</v>
      </c>
      <c r="C373">
        <v>221</v>
      </c>
      <c r="D373">
        <v>50.11</v>
      </c>
      <c r="E373">
        <f t="shared" si="54"/>
        <v>175</v>
      </c>
      <c r="F373">
        <f t="shared" si="55"/>
        <v>20022.25</v>
      </c>
      <c r="H373">
        <f t="shared" si="56"/>
        <v>345</v>
      </c>
      <c r="I373">
        <f t="shared" si="57"/>
        <v>117.5</v>
      </c>
      <c r="J373">
        <f t="shared" si="58"/>
        <v>458</v>
      </c>
      <c r="M373" t="b">
        <f>B373&gt;10</f>
        <v>0</v>
      </c>
      <c r="N373">
        <f>COUNT($O$2:O373)</f>
        <v>84</v>
      </c>
      <c r="O373" t="str">
        <f>IF(M373,D373,"")</f>
        <v/>
      </c>
      <c r="P373">
        <f>COUNT($Q$2:Q373)</f>
        <v>288</v>
      </c>
      <c r="Q373">
        <f>IF(NOT(M373),D373,"")</f>
        <v>50.11</v>
      </c>
      <c r="S373">
        <v>372</v>
      </c>
      <c r="U373">
        <f t="shared" si="59"/>
        <v>65.290000000000006</v>
      </c>
      <c r="X373">
        <v>65.290000000000006</v>
      </c>
      <c r="Z373" t="b">
        <f t="shared" si="60"/>
        <v>0</v>
      </c>
      <c r="AA373">
        <f>COUNT($AB$2:AB373)</f>
        <v>84</v>
      </c>
      <c r="AB373" t="str">
        <f t="shared" si="61"/>
        <v/>
      </c>
      <c r="AC373">
        <f>COUNT($AD$2:AD373)</f>
        <v>288</v>
      </c>
      <c r="AD373">
        <f t="shared" si="62"/>
        <v>175</v>
      </c>
      <c r="AF373">
        <v>372</v>
      </c>
      <c r="AH373">
        <f t="shared" si="63"/>
        <v>389.5</v>
      </c>
      <c r="AK373">
        <v>389.5</v>
      </c>
    </row>
    <row r="374" spans="1:37" x14ac:dyDescent="0.35">
      <c r="A374" t="s">
        <v>376</v>
      </c>
      <c r="B374">
        <v>4</v>
      </c>
      <c r="C374">
        <v>143</v>
      </c>
      <c r="D374">
        <v>38.630000000000003</v>
      </c>
      <c r="E374">
        <f t="shared" si="54"/>
        <v>35</v>
      </c>
      <c r="F374">
        <f t="shared" si="55"/>
        <v>79242.25</v>
      </c>
      <c r="H374">
        <f t="shared" si="56"/>
        <v>422.5</v>
      </c>
      <c r="I374">
        <f t="shared" si="57"/>
        <v>200</v>
      </c>
      <c r="J374">
        <f t="shared" si="58"/>
        <v>598</v>
      </c>
      <c r="M374" t="b">
        <f>B374&gt;10</f>
        <v>0</v>
      </c>
      <c r="N374">
        <f>COUNT($O$2:O374)</f>
        <v>84</v>
      </c>
      <c r="O374" t="str">
        <f>IF(M374,D374,"")</f>
        <v/>
      </c>
      <c r="P374">
        <f>COUNT($Q$2:Q374)</f>
        <v>289</v>
      </c>
      <c r="Q374">
        <f>IF(NOT(M374),D374,"")</f>
        <v>38.630000000000003</v>
      </c>
      <c r="S374">
        <v>373</v>
      </c>
      <c r="U374">
        <f t="shared" si="59"/>
        <v>90.63</v>
      </c>
      <c r="X374">
        <v>90.63</v>
      </c>
      <c r="Z374" t="b">
        <f t="shared" si="60"/>
        <v>0</v>
      </c>
      <c r="AA374">
        <f>COUNT($AB$2:AB374)</f>
        <v>84</v>
      </c>
      <c r="AB374" t="str">
        <f t="shared" si="61"/>
        <v/>
      </c>
      <c r="AC374">
        <f>COUNT($AD$2:AD374)</f>
        <v>289</v>
      </c>
      <c r="AD374">
        <f t="shared" si="62"/>
        <v>35</v>
      </c>
      <c r="AF374">
        <v>373</v>
      </c>
      <c r="AH374">
        <f t="shared" si="63"/>
        <v>582</v>
      </c>
      <c r="AK374">
        <v>582</v>
      </c>
    </row>
    <row r="375" spans="1:37" x14ac:dyDescent="0.35">
      <c r="A375" t="s">
        <v>377</v>
      </c>
      <c r="B375">
        <v>2</v>
      </c>
      <c r="C375">
        <v>10</v>
      </c>
      <c r="D375">
        <v>82.76</v>
      </c>
      <c r="E375">
        <f t="shared" si="54"/>
        <v>477</v>
      </c>
      <c r="F375">
        <f t="shared" si="55"/>
        <v>25760.25</v>
      </c>
      <c r="H375">
        <f t="shared" si="56"/>
        <v>585.5</v>
      </c>
      <c r="I375">
        <f t="shared" si="57"/>
        <v>504.5</v>
      </c>
      <c r="J375">
        <f t="shared" si="58"/>
        <v>156</v>
      </c>
      <c r="M375" t="b">
        <f>B375&gt;10</f>
        <v>0</v>
      </c>
      <c r="N375">
        <f>COUNT($O$2:O375)</f>
        <v>84</v>
      </c>
      <c r="O375" t="str">
        <f>IF(M375,D375,"")</f>
        <v/>
      </c>
      <c r="P375">
        <f>COUNT($Q$2:Q375)</f>
        <v>290</v>
      </c>
      <c r="Q375">
        <f>IF(NOT(M375),D375,"")</f>
        <v>82.76</v>
      </c>
      <c r="S375">
        <v>374</v>
      </c>
      <c r="U375">
        <f t="shared" si="59"/>
        <v>54.13</v>
      </c>
      <c r="X375">
        <v>54.13</v>
      </c>
      <c r="Z375" t="b">
        <f t="shared" si="60"/>
        <v>0</v>
      </c>
      <c r="AA375">
        <f>COUNT($AB$2:AB375)</f>
        <v>84</v>
      </c>
      <c r="AB375" t="str">
        <f t="shared" si="61"/>
        <v/>
      </c>
      <c r="AC375">
        <f>COUNT($AD$2:AD375)</f>
        <v>290</v>
      </c>
      <c r="AD375">
        <f t="shared" si="62"/>
        <v>477</v>
      </c>
      <c r="AF375">
        <v>374</v>
      </c>
      <c r="AH375">
        <f t="shared" si="63"/>
        <v>239</v>
      </c>
      <c r="AK375">
        <v>239</v>
      </c>
    </row>
    <row r="376" spans="1:37" x14ac:dyDescent="0.35">
      <c r="A376" t="s">
        <v>378</v>
      </c>
      <c r="B376">
        <v>2</v>
      </c>
      <c r="C376">
        <v>82</v>
      </c>
      <c r="D376">
        <v>44.59</v>
      </c>
      <c r="E376">
        <f t="shared" si="54"/>
        <v>88</v>
      </c>
      <c r="F376">
        <f t="shared" si="55"/>
        <v>52212.25</v>
      </c>
      <c r="H376">
        <f t="shared" si="56"/>
        <v>585.5</v>
      </c>
      <c r="I376">
        <f t="shared" si="57"/>
        <v>289</v>
      </c>
      <c r="J376">
        <f t="shared" si="58"/>
        <v>545</v>
      </c>
      <c r="M376" t="b">
        <f>B376&gt;10</f>
        <v>0</v>
      </c>
      <c r="N376">
        <f>COUNT($O$2:O376)</f>
        <v>84</v>
      </c>
      <c r="O376" t="str">
        <f>IF(M376,D376,"")</f>
        <v/>
      </c>
      <c r="P376">
        <f>COUNT($Q$2:Q376)</f>
        <v>291</v>
      </c>
      <c r="Q376">
        <f>IF(NOT(M376),D376,"")</f>
        <v>44.59</v>
      </c>
      <c r="S376">
        <v>375</v>
      </c>
      <c r="U376">
        <f t="shared" si="59"/>
        <v>57.21</v>
      </c>
      <c r="X376">
        <v>57.21</v>
      </c>
      <c r="Z376" t="b">
        <f t="shared" si="60"/>
        <v>0</v>
      </c>
      <c r="AA376">
        <f>COUNT($AB$2:AB376)</f>
        <v>84</v>
      </c>
      <c r="AB376" t="str">
        <f t="shared" si="61"/>
        <v/>
      </c>
      <c r="AC376">
        <f>COUNT($AD$2:AD376)</f>
        <v>291</v>
      </c>
      <c r="AD376">
        <f t="shared" si="62"/>
        <v>88</v>
      </c>
      <c r="AF376">
        <v>375</v>
      </c>
      <c r="AH376">
        <f t="shared" si="63"/>
        <v>281</v>
      </c>
      <c r="AK376">
        <v>281</v>
      </c>
    </row>
    <row r="377" spans="1:37" x14ac:dyDescent="0.35">
      <c r="A377" t="s">
        <v>379</v>
      </c>
      <c r="B377">
        <v>3</v>
      </c>
      <c r="C377">
        <v>97</v>
      </c>
      <c r="D377">
        <v>35.76</v>
      </c>
      <c r="E377">
        <f t="shared" si="54"/>
        <v>15</v>
      </c>
      <c r="F377">
        <f t="shared" si="55"/>
        <v>90902.25</v>
      </c>
      <c r="H377">
        <f t="shared" si="56"/>
        <v>502</v>
      </c>
      <c r="I377">
        <f t="shared" si="57"/>
        <v>266</v>
      </c>
      <c r="J377">
        <f t="shared" si="58"/>
        <v>618</v>
      </c>
      <c r="M377" t="b">
        <f>B377&gt;10</f>
        <v>0</v>
      </c>
      <c r="N377">
        <f>COUNT($O$2:O377)</f>
        <v>84</v>
      </c>
      <c r="O377" t="str">
        <f>IF(M377,D377,"")</f>
        <v/>
      </c>
      <c r="P377">
        <f>COUNT($Q$2:Q377)</f>
        <v>292</v>
      </c>
      <c r="Q377">
        <f>IF(NOT(M377),D377,"")</f>
        <v>35.76</v>
      </c>
      <c r="S377">
        <v>376</v>
      </c>
      <c r="U377">
        <f t="shared" si="59"/>
        <v>57.07</v>
      </c>
      <c r="X377">
        <v>57.07</v>
      </c>
      <c r="Z377" t="b">
        <f t="shared" si="60"/>
        <v>0</v>
      </c>
      <c r="AA377">
        <f>COUNT($AB$2:AB377)</f>
        <v>84</v>
      </c>
      <c r="AB377" t="str">
        <f t="shared" si="61"/>
        <v/>
      </c>
      <c r="AC377">
        <f>COUNT($AD$2:AD377)</f>
        <v>292</v>
      </c>
      <c r="AD377">
        <f t="shared" si="62"/>
        <v>15</v>
      </c>
      <c r="AF377">
        <v>376</v>
      </c>
      <c r="AH377">
        <f t="shared" si="63"/>
        <v>280</v>
      </c>
      <c r="AK377">
        <v>280</v>
      </c>
    </row>
    <row r="378" spans="1:37" x14ac:dyDescent="0.35">
      <c r="A378" t="s">
        <v>380</v>
      </c>
      <c r="B378">
        <v>5</v>
      </c>
      <c r="C378">
        <v>365</v>
      </c>
      <c r="D378">
        <v>34.94</v>
      </c>
      <c r="E378">
        <f t="shared" si="54"/>
        <v>13</v>
      </c>
      <c r="F378">
        <f t="shared" si="55"/>
        <v>92112.25</v>
      </c>
      <c r="H378">
        <f t="shared" si="56"/>
        <v>345</v>
      </c>
      <c r="I378">
        <f t="shared" si="57"/>
        <v>58</v>
      </c>
      <c r="J378">
        <f t="shared" si="58"/>
        <v>620</v>
      </c>
      <c r="M378" t="b">
        <f>B378&gt;10</f>
        <v>0</v>
      </c>
      <c r="N378">
        <f>COUNT($O$2:O378)</f>
        <v>84</v>
      </c>
      <c r="O378" t="str">
        <f>IF(M378,D378,"")</f>
        <v/>
      </c>
      <c r="P378">
        <f>COUNT($Q$2:Q378)</f>
        <v>293</v>
      </c>
      <c r="Q378">
        <f>IF(NOT(M378),D378,"")</f>
        <v>34.94</v>
      </c>
      <c r="S378">
        <v>377</v>
      </c>
      <c r="U378">
        <f t="shared" si="59"/>
        <v>54.38</v>
      </c>
      <c r="X378">
        <v>54.38</v>
      </c>
      <c r="Z378" t="b">
        <f t="shared" si="60"/>
        <v>0</v>
      </c>
      <c r="AA378">
        <f>COUNT($AB$2:AB378)</f>
        <v>84</v>
      </c>
      <c r="AB378" t="str">
        <f t="shared" si="61"/>
        <v/>
      </c>
      <c r="AC378">
        <f>COUNT($AD$2:AD378)</f>
        <v>293</v>
      </c>
      <c r="AD378">
        <f t="shared" si="62"/>
        <v>13</v>
      </c>
      <c r="AF378">
        <v>377</v>
      </c>
      <c r="AH378">
        <f t="shared" si="63"/>
        <v>246</v>
      </c>
      <c r="AK378">
        <v>246</v>
      </c>
    </row>
    <row r="379" spans="1:37" x14ac:dyDescent="0.35">
      <c r="A379" t="s">
        <v>381</v>
      </c>
      <c r="B379">
        <v>3</v>
      </c>
      <c r="C379">
        <v>110</v>
      </c>
      <c r="D379">
        <v>41.18</v>
      </c>
      <c r="E379">
        <f t="shared" si="54"/>
        <v>58</v>
      </c>
      <c r="F379">
        <f t="shared" si="55"/>
        <v>66822.25</v>
      </c>
      <c r="H379">
        <f t="shared" si="56"/>
        <v>502</v>
      </c>
      <c r="I379">
        <f t="shared" si="57"/>
        <v>243</v>
      </c>
      <c r="J379">
        <f t="shared" si="58"/>
        <v>575</v>
      </c>
      <c r="M379" t="b">
        <f>B379&gt;10</f>
        <v>0</v>
      </c>
      <c r="N379">
        <f>COUNT($O$2:O379)</f>
        <v>84</v>
      </c>
      <c r="O379" t="str">
        <f>IF(M379,D379,"")</f>
        <v/>
      </c>
      <c r="P379">
        <f>COUNT($Q$2:Q379)</f>
        <v>294</v>
      </c>
      <c r="Q379">
        <f>IF(NOT(M379),D379,"")</f>
        <v>41.18</v>
      </c>
      <c r="S379">
        <v>378</v>
      </c>
      <c r="U379">
        <f t="shared" si="59"/>
        <v>68.33</v>
      </c>
      <c r="X379">
        <v>68.33</v>
      </c>
      <c r="Z379" t="b">
        <f t="shared" si="60"/>
        <v>0</v>
      </c>
      <c r="AA379">
        <f>COUNT($AB$2:AB379)</f>
        <v>84</v>
      </c>
      <c r="AB379" t="str">
        <f t="shared" si="61"/>
        <v/>
      </c>
      <c r="AC379">
        <f>COUNT($AD$2:AD379)</f>
        <v>294</v>
      </c>
      <c r="AD379">
        <f t="shared" si="62"/>
        <v>58</v>
      </c>
      <c r="AF379">
        <v>378</v>
      </c>
      <c r="AH379">
        <f t="shared" si="63"/>
        <v>411</v>
      </c>
      <c r="AK379">
        <v>411</v>
      </c>
    </row>
    <row r="380" spans="1:37" x14ac:dyDescent="0.35">
      <c r="A380" t="s">
        <v>382</v>
      </c>
      <c r="B380">
        <v>4</v>
      </c>
      <c r="C380">
        <v>155</v>
      </c>
      <c r="D380">
        <v>38.74</v>
      </c>
      <c r="E380">
        <f t="shared" si="54"/>
        <v>37</v>
      </c>
      <c r="F380">
        <f t="shared" si="55"/>
        <v>78120.25</v>
      </c>
      <c r="H380">
        <f t="shared" si="56"/>
        <v>422.5</v>
      </c>
      <c r="I380">
        <f t="shared" si="57"/>
        <v>186.5</v>
      </c>
      <c r="J380">
        <f t="shared" si="58"/>
        <v>596</v>
      </c>
      <c r="M380" t="b">
        <f>B380&gt;10</f>
        <v>0</v>
      </c>
      <c r="N380">
        <f>COUNT($O$2:O380)</f>
        <v>84</v>
      </c>
      <c r="O380" t="str">
        <f>IF(M380,D380,"")</f>
        <v/>
      </c>
      <c r="P380">
        <f>COUNT($Q$2:Q380)</f>
        <v>295</v>
      </c>
      <c r="Q380">
        <f>IF(NOT(M380),D380,"")</f>
        <v>38.74</v>
      </c>
      <c r="S380">
        <v>379</v>
      </c>
      <c r="U380">
        <f t="shared" si="59"/>
        <v>72</v>
      </c>
      <c r="X380">
        <v>72</v>
      </c>
      <c r="Z380" t="b">
        <f t="shared" si="60"/>
        <v>0</v>
      </c>
      <c r="AA380">
        <f>COUNT($AB$2:AB380)</f>
        <v>84</v>
      </c>
      <c r="AB380" t="str">
        <f t="shared" si="61"/>
        <v/>
      </c>
      <c r="AC380">
        <f>COUNT($AD$2:AD380)</f>
        <v>295</v>
      </c>
      <c r="AD380">
        <f t="shared" si="62"/>
        <v>37</v>
      </c>
      <c r="AF380">
        <v>379</v>
      </c>
      <c r="AH380">
        <f t="shared" si="63"/>
        <v>435</v>
      </c>
      <c r="AK380">
        <v>435</v>
      </c>
    </row>
    <row r="381" spans="1:37" x14ac:dyDescent="0.35">
      <c r="A381" t="s">
        <v>383</v>
      </c>
      <c r="B381">
        <v>4</v>
      </c>
      <c r="C381">
        <v>226</v>
      </c>
      <c r="D381">
        <v>38.42</v>
      </c>
      <c r="E381">
        <f t="shared" si="54"/>
        <v>34</v>
      </c>
      <c r="F381">
        <f t="shared" si="55"/>
        <v>79806.25</v>
      </c>
      <c r="H381">
        <f t="shared" si="56"/>
        <v>422.5</v>
      </c>
      <c r="I381">
        <f t="shared" si="57"/>
        <v>113</v>
      </c>
      <c r="J381">
        <f t="shared" si="58"/>
        <v>599</v>
      </c>
      <c r="M381" t="b">
        <f>B381&gt;10</f>
        <v>0</v>
      </c>
      <c r="N381">
        <f>COUNT($O$2:O381)</f>
        <v>84</v>
      </c>
      <c r="O381" t="str">
        <f>IF(M381,D381,"")</f>
        <v/>
      </c>
      <c r="P381">
        <f>COUNT($Q$2:Q381)</f>
        <v>296</v>
      </c>
      <c r="Q381">
        <f>IF(NOT(M381),D381,"")</f>
        <v>38.42</v>
      </c>
      <c r="S381">
        <v>380</v>
      </c>
      <c r="U381">
        <f t="shared" si="59"/>
        <v>91.23</v>
      </c>
      <c r="X381">
        <v>91.23</v>
      </c>
      <c r="Z381" t="b">
        <f t="shared" si="60"/>
        <v>0</v>
      </c>
      <c r="AA381">
        <f>COUNT($AB$2:AB381)</f>
        <v>84</v>
      </c>
      <c r="AB381" t="str">
        <f t="shared" si="61"/>
        <v/>
      </c>
      <c r="AC381">
        <f>COUNT($AD$2:AD381)</f>
        <v>296</v>
      </c>
      <c r="AD381">
        <f t="shared" si="62"/>
        <v>34</v>
      </c>
      <c r="AF381">
        <v>380</v>
      </c>
      <c r="AH381">
        <f t="shared" si="63"/>
        <v>597</v>
      </c>
      <c r="AK381">
        <v>597</v>
      </c>
    </row>
    <row r="382" spans="1:37" x14ac:dyDescent="0.35">
      <c r="A382" t="s">
        <v>384</v>
      </c>
      <c r="B382">
        <v>3</v>
      </c>
      <c r="C382">
        <v>113</v>
      </c>
      <c r="D382">
        <v>37.909999999999997</v>
      </c>
      <c r="E382">
        <f t="shared" si="54"/>
        <v>30</v>
      </c>
      <c r="F382">
        <f t="shared" si="55"/>
        <v>82082.25</v>
      </c>
      <c r="H382">
        <f t="shared" si="56"/>
        <v>502</v>
      </c>
      <c r="I382">
        <f t="shared" si="57"/>
        <v>238</v>
      </c>
      <c r="J382">
        <f t="shared" si="58"/>
        <v>603</v>
      </c>
      <c r="M382" t="b">
        <f>B382&gt;10</f>
        <v>0</v>
      </c>
      <c r="N382">
        <f>COUNT($O$2:O382)</f>
        <v>84</v>
      </c>
      <c r="O382" t="str">
        <f>IF(M382,D382,"")</f>
        <v/>
      </c>
      <c r="P382">
        <f>COUNT($Q$2:Q382)</f>
        <v>297</v>
      </c>
      <c r="Q382">
        <f>IF(NOT(M382),D382,"")</f>
        <v>37.909999999999997</v>
      </c>
      <c r="S382">
        <v>381</v>
      </c>
      <c r="U382">
        <f t="shared" si="59"/>
        <v>86.25</v>
      </c>
      <c r="X382">
        <v>86.25</v>
      </c>
      <c r="Z382" t="b">
        <f t="shared" si="60"/>
        <v>0</v>
      </c>
      <c r="AA382">
        <f>COUNT($AB$2:AB382)</f>
        <v>84</v>
      </c>
      <c r="AB382" t="str">
        <f t="shared" si="61"/>
        <v/>
      </c>
      <c r="AC382">
        <f>COUNT($AD$2:AD382)</f>
        <v>297</v>
      </c>
      <c r="AD382">
        <f t="shared" si="62"/>
        <v>30</v>
      </c>
      <c r="AF382">
        <v>381</v>
      </c>
      <c r="AH382">
        <f t="shared" si="63"/>
        <v>493</v>
      </c>
      <c r="AK382">
        <v>493</v>
      </c>
    </row>
    <row r="383" spans="1:37" x14ac:dyDescent="0.35">
      <c r="A383" t="s">
        <v>385</v>
      </c>
      <c r="B383">
        <v>3</v>
      </c>
      <c r="C383">
        <v>29</v>
      </c>
      <c r="D383">
        <v>66.28</v>
      </c>
      <c r="E383">
        <f t="shared" si="54"/>
        <v>401</v>
      </c>
      <c r="F383">
        <f t="shared" si="55"/>
        <v>7140.25</v>
      </c>
      <c r="H383">
        <f t="shared" si="56"/>
        <v>502</v>
      </c>
      <c r="I383">
        <f t="shared" si="57"/>
        <v>438</v>
      </c>
      <c r="J383">
        <f t="shared" si="58"/>
        <v>232</v>
      </c>
      <c r="M383" t="b">
        <f>B383&gt;10</f>
        <v>0</v>
      </c>
      <c r="N383">
        <f>COUNT($O$2:O383)</f>
        <v>84</v>
      </c>
      <c r="O383" t="str">
        <f>IF(M383,D383,"")</f>
        <v/>
      </c>
      <c r="P383">
        <f>COUNT($Q$2:Q383)</f>
        <v>298</v>
      </c>
      <c r="Q383">
        <f>IF(NOT(M383),D383,"")</f>
        <v>66.28</v>
      </c>
      <c r="S383">
        <v>382</v>
      </c>
      <c r="U383">
        <f t="shared" si="59"/>
        <v>91.23</v>
      </c>
      <c r="X383">
        <v>91.23</v>
      </c>
      <c r="Z383" t="b">
        <f t="shared" si="60"/>
        <v>0</v>
      </c>
      <c r="AA383">
        <f>COUNT($AB$2:AB383)</f>
        <v>84</v>
      </c>
      <c r="AB383" t="str">
        <f t="shared" si="61"/>
        <v/>
      </c>
      <c r="AC383">
        <f>COUNT($AD$2:AD383)</f>
        <v>298</v>
      </c>
      <c r="AD383">
        <f t="shared" si="62"/>
        <v>401</v>
      </c>
      <c r="AF383">
        <v>382</v>
      </c>
      <c r="AH383">
        <f t="shared" si="63"/>
        <v>597</v>
      </c>
      <c r="AK383">
        <v>597</v>
      </c>
    </row>
    <row r="384" spans="1:37" x14ac:dyDescent="0.35">
      <c r="A384" t="s">
        <v>386</v>
      </c>
      <c r="B384">
        <v>2</v>
      </c>
      <c r="C384">
        <v>147</v>
      </c>
      <c r="D384">
        <v>37.71</v>
      </c>
      <c r="E384">
        <f t="shared" si="54"/>
        <v>28</v>
      </c>
      <c r="F384">
        <f t="shared" si="55"/>
        <v>83232.25</v>
      </c>
      <c r="H384">
        <f t="shared" si="56"/>
        <v>585.5</v>
      </c>
      <c r="I384">
        <f t="shared" si="57"/>
        <v>196</v>
      </c>
      <c r="J384">
        <f t="shared" si="58"/>
        <v>605</v>
      </c>
      <c r="M384" t="b">
        <f>B384&gt;10</f>
        <v>0</v>
      </c>
      <c r="N384">
        <f>COUNT($O$2:O384)</f>
        <v>84</v>
      </c>
      <c r="O384" t="str">
        <f>IF(M384,D384,"")</f>
        <v/>
      </c>
      <c r="P384">
        <f>COUNT($Q$2:Q384)</f>
        <v>299</v>
      </c>
      <c r="Q384">
        <f>IF(NOT(M384),D384,"")</f>
        <v>37.71</v>
      </c>
      <c r="S384">
        <v>383</v>
      </c>
      <c r="U384">
        <f t="shared" si="59"/>
        <v>55.7</v>
      </c>
      <c r="X384">
        <v>55.7</v>
      </c>
      <c r="Z384" t="b">
        <f t="shared" si="60"/>
        <v>0</v>
      </c>
      <c r="AA384">
        <f>COUNT($AB$2:AB384)</f>
        <v>84</v>
      </c>
      <c r="AB384" t="str">
        <f t="shared" si="61"/>
        <v/>
      </c>
      <c r="AC384">
        <f>COUNT($AD$2:AD384)</f>
        <v>299</v>
      </c>
      <c r="AD384">
        <f t="shared" si="62"/>
        <v>28</v>
      </c>
      <c r="AF384">
        <v>383</v>
      </c>
      <c r="AH384">
        <f t="shared" si="63"/>
        <v>263</v>
      </c>
      <c r="AK384">
        <v>263</v>
      </c>
    </row>
    <row r="385" spans="1:37" x14ac:dyDescent="0.35">
      <c r="A385" t="s">
        <v>387</v>
      </c>
      <c r="B385">
        <v>2</v>
      </c>
      <c r="C385">
        <v>43</v>
      </c>
      <c r="D385">
        <v>57</v>
      </c>
      <c r="E385">
        <f t="shared" si="54"/>
        <v>277</v>
      </c>
      <c r="F385">
        <f t="shared" si="55"/>
        <v>1560.25</v>
      </c>
      <c r="H385">
        <f t="shared" si="56"/>
        <v>585.5</v>
      </c>
      <c r="I385">
        <f t="shared" si="57"/>
        <v>397.5</v>
      </c>
      <c r="J385">
        <f t="shared" si="58"/>
        <v>356</v>
      </c>
      <c r="M385" t="b">
        <f>B385&gt;10</f>
        <v>0</v>
      </c>
      <c r="N385">
        <f>COUNT($O$2:O385)</f>
        <v>84</v>
      </c>
      <c r="O385" t="str">
        <f>IF(M385,D385,"")</f>
        <v/>
      </c>
      <c r="P385">
        <f>COUNT($Q$2:Q385)</f>
        <v>300</v>
      </c>
      <c r="Q385">
        <f>IF(NOT(M385),D385,"")</f>
        <v>57</v>
      </c>
      <c r="S385">
        <v>384</v>
      </c>
      <c r="U385">
        <f t="shared" si="59"/>
        <v>56.91</v>
      </c>
      <c r="X385">
        <v>56.91</v>
      </c>
      <c r="Z385" t="b">
        <f t="shared" si="60"/>
        <v>0</v>
      </c>
      <c r="AA385">
        <f>COUNT($AB$2:AB385)</f>
        <v>84</v>
      </c>
      <c r="AB385" t="str">
        <f t="shared" si="61"/>
        <v/>
      </c>
      <c r="AC385">
        <f>COUNT($AD$2:AD385)</f>
        <v>300</v>
      </c>
      <c r="AD385">
        <f t="shared" si="62"/>
        <v>277</v>
      </c>
      <c r="AF385">
        <v>384</v>
      </c>
      <c r="AH385">
        <f t="shared" si="63"/>
        <v>276</v>
      </c>
      <c r="AK385">
        <v>276</v>
      </c>
    </row>
    <row r="386" spans="1:37" x14ac:dyDescent="0.35">
      <c r="A386" t="s">
        <v>388</v>
      </c>
      <c r="B386">
        <v>2</v>
      </c>
      <c r="C386">
        <v>30</v>
      </c>
      <c r="D386">
        <v>63.86</v>
      </c>
      <c r="E386">
        <f t="shared" si="54"/>
        <v>375</v>
      </c>
      <c r="F386">
        <f t="shared" si="55"/>
        <v>3422.25</v>
      </c>
      <c r="H386">
        <f t="shared" si="56"/>
        <v>585.5</v>
      </c>
      <c r="I386">
        <f t="shared" si="57"/>
        <v>436</v>
      </c>
      <c r="J386">
        <f t="shared" si="58"/>
        <v>258</v>
      </c>
      <c r="M386" t="b">
        <f>B386&gt;10</f>
        <v>0</v>
      </c>
      <c r="N386">
        <f>COUNT($O$2:O386)</f>
        <v>84</v>
      </c>
      <c r="O386" t="str">
        <f>IF(M386,D386,"")</f>
        <v/>
      </c>
      <c r="P386">
        <f>COUNT($Q$2:Q386)</f>
        <v>301</v>
      </c>
      <c r="Q386">
        <f>IF(NOT(M386),D386,"")</f>
        <v>63.86</v>
      </c>
      <c r="S386">
        <v>385</v>
      </c>
      <c r="U386">
        <f t="shared" si="59"/>
        <v>85.96</v>
      </c>
      <c r="X386">
        <v>85.96</v>
      </c>
      <c r="Z386" t="b">
        <f t="shared" si="60"/>
        <v>0</v>
      </c>
      <c r="AA386">
        <f>COUNT($AB$2:AB386)</f>
        <v>84</v>
      </c>
      <c r="AB386" t="str">
        <f t="shared" si="61"/>
        <v/>
      </c>
      <c r="AC386">
        <f>COUNT($AD$2:AD386)</f>
        <v>301</v>
      </c>
      <c r="AD386">
        <f t="shared" si="62"/>
        <v>375</v>
      </c>
      <c r="AF386">
        <v>385</v>
      </c>
      <c r="AH386">
        <f t="shared" si="63"/>
        <v>488</v>
      </c>
      <c r="AK386">
        <v>488</v>
      </c>
    </row>
    <row r="387" spans="1:37" x14ac:dyDescent="0.35">
      <c r="A387" t="s">
        <v>389</v>
      </c>
      <c r="B387">
        <v>2</v>
      </c>
      <c r="C387">
        <v>72</v>
      </c>
      <c r="D387">
        <v>50.68</v>
      </c>
      <c r="E387">
        <f t="shared" ref="E387:E450" si="64">_xlfn.RANK.AVG(D387,$D$2:$D$633,1)</f>
        <v>183</v>
      </c>
      <c r="F387">
        <f t="shared" ref="F387:F450" si="65">(E387-$AO$5)^2</f>
        <v>17822.25</v>
      </c>
      <c r="H387">
        <f t="shared" ref="H387:H450" si="66">_xlfn.RANK.AVG(B387,$B$2:$B$633,)</f>
        <v>585.5</v>
      </c>
      <c r="I387">
        <f t="shared" ref="I387:I450" si="67">_xlfn.RANK.AVG(C387,$C$2:$C$633,)</f>
        <v>314</v>
      </c>
      <c r="J387">
        <f t="shared" ref="J387:J450" si="68">_xlfn.RANK.AVG(D387,$D$2:$D$633,)</f>
        <v>450</v>
      </c>
      <c r="M387" t="b">
        <f>B387&gt;10</f>
        <v>0</v>
      </c>
      <c r="N387">
        <f>COUNT($O$2:O387)</f>
        <v>84</v>
      </c>
      <c r="O387" t="str">
        <f>IF(M387,D387,"")</f>
        <v/>
      </c>
      <c r="P387">
        <f>COUNT($Q$2:Q387)</f>
        <v>302</v>
      </c>
      <c r="Q387">
        <f>IF(NOT(M387),D387,"")</f>
        <v>50.68</v>
      </c>
      <c r="S387">
        <v>386</v>
      </c>
      <c r="U387">
        <f t="shared" ref="U387:U450" si="69">VLOOKUP(S387,$P$2:$Q$633,2,FALSE)</f>
        <v>89.13</v>
      </c>
      <c r="X387">
        <v>89.13</v>
      </c>
      <c r="Z387" t="b">
        <f t="shared" ref="Z387:Z450" si="70">B387&gt;10</f>
        <v>0</v>
      </c>
      <c r="AA387">
        <f>COUNT($AB$2:AB387)</f>
        <v>84</v>
      </c>
      <c r="AB387" t="str">
        <f t="shared" ref="AB387:AB450" si="71">IF(Z387,E387,"")</f>
        <v/>
      </c>
      <c r="AC387">
        <f>COUNT($AD$2:AD387)</f>
        <v>302</v>
      </c>
      <c r="AD387">
        <f t="shared" ref="AD387:AD450" si="72">IF(NOT(Z387),E387,"")</f>
        <v>183</v>
      </c>
      <c r="AF387">
        <v>386</v>
      </c>
      <c r="AH387">
        <f t="shared" ref="AH387:AH450" si="73">VLOOKUP(AF387,$AC$2:$AD$633,2,FALSE)</f>
        <v>555</v>
      </c>
      <c r="AK387">
        <v>555</v>
      </c>
    </row>
    <row r="388" spans="1:37" x14ac:dyDescent="0.35">
      <c r="A388" t="s">
        <v>390</v>
      </c>
      <c r="B388">
        <v>4</v>
      </c>
      <c r="C388">
        <v>65</v>
      </c>
      <c r="D388">
        <v>53.24</v>
      </c>
      <c r="E388">
        <f t="shared" si="64"/>
        <v>224</v>
      </c>
      <c r="F388">
        <f t="shared" si="65"/>
        <v>8556.25</v>
      </c>
      <c r="H388">
        <f t="shared" si="66"/>
        <v>422.5</v>
      </c>
      <c r="I388">
        <f t="shared" si="67"/>
        <v>334</v>
      </c>
      <c r="J388">
        <f t="shared" si="68"/>
        <v>409</v>
      </c>
      <c r="M388" t="b">
        <f>B388&gt;10</f>
        <v>0</v>
      </c>
      <c r="N388">
        <f>COUNT($O$2:O388)</f>
        <v>84</v>
      </c>
      <c r="O388" t="str">
        <f>IF(M388,D388,"")</f>
        <v/>
      </c>
      <c r="P388">
        <f>COUNT($Q$2:Q388)</f>
        <v>303</v>
      </c>
      <c r="Q388">
        <f>IF(NOT(M388),D388,"")</f>
        <v>53.24</v>
      </c>
      <c r="S388">
        <v>387</v>
      </c>
      <c r="U388">
        <f t="shared" si="69"/>
        <v>67.19</v>
      </c>
      <c r="X388">
        <v>67.19</v>
      </c>
      <c r="Z388" t="b">
        <f t="shared" si="70"/>
        <v>0</v>
      </c>
      <c r="AA388">
        <f>COUNT($AB$2:AB388)</f>
        <v>84</v>
      </c>
      <c r="AB388" t="str">
        <f t="shared" si="71"/>
        <v/>
      </c>
      <c r="AC388">
        <f>COUNT($AD$2:AD388)</f>
        <v>303</v>
      </c>
      <c r="AD388">
        <f t="shared" si="72"/>
        <v>224</v>
      </c>
      <c r="AF388">
        <v>387</v>
      </c>
      <c r="AH388">
        <f t="shared" si="73"/>
        <v>404</v>
      </c>
      <c r="AK388">
        <v>404</v>
      </c>
    </row>
    <row r="389" spans="1:37" x14ac:dyDescent="0.35">
      <c r="A389" t="s">
        <v>391</v>
      </c>
      <c r="B389">
        <v>2</v>
      </c>
      <c r="C389">
        <v>30</v>
      </c>
      <c r="D389">
        <v>61.54</v>
      </c>
      <c r="E389">
        <f t="shared" si="64"/>
        <v>345.5</v>
      </c>
      <c r="F389">
        <f t="shared" si="65"/>
        <v>841</v>
      </c>
      <c r="H389">
        <f t="shared" si="66"/>
        <v>585.5</v>
      </c>
      <c r="I389">
        <f t="shared" si="67"/>
        <v>436</v>
      </c>
      <c r="J389">
        <f t="shared" si="68"/>
        <v>287.5</v>
      </c>
      <c r="M389" t="b">
        <f>B389&gt;10</f>
        <v>0</v>
      </c>
      <c r="N389">
        <f>COUNT($O$2:O389)</f>
        <v>84</v>
      </c>
      <c r="O389" t="str">
        <f>IF(M389,D389,"")</f>
        <v/>
      </c>
      <c r="P389">
        <f>COUNT($Q$2:Q389)</f>
        <v>304</v>
      </c>
      <c r="Q389">
        <f>IF(NOT(M389),D389,"")</f>
        <v>61.54</v>
      </c>
      <c r="S389">
        <v>388</v>
      </c>
      <c r="U389">
        <f t="shared" si="69"/>
        <v>90.78</v>
      </c>
      <c r="X389">
        <v>90.78</v>
      </c>
      <c r="Z389" t="b">
        <f t="shared" si="70"/>
        <v>0</v>
      </c>
      <c r="AA389">
        <f>COUNT($AB$2:AB389)</f>
        <v>84</v>
      </c>
      <c r="AB389" t="str">
        <f t="shared" si="71"/>
        <v/>
      </c>
      <c r="AC389">
        <f>COUNT($AD$2:AD389)</f>
        <v>304</v>
      </c>
      <c r="AD389">
        <f t="shared" si="72"/>
        <v>345.5</v>
      </c>
      <c r="AF389">
        <v>388</v>
      </c>
      <c r="AH389">
        <f t="shared" si="73"/>
        <v>588</v>
      </c>
      <c r="AK389">
        <v>588</v>
      </c>
    </row>
    <row r="390" spans="1:37" x14ac:dyDescent="0.35">
      <c r="A390" t="s">
        <v>392</v>
      </c>
      <c r="B390">
        <v>3</v>
      </c>
      <c r="C390">
        <v>7</v>
      </c>
      <c r="D390">
        <v>91.03</v>
      </c>
      <c r="E390">
        <f t="shared" si="64"/>
        <v>594</v>
      </c>
      <c r="F390">
        <f t="shared" si="65"/>
        <v>77006.25</v>
      </c>
      <c r="H390">
        <f t="shared" si="66"/>
        <v>502</v>
      </c>
      <c r="I390">
        <f t="shared" si="67"/>
        <v>524.5</v>
      </c>
      <c r="J390">
        <f t="shared" si="68"/>
        <v>39</v>
      </c>
      <c r="M390" t="b">
        <f>B390&gt;10</f>
        <v>0</v>
      </c>
      <c r="N390">
        <f>COUNT($O$2:O390)</f>
        <v>84</v>
      </c>
      <c r="O390" t="str">
        <f>IF(M390,D390,"")</f>
        <v/>
      </c>
      <c r="P390">
        <f>COUNT($Q$2:Q390)</f>
        <v>305</v>
      </c>
      <c r="Q390">
        <f>IF(NOT(M390),D390,"")</f>
        <v>91.03</v>
      </c>
      <c r="S390">
        <v>389</v>
      </c>
      <c r="U390">
        <f t="shared" si="69"/>
        <v>57.98</v>
      </c>
      <c r="X390">
        <v>57.98</v>
      </c>
      <c r="Z390" t="b">
        <f t="shared" si="70"/>
        <v>0</v>
      </c>
      <c r="AA390">
        <f>COUNT($AB$2:AB390)</f>
        <v>84</v>
      </c>
      <c r="AB390" t="str">
        <f t="shared" si="71"/>
        <v/>
      </c>
      <c r="AC390">
        <f>COUNT($AD$2:AD390)</f>
        <v>305</v>
      </c>
      <c r="AD390">
        <f t="shared" si="72"/>
        <v>594</v>
      </c>
      <c r="AF390">
        <v>389</v>
      </c>
      <c r="AH390">
        <f t="shared" si="73"/>
        <v>287</v>
      </c>
      <c r="AK390">
        <v>287</v>
      </c>
    </row>
    <row r="391" spans="1:37" x14ac:dyDescent="0.35">
      <c r="A391" t="s">
        <v>393</v>
      </c>
      <c r="B391">
        <v>2</v>
      </c>
      <c r="C391">
        <v>7</v>
      </c>
      <c r="D391">
        <v>86</v>
      </c>
      <c r="E391">
        <f t="shared" si="64"/>
        <v>489</v>
      </c>
      <c r="F391">
        <f t="shared" si="65"/>
        <v>29756.25</v>
      </c>
      <c r="H391">
        <f t="shared" si="66"/>
        <v>585.5</v>
      </c>
      <c r="I391">
        <f t="shared" si="67"/>
        <v>524.5</v>
      </c>
      <c r="J391">
        <f t="shared" si="68"/>
        <v>144</v>
      </c>
      <c r="M391" t="b">
        <f>B391&gt;10</f>
        <v>0</v>
      </c>
      <c r="N391">
        <f>COUNT($O$2:O391)</f>
        <v>84</v>
      </c>
      <c r="O391" t="str">
        <f>IF(M391,D391,"")</f>
        <v/>
      </c>
      <c r="P391">
        <f>COUNT($Q$2:Q391)</f>
        <v>306</v>
      </c>
      <c r="Q391">
        <f>IF(NOT(M391),D391,"")</f>
        <v>86</v>
      </c>
      <c r="S391">
        <v>390</v>
      </c>
      <c r="U391">
        <f t="shared" si="69"/>
        <v>91.49</v>
      </c>
      <c r="X391">
        <v>91.49</v>
      </c>
      <c r="Z391" t="b">
        <f t="shared" si="70"/>
        <v>0</v>
      </c>
      <c r="AA391">
        <f>COUNT($AB$2:AB391)</f>
        <v>84</v>
      </c>
      <c r="AB391" t="str">
        <f t="shared" si="71"/>
        <v/>
      </c>
      <c r="AC391">
        <f>COUNT($AD$2:AD391)</f>
        <v>306</v>
      </c>
      <c r="AD391">
        <f t="shared" si="72"/>
        <v>489</v>
      </c>
      <c r="AF391">
        <v>390</v>
      </c>
      <c r="AH391">
        <f t="shared" si="73"/>
        <v>605</v>
      </c>
      <c r="AK391">
        <v>605</v>
      </c>
    </row>
    <row r="392" spans="1:37" x14ac:dyDescent="0.35">
      <c r="A392" t="s">
        <v>394</v>
      </c>
      <c r="B392">
        <v>2</v>
      </c>
      <c r="C392">
        <v>5</v>
      </c>
      <c r="D392">
        <v>89.58</v>
      </c>
      <c r="E392">
        <f t="shared" si="64"/>
        <v>559</v>
      </c>
      <c r="F392">
        <f t="shared" si="65"/>
        <v>58806.25</v>
      </c>
      <c r="H392">
        <f t="shared" si="66"/>
        <v>585.5</v>
      </c>
      <c r="I392">
        <f t="shared" si="67"/>
        <v>595</v>
      </c>
      <c r="J392">
        <f t="shared" si="68"/>
        <v>74</v>
      </c>
      <c r="M392" t="b">
        <f>B392&gt;10</f>
        <v>0</v>
      </c>
      <c r="N392">
        <f>COUNT($O$2:O392)</f>
        <v>84</v>
      </c>
      <c r="O392" t="str">
        <f>IF(M392,D392,"")</f>
        <v/>
      </c>
      <c r="P392">
        <f>COUNT($Q$2:Q392)</f>
        <v>307</v>
      </c>
      <c r="Q392">
        <f>IF(NOT(M392),D392,"")</f>
        <v>89.58</v>
      </c>
      <c r="S392">
        <v>391</v>
      </c>
      <c r="U392">
        <f t="shared" si="69"/>
        <v>91.49</v>
      </c>
      <c r="X392">
        <v>91.49</v>
      </c>
      <c r="Z392" t="b">
        <f t="shared" si="70"/>
        <v>0</v>
      </c>
      <c r="AA392">
        <f>COUNT($AB$2:AB392)</f>
        <v>84</v>
      </c>
      <c r="AB392" t="str">
        <f t="shared" si="71"/>
        <v/>
      </c>
      <c r="AC392">
        <f>COUNT($AD$2:AD392)</f>
        <v>307</v>
      </c>
      <c r="AD392">
        <f t="shared" si="72"/>
        <v>559</v>
      </c>
      <c r="AF392">
        <v>391</v>
      </c>
      <c r="AH392">
        <f t="shared" si="73"/>
        <v>605</v>
      </c>
      <c r="AK392">
        <v>605</v>
      </c>
    </row>
    <row r="393" spans="1:37" x14ac:dyDescent="0.35">
      <c r="A393" t="s">
        <v>395</v>
      </c>
      <c r="B393">
        <v>2</v>
      </c>
      <c r="C393">
        <v>116</v>
      </c>
      <c r="D393">
        <v>46.05</v>
      </c>
      <c r="E393">
        <f t="shared" si="64"/>
        <v>104</v>
      </c>
      <c r="F393">
        <f t="shared" si="65"/>
        <v>45156.25</v>
      </c>
      <c r="H393">
        <f t="shared" si="66"/>
        <v>585.5</v>
      </c>
      <c r="I393">
        <f t="shared" si="67"/>
        <v>234</v>
      </c>
      <c r="J393">
        <f t="shared" si="68"/>
        <v>529</v>
      </c>
      <c r="M393" t="b">
        <f>B393&gt;10</f>
        <v>0</v>
      </c>
      <c r="N393">
        <f>COUNT($O$2:O393)</f>
        <v>84</v>
      </c>
      <c r="O393" t="str">
        <f>IF(M393,D393,"")</f>
        <v/>
      </c>
      <c r="P393">
        <f>COUNT($Q$2:Q393)</f>
        <v>308</v>
      </c>
      <c r="Q393">
        <f>IF(NOT(M393),D393,"")</f>
        <v>46.05</v>
      </c>
      <c r="S393">
        <v>392</v>
      </c>
      <c r="U393">
        <f t="shared" si="69"/>
        <v>90.7</v>
      </c>
      <c r="X393">
        <v>90.7</v>
      </c>
      <c r="Z393" t="b">
        <f t="shared" si="70"/>
        <v>0</v>
      </c>
      <c r="AA393">
        <f>COUNT($AB$2:AB393)</f>
        <v>84</v>
      </c>
      <c r="AB393" t="str">
        <f t="shared" si="71"/>
        <v/>
      </c>
      <c r="AC393">
        <f>COUNT($AD$2:AD393)</f>
        <v>308</v>
      </c>
      <c r="AD393">
        <f t="shared" si="72"/>
        <v>104</v>
      </c>
      <c r="AF393">
        <v>392</v>
      </c>
      <c r="AH393">
        <f t="shared" si="73"/>
        <v>583</v>
      </c>
      <c r="AK393">
        <v>583</v>
      </c>
    </row>
    <row r="394" spans="1:37" x14ac:dyDescent="0.35">
      <c r="A394" t="s">
        <v>396</v>
      </c>
      <c r="B394">
        <v>4</v>
      </c>
      <c r="C394">
        <v>24</v>
      </c>
      <c r="D394">
        <v>85</v>
      </c>
      <c r="E394">
        <f t="shared" si="64"/>
        <v>485</v>
      </c>
      <c r="F394">
        <f t="shared" si="65"/>
        <v>28392.25</v>
      </c>
      <c r="H394">
        <f t="shared" si="66"/>
        <v>422.5</v>
      </c>
      <c r="I394">
        <f t="shared" si="67"/>
        <v>448</v>
      </c>
      <c r="J394">
        <f t="shared" si="68"/>
        <v>148</v>
      </c>
      <c r="M394" t="b">
        <f>B394&gt;10</f>
        <v>0</v>
      </c>
      <c r="N394">
        <f>COUNT($O$2:O394)</f>
        <v>84</v>
      </c>
      <c r="O394" t="str">
        <f>IF(M394,D394,"")</f>
        <v/>
      </c>
      <c r="P394">
        <f>COUNT($Q$2:Q394)</f>
        <v>309</v>
      </c>
      <c r="Q394">
        <f>IF(NOT(M394),D394,"")</f>
        <v>85</v>
      </c>
      <c r="S394">
        <v>393</v>
      </c>
      <c r="U394">
        <f t="shared" si="69"/>
        <v>89.8</v>
      </c>
      <c r="X394">
        <v>89.8</v>
      </c>
      <c r="Z394" t="b">
        <f t="shared" si="70"/>
        <v>0</v>
      </c>
      <c r="AA394">
        <f>COUNT($AB$2:AB394)</f>
        <v>84</v>
      </c>
      <c r="AB394" t="str">
        <f t="shared" si="71"/>
        <v/>
      </c>
      <c r="AC394">
        <f>COUNT($AD$2:AD394)</f>
        <v>309</v>
      </c>
      <c r="AD394">
        <f t="shared" si="72"/>
        <v>485</v>
      </c>
      <c r="AF394">
        <v>393</v>
      </c>
      <c r="AH394">
        <f t="shared" si="73"/>
        <v>566</v>
      </c>
      <c r="AK394">
        <v>566</v>
      </c>
    </row>
    <row r="395" spans="1:37" x14ac:dyDescent="0.35">
      <c r="A395" t="s">
        <v>397</v>
      </c>
      <c r="B395">
        <v>2</v>
      </c>
      <c r="C395">
        <v>85</v>
      </c>
      <c r="D395">
        <v>53.04</v>
      </c>
      <c r="E395">
        <f t="shared" si="64"/>
        <v>222</v>
      </c>
      <c r="F395">
        <f t="shared" si="65"/>
        <v>8930.25</v>
      </c>
      <c r="H395">
        <f t="shared" si="66"/>
        <v>585.5</v>
      </c>
      <c r="I395">
        <f t="shared" si="67"/>
        <v>283</v>
      </c>
      <c r="J395">
        <f t="shared" si="68"/>
        <v>411</v>
      </c>
      <c r="M395" t="b">
        <f>B395&gt;10</f>
        <v>0</v>
      </c>
      <c r="N395">
        <f>COUNT($O$2:O395)</f>
        <v>84</v>
      </c>
      <c r="O395" t="str">
        <f>IF(M395,D395,"")</f>
        <v/>
      </c>
      <c r="P395">
        <f>COUNT($Q$2:Q395)</f>
        <v>310</v>
      </c>
      <c r="Q395">
        <f>IF(NOT(M395),D395,"")</f>
        <v>53.04</v>
      </c>
      <c r="S395">
        <v>394</v>
      </c>
      <c r="U395">
        <f t="shared" si="69"/>
        <v>84.48</v>
      </c>
      <c r="X395">
        <v>84.48</v>
      </c>
      <c r="Z395" t="b">
        <f t="shared" si="70"/>
        <v>0</v>
      </c>
      <c r="AA395">
        <f>COUNT($AB$2:AB395)</f>
        <v>84</v>
      </c>
      <c r="AB395" t="str">
        <f t="shared" si="71"/>
        <v/>
      </c>
      <c r="AC395">
        <f>COUNT($AD$2:AD395)</f>
        <v>310</v>
      </c>
      <c r="AD395">
        <f t="shared" si="72"/>
        <v>222</v>
      </c>
      <c r="AF395">
        <v>394</v>
      </c>
      <c r="AH395">
        <f t="shared" si="73"/>
        <v>483</v>
      </c>
      <c r="AK395">
        <v>483</v>
      </c>
    </row>
    <row r="396" spans="1:37" x14ac:dyDescent="0.35">
      <c r="A396" t="s">
        <v>398</v>
      </c>
      <c r="B396">
        <v>3</v>
      </c>
      <c r="C396">
        <v>43</v>
      </c>
      <c r="D396">
        <v>51.14</v>
      </c>
      <c r="E396">
        <f t="shared" si="64"/>
        <v>193</v>
      </c>
      <c r="F396">
        <f t="shared" si="65"/>
        <v>15252.25</v>
      </c>
      <c r="H396">
        <f t="shared" si="66"/>
        <v>502</v>
      </c>
      <c r="I396">
        <f t="shared" si="67"/>
        <v>397.5</v>
      </c>
      <c r="J396">
        <f t="shared" si="68"/>
        <v>440</v>
      </c>
      <c r="M396" t="b">
        <f>B396&gt;10</f>
        <v>0</v>
      </c>
      <c r="N396">
        <f>COUNT($O$2:O396)</f>
        <v>84</v>
      </c>
      <c r="O396" t="str">
        <f>IF(M396,D396,"")</f>
        <v/>
      </c>
      <c r="P396">
        <f>COUNT($Q$2:Q396)</f>
        <v>311</v>
      </c>
      <c r="Q396">
        <f>IF(NOT(M396),D396,"")</f>
        <v>51.14</v>
      </c>
      <c r="S396">
        <v>395</v>
      </c>
      <c r="U396">
        <f t="shared" si="69"/>
        <v>90.74</v>
      </c>
      <c r="X396">
        <v>90.74</v>
      </c>
      <c r="Z396" t="b">
        <f t="shared" si="70"/>
        <v>0</v>
      </c>
      <c r="AA396">
        <f>COUNT($AB$2:AB396)</f>
        <v>84</v>
      </c>
      <c r="AB396" t="str">
        <f t="shared" si="71"/>
        <v/>
      </c>
      <c r="AC396">
        <f>COUNT($AD$2:AD396)</f>
        <v>311</v>
      </c>
      <c r="AD396">
        <f t="shared" si="72"/>
        <v>193</v>
      </c>
      <c r="AF396">
        <v>395</v>
      </c>
      <c r="AH396">
        <f t="shared" si="73"/>
        <v>585</v>
      </c>
      <c r="AK396">
        <v>585</v>
      </c>
    </row>
    <row r="397" spans="1:37" x14ac:dyDescent="0.35">
      <c r="A397" t="s">
        <v>399</v>
      </c>
      <c r="B397">
        <v>2</v>
      </c>
      <c r="C397">
        <v>46</v>
      </c>
      <c r="D397">
        <v>66.180000000000007</v>
      </c>
      <c r="E397">
        <f t="shared" si="64"/>
        <v>400</v>
      </c>
      <c r="F397">
        <f t="shared" si="65"/>
        <v>6972.25</v>
      </c>
      <c r="H397">
        <f t="shared" si="66"/>
        <v>585.5</v>
      </c>
      <c r="I397">
        <f t="shared" si="67"/>
        <v>390</v>
      </c>
      <c r="J397">
        <f t="shared" si="68"/>
        <v>233</v>
      </c>
      <c r="M397" t="b">
        <f>B397&gt;10</f>
        <v>0</v>
      </c>
      <c r="N397">
        <f>COUNT($O$2:O397)</f>
        <v>84</v>
      </c>
      <c r="O397" t="str">
        <f>IF(M397,D397,"")</f>
        <v/>
      </c>
      <c r="P397">
        <f>COUNT($Q$2:Q397)</f>
        <v>312</v>
      </c>
      <c r="Q397">
        <f>IF(NOT(M397),D397,"")</f>
        <v>66.180000000000007</v>
      </c>
      <c r="S397">
        <v>396</v>
      </c>
      <c r="U397">
        <f t="shared" si="69"/>
        <v>85.9</v>
      </c>
      <c r="X397">
        <v>85.9</v>
      </c>
      <c r="Z397" t="b">
        <f t="shared" si="70"/>
        <v>0</v>
      </c>
      <c r="AA397">
        <f>COUNT($AB$2:AB397)</f>
        <v>84</v>
      </c>
      <c r="AB397" t="str">
        <f t="shared" si="71"/>
        <v/>
      </c>
      <c r="AC397">
        <f>COUNT($AD$2:AD397)</f>
        <v>312</v>
      </c>
      <c r="AD397">
        <f t="shared" si="72"/>
        <v>400</v>
      </c>
      <c r="AF397">
        <v>396</v>
      </c>
      <c r="AH397">
        <f t="shared" si="73"/>
        <v>487</v>
      </c>
      <c r="AK397">
        <v>487</v>
      </c>
    </row>
    <row r="398" spans="1:37" x14ac:dyDescent="0.35">
      <c r="A398" t="s">
        <v>400</v>
      </c>
      <c r="B398">
        <v>2</v>
      </c>
      <c r="C398">
        <v>32</v>
      </c>
      <c r="D398">
        <v>69.52</v>
      </c>
      <c r="E398">
        <f t="shared" si="64"/>
        <v>418</v>
      </c>
      <c r="F398">
        <f t="shared" si="65"/>
        <v>10302.25</v>
      </c>
      <c r="H398">
        <f t="shared" si="66"/>
        <v>585.5</v>
      </c>
      <c r="I398">
        <f t="shared" si="67"/>
        <v>432.5</v>
      </c>
      <c r="J398">
        <f t="shared" si="68"/>
        <v>215</v>
      </c>
      <c r="M398" t="b">
        <f>B398&gt;10</f>
        <v>0</v>
      </c>
      <c r="N398">
        <f>COUNT($O$2:O398)</f>
        <v>84</v>
      </c>
      <c r="O398" t="str">
        <f>IF(M398,D398,"")</f>
        <v/>
      </c>
      <c r="P398">
        <f>COUNT($Q$2:Q398)</f>
        <v>313</v>
      </c>
      <c r="Q398">
        <f>IF(NOT(M398),D398,"")</f>
        <v>69.52</v>
      </c>
      <c r="S398">
        <v>397</v>
      </c>
      <c r="U398">
        <f t="shared" si="69"/>
        <v>86.21</v>
      </c>
      <c r="X398">
        <v>86.21</v>
      </c>
      <c r="Z398" t="b">
        <f t="shared" si="70"/>
        <v>0</v>
      </c>
      <c r="AA398">
        <f>COUNT($AB$2:AB398)</f>
        <v>84</v>
      </c>
      <c r="AB398" t="str">
        <f t="shared" si="71"/>
        <v/>
      </c>
      <c r="AC398">
        <f>COUNT($AD$2:AD398)</f>
        <v>313</v>
      </c>
      <c r="AD398">
        <f t="shared" si="72"/>
        <v>418</v>
      </c>
      <c r="AF398">
        <v>397</v>
      </c>
      <c r="AH398">
        <f t="shared" si="73"/>
        <v>491</v>
      </c>
      <c r="AK398">
        <v>491</v>
      </c>
    </row>
    <row r="399" spans="1:37" x14ac:dyDescent="0.35">
      <c r="A399" t="s">
        <v>401</v>
      </c>
      <c r="B399">
        <v>2</v>
      </c>
      <c r="C399">
        <v>98</v>
      </c>
      <c r="D399">
        <v>55.86</v>
      </c>
      <c r="E399">
        <f t="shared" si="64"/>
        <v>269</v>
      </c>
      <c r="F399">
        <f t="shared" si="65"/>
        <v>2256.25</v>
      </c>
      <c r="H399">
        <f t="shared" si="66"/>
        <v>585.5</v>
      </c>
      <c r="I399">
        <f t="shared" si="67"/>
        <v>263</v>
      </c>
      <c r="J399">
        <f t="shared" si="68"/>
        <v>364</v>
      </c>
      <c r="M399" t="b">
        <f>B399&gt;10</f>
        <v>0</v>
      </c>
      <c r="N399">
        <f>COUNT($O$2:O399)</f>
        <v>84</v>
      </c>
      <c r="O399" t="str">
        <f>IF(M399,D399,"")</f>
        <v/>
      </c>
      <c r="P399">
        <f>COUNT($Q$2:Q399)</f>
        <v>314</v>
      </c>
      <c r="Q399">
        <f>IF(NOT(M399),D399,"")</f>
        <v>55.86</v>
      </c>
      <c r="S399">
        <v>398</v>
      </c>
      <c r="U399">
        <f t="shared" si="69"/>
        <v>91.49</v>
      </c>
      <c r="X399">
        <v>91.49</v>
      </c>
      <c r="Z399" t="b">
        <f t="shared" si="70"/>
        <v>0</v>
      </c>
      <c r="AA399">
        <f>COUNT($AB$2:AB399)</f>
        <v>84</v>
      </c>
      <c r="AB399" t="str">
        <f t="shared" si="71"/>
        <v/>
      </c>
      <c r="AC399">
        <f>COUNT($AD$2:AD399)</f>
        <v>314</v>
      </c>
      <c r="AD399">
        <f t="shared" si="72"/>
        <v>269</v>
      </c>
      <c r="AF399">
        <v>398</v>
      </c>
      <c r="AH399">
        <f t="shared" si="73"/>
        <v>605</v>
      </c>
      <c r="AK399">
        <v>605</v>
      </c>
    </row>
    <row r="400" spans="1:37" x14ac:dyDescent="0.35">
      <c r="A400" t="s">
        <v>402</v>
      </c>
      <c r="B400">
        <v>2</v>
      </c>
      <c r="C400">
        <v>229</v>
      </c>
      <c r="D400">
        <v>54.29</v>
      </c>
      <c r="E400">
        <f t="shared" si="64"/>
        <v>244</v>
      </c>
      <c r="F400">
        <f t="shared" si="65"/>
        <v>5256.25</v>
      </c>
      <c r="H400">
        <f t="shared" si="66"/>
        <v>585.5</v>
      </c>
      <c r="I400">
        <f t="shared" si="67"/>
        <v>111</v>
      </c>
      <c r="J400">
        <f t="shared" si="68"/>
        <v>389</v>
      </c>
      <c r="M400" t="b">
        <f>B400&gt;10</f>
        <v>0</v>
      </c>
      <c r="N400">
        <f>COUNT($O$2:O400)</f>
        <v>84</v>
      </c>
      <c r="O400" t="str">
        <f>IF(M400,D400,"")</f>
        <v/>
      </c>
      <c r="P400">
        <f>COUNT($Q$2:Q400)</f>
        <v>315</v>
      </c>
      <c r="Q400">
        <f>IF(NOT(M400),D400,"")</f>
        <v>54.29</v>
      </c>
      <c r="S400">
        <v>399</v>
      </c>
      <c r="U400">
        <f t="shared" si="69"/>
        <v>60.07</v>
      </c>
      <c r="X400">
        <v>60.07</v>
      </c>
      <c r="Z400" t="b">
        <f t="shared" si="70"/>
        <v>0</v>
      </c>
      <c r="AA400">
        <f>COUNT($AB$2:AB400)</f>
        <v>84</v>
      </c>
      <c r="AB400" t="str">
        <f t="shared" si="71"/>
        <v/>
      </c>
      <c r="AC400">
        <f>COUNT($AD$2:AD400)</f>
        <v>315</v>
      </c>
      <c r="AD400">
        <f t="shared" si="72"/>
        <v>244</v>
      </c>
      <c r="AF400">
        <v>399</v>
      </c>
      <c r="AH400">
        <f t="shared" si="73"/>
        <v>325</v>
      </c>
      <c r="AK400">
        <v>325</v>
      </c>
    </row>
    <row r="401" spans="1:37" x14ac:dyDescent="0.35">
      <c r="A401" t="s">
        <v>403</v>
      </c>
      <c r="B401">
        <v>3</v>
      </c>
      <c r="C401">
        <v>18</v>
      </c>
      <c r="D401">
        <v>71.430000000000007</v>
      </c>
      <c r="E401">
        <f t="shared" si="64"/>
        <v>434</v>
      </c>
      <c r="F401">
        <f t="shared" si="65"/>
        <v>13806.25</v>
      </c>
      <c r="H401">
        <f t="shared" si="66"/>
        <v>502</v>
      </c>
      <c r="I401">
        <f t="shared" si="67"/>
        <v>455.5</v>
      </c>
      <c r="J401">
        <f t="shared" si="68"/>
        <v>199</v>
      </c>
      <c r="M401" t="b">
        <f>B401&gt;10</f>
        <v>0</v>
      </c>
      <c r="N401">
        <f>COUNT($O$2:O401)</f>
        <v>84</v>
      </c>
      <c r="O401" t="str">
        <f>IF(M401,D401,"")</f>
        <v/>
      </c>
      <c r="P401">
        <f>COUNT($Q$2:Q401)</f>
        <v>316</v>
      </c>
      <c r="Q401">
        <f>IF(NOT(M401),D401,"")</f>
        <v>71.430000000000007</v>
      </c>
      <c r="S401">
        <v>400</v>
      </c>
      <c r="U401">
        <f t="shared" si="69"/>
        <v>48.39</v>
      </c>
      <c r="X401">
        <v>48.39</v>
      </c>
      <c r="Z401" t="b">
        <f t="shared" si="70"/>
        <v>0</v>
      </c>
      <c r="AA401">
        <f>COUNT($AB$2:AB401)</f>
        <v>84</v>
      </c>
      <c r="AB401" t="str">
        <f t="shared" si="71"/>
        <v/>
      </c>
      <c r="AC401">
        <f>COUNT($AD$2:AD401)</f>
        <v>316</v>
      </c>
      <c r="AD401">
        <f t="shared" si="72"/>
        <v>434</v>
      </c>
      <c r="AF401">
        <v>400</v>
      </c>
      <c r="AH401">
        <f t="shared" si="73"/>
        <v>142</v>
      </c>
      <c r="AK401">
        <v>142</v>
      </c>
    </row>
    <row r="402" spans="1:37" x14ac:dyDescent="0.35">
      <c r="A402" t="s">
        <v>404</v>
      </c>
      <c r="B402">
        <v>3</v>
      </c>
      <c r="C402">
        <v>51</v>
      </c>
      <c r="D402">
        <v>64.83</v>
      </c>
      <c r="E402">
        <f t="shared" si="64"/>
        <v>386</v>
      </c>
      <c r="F402">
        <f t="shared" si="65"/>
        <v>4830.25</v>
      </c>
      <c r="H402">
        <f t="shared" si="66"/>
        <v>502</v>
      </c>
      <c r="I402">
        <f t="shared" si="67"/>
        <v>374</v>
      </c>
      <c r="J402">
        <f t="shared" si="68"/>
        <v>247</v>
      </c>
      <c r="M402" t="b">
        <f>B402&gt;10</f>
        <v>0</v>
      </c>
      <c r="N402">
        <f>COUNT($O$2:O402)</f>
        <v>84</v>
      </c>
      <c r="O402" t="str">
        <f>IF(M402,D402,"")</f>
        <v/>
      </c>
      <c r="P402">
        <f>COUNT($Q$2:Q402)</f>
        <v>317</v>
      </c>
      <c r="Q402">
        <f>IF(NOT(M402),D402,"")</f>
        <v>64.83</v>
      </c>
      <c r="S402">
        <v>401</v>
      </c>
      <c r="U402">
        <f t="shared" si="69"/>
        <v>91.49</v>
      </c>
      <c r="X402">
        <v>91.49</v>
      </c>
      <c r="Z402" t="b">
        <f t="shared" si="70"/>
        <v>0</v>
      </c>
      <c r="AA402">
        <f>COUNT($AB$2:AB402)</f>
        <v>84</v>
      </c>
      <c r="AB402" t="str">
        <f t="shared" si="71"/>
        <v/>
      </c>
      <c r="AC402">
        <f>COUNT($AD$2:AD402)</f>
        <v>317</v>
      </c>
      <c r="AD402">
        <f t="shared" si="72"/>
        <v>386</v>
      </c>
      <c r="AF402">
        <v>401</v>
      </c>
      <c r="AH402">
        <f t="shared" si="73"/>
        <v>605</v>
      </c>
      <c r="AK402">
        <v>605</v>
      </c>
    </row>
    <row r="403" spans="1:37" x14ac:dyDescent="0.35">
      <c r="A403" t="s">
        <v>405</v>
      </c>
      <c r="B403">
        <v>11</v>
      </c>
      <c r="C403">
        <v>137</v>
      </c>
      <c r="D403">
        <v>49.63</v>
      </c>
      <c r="E403">
        <f t="shared" si="64"/>
        <v>162.5</v>
      </c>
      <c r="F403">
        <f t="shared" si="65"/>
        <v>23716</v>
      </c>
      <c r="H403">
        <f t="shared" si="66"/>
        <v>98</v>
      </c>
      <c r="I403">
        <f t="shared" si="67"/>
        <v>207.5</v>
      </c>
      <c r="J403">
        <f t="shared" si="68"/>
        <v>470.5</v>
      </c>
      <c r="M403" t="b">
        <f>B403&gt;10</f>
        <v>1</v>
      </c>
      <c r="N403">
        <f>COUNT($O$2:O403)</f>
        <v>85</v>
      </c>
      <c r="O403">
        <f>IF(M403,D403,"")</f>
        <v>49.63</v>
      </c>
      <c r="P403">
        <f>COUNT($Q$2:Q403)</f>
        <v>317</v>
      </c>
      <c r="Q403" t="str">
        <f>IF(NOT(M403),D403,"")</f>
        <v/>
      </c>
      <c r="S403">
        <v>402</v>
      </c>
      <c r="U403">
        <f t="shared" si="69"/>
        <v>50</v>
      </c>
      <c r="X403">
        <v>50</v>
      </c>
      <c r="Z403" t="b">
        <f t="shared" si="70"/>
        <v>1</v>
      </c>
      <c r="AA403">
        <f>COUNT($AB$2:AB403)</f>
        <v>85</v>
      </c>
      <c r="AB403">
        <f t="shared" si="71"/>
        <v>162.5</v>
      </c>
      <c r="AC403">
        <f>COUNT($AD$2:AD403)</f>
        <v>317</v>
      </c>
      <c r="AD403" t="str">
        <f t="shared" si="72"/>
        <v/>
      </c>
      <c r="AF403">
        <v>402</v>
      </c>
      <c r="AH403">
        <f t="shared" si="73"/>
        <v>171.5</v>
      </c>
      <c r="AK403">
        <v>171.5</v>
      </c>
    </row>
    <row r="404" spans="1:37" x14ac:dyDescent="0.35">
      <c r="A404" t="s">
        <v>406</v>
      </c>
      <c r="B404">
        <v>5</v>
      </c>
      <c r="C404">
        <v>12</v>
      </c>
      <c r="D404">
        <v>78.180000000000007</v>
      </c>
      <c r="E404">
        <f t="shared" si="64"/>
        <v>453</v>
      </c>
      <c r="F404">
        <f t="shared" si="65"/>
        <v>18632.25</v>
      </c>
      <c r="H404">
        <f t="shared" si="66"/>
        <v>345</v>
      </c>
      <c r="I404">
        <f t="shared" si="67"/>
        <v>481.5</v>
      </c>
      <c r="J404">
        <f t="shared" si="68"/>
        <v>180</v>
      </c>
      <c r="M404" t="b">
        <f>B404&gt;10</f>
        <v>0</v>
      </c>
      <c r="N404">
        <f>COUNT($O$2:O404)</f>
        <v>85</v>
      </c>
      <c r="O404" t="str">
        <f>IF(M404,D404,"")</f>
        <v/>
      </c>
      <c r="P404">
        <f>COUNT($Q$2:Q404)</f>
        <v>318</v>
      </c>
      <c r="Q404">
        <f>IF(NOT(M404),D404,"")</f>
        <v>78.180000000000007</v>
      </c>
      <c r="S404">
        <v>403</v>
      </c>
      <c r="U404">
        <f t="shared" si="69"/>
        <v>90.24</v>
      </c>
      <c r="X404">
        <v>90.24</v>
      </c>
      <c r="Z404" t="b">
        <f t="shared" si="70"/>
        <v>0</v>
      </c>
      <c r="AA404">
        <f>COUNT($AB$2:AB404)</f>
        <v>85</v>
      </c>
      <c r="AB404" t="str">
        <f t="shared" si="71"/>
        <v/>
      </c>
      <c r="AC404">
        <f>COUNT($AD$2:AD404)</f>
        <v>318</v>
      </c>
      <c r="AD404">
        <f t="shared" si="72"/>
        <v>453</v>
      </c>
      <c r="AF404">
        <v>403</v>
      </c>
      <c r="AH404">
        <f t="shared" si="73"/>
        <v>575</v>
      </c>
      <c r="AK404">
        <v>575</v>
      </c>
    </row>
    <row r="405" spans="1:37" x14ac:dyDescent="0.35">
      <c r="A405" t="s">
        <v>407</v>
      </c>
      <c r="B405">
        <v>8</v>
      </c>
      <c r="C405">
        <v>204</v>
      </c>
      <c r="D405">
        <v>46.03</v>
      </c>
      <c r="E405">
        <f t="shared" si="64"/>
        <v>103</v>
      </c>
      <c r="F405">
        <f t="shared" si="65"/>
        <v>45582.25</v>
      </c>
      <c r="H405">
        <f t="shared" si="66"/>
        <v>187.5</v>
      </c>
      <c r="I405">
        <f t="shared" si="67"/>
        <v>133.5</v>
      </c>
      <c r="J405">
        <f t="shared" si="68"/>
        <v>530</v>
      </c>
      <c r="M405" t="b">
        <f>B405&gt;10</f>
        <v>0</v>
      </c>
      <c r="N405">
        <f>COUNT($O$2:O405)</f>
        <v>85</v>
      </c>
      <c r="O405" t="str">
        <f>IF(M405,D405,"")</f>
        <v/>
      </c>
      <c r="P405">
        <f>COUNT($Q$2:Q405)</f>
        <v>319</v>
      </c>
      <c r="Q405">
        <f>IF(NOT(M405),D405,"")</f>
        <v>46.03</v>
      </c>
      <c r="S405">
        <v>404</v>
      </c>
      <c r="U405">
        <f t="shared" si="69"/>
        <v>51.43</v>
      </c>
      <c r="X405">
        <v>51.43</v>
      </c>
      <c r="Z405" t="b">
        <f t="shared" si="70"/>
        <v>0</v>
      </c>
      <c r="AA405">
        <f>COUNT($AB$2:AB405)</f>
        <v>85</v>
      </c>
      <c r="AB405" t="str">
        <f t="shared" si="71"/>
        <v/>
      </c>
      <c r="AC405">
        <f>COUNT($AD$2:AD405)</f>
        <v>319</v>
      </c>
      <c r="AD405">
        <f t="shared" si="72"/>
        <v>103</v>
      </c>
      <c r="AF405">
        <v>404</v>
      </c>
      <c r="AH405">
        <f t="shared" si="73"/>
        <v>198</v>
      </c>
      <c r="AK405">
        <v>198</v>
      </c>
    </row>
    <row r="406" spans="1:37" x14ac:dyDescent="0.35">
      <c r="A406" t="s">
        <v>408</v>
      </c>
      <c r="B406">
        <v>9</v>
      </c>
      <c r="C406">
        <v>126</v>
      </c>
      <c r="D406">
        <v>52.99</v>
      </c>
      <c r="E406">
        <f t="shared" si="64"/>
        <v>220</v>
      </c>
      <c r="F406">
        <f t="shared" si="65"/>
        <v>9312.25</v>
      </c>
      <c r="H406">
        <f t="shared" si="66"/>
        <v>151.5</v>
      </c>
      <c r="I406">
        <f t="shared" si="67"/>
        <v>221</v>
      </c>
      <c r="J406">
        <f t="shared" si="68"/>
        <v>413</v>
      </c>
      <c r="M406" t="b">
        <f>B406&gt;10</f>
        <v>0</v>
      </c>
      <c r="N406">
        <f>COUNT($O$2:O406)</f>
        <v>85</v>
      </c>
      <c r="O406" t="str">
        <f>IF(M406,D406,"")</f>
        <v/>
      </c>
      <c r="P406">
        <f>COUNT($Q$2:Q406)</f>
        <v>320</v>
      </c>
      <c r="Q406">
        <f>IF(NOT(M406),D406,"")</f>
        <v>52.99</v>
      </c>
      <c r="S406">
        <v>405</v>
      </c>
      <c r="U406">
        <f t="shared" si="69"/>
        <v>86.96</v>
      </c>
      <c r="X406">
        <v>86.96</v>
      </c>
      <c r="Z406" t="b">
        <f t="shared" si="70"/>
        <v>0</v>
      </c>
      <c r="AA406">
        <f>COUNT($AB$2:AB406)</f>
        <v>85</v>
      </c>
      <c r="AB406" t="str">
        <f t="shared" si="71"/>
        <v/>
      </c>
      <c r="AC406">
        <f>COUNT($AD$2:AD406)</f>
        <v>320</v>
      </c>
      <c r="AD406">
        <f t="shared" si="72"/>
        <v>220</v>
      </c>
      <c r="AF406">
        <v>405</v>
      </c>
      <c r="AH406">
        <f t="shared" si="73"/>
        <v>502</v>
      </c>
      <c r="AK406">
        <v>502</v>
      </c>
    </row>
    <row r="407" spans="1:37" x14ac:dyDescent="0.35">
      <c r="A407" t="s">
        <v>409</v>
      </c>
      <c r="B407">
        <v>10</v>
      </c>
      <c r="C407">
        <v>108</v>
      </c>
      <c r="D407">
        <v>51.35</v>
      </c>
      <c r="E407">
        <f t="shared" si="64"/>
        <v>197</v>
      </c>
      <c r="F407">
        <f t="shared" si="65"/>
        <v>14280.25</v>
      </c>
      <c r="H407">
        <f t="shared" si="66"/>
        <v>123.5</v>
      </c>
      <c r="I407">
        <f t="shared" si="67"/>
        <v>248.5</v>
      </c>
      <c r="J407">
        <f t="shared" si="68"/>
        <v>436</v>
      </c>
      <c r="M407" t="b">
        <f>B407&gt;10</f>
        <v>0</v>
      </c>
      <c r="N407">
        <f>COUNT($O$2:O407)</f>
        <v>85</v>
      </c>
      <c r="O407" t="str">
        <f>IF(M407,D407,"")</f>
        <v/>
      </c>
      <c r="P407">
        <f>COUNT($Q$2:Q407)</f>
        <v>321</v>
      </c>
      <c r="Q407">
        <f>IF(NOT(M407),D407,"")</f>
        <v>51.35</v>
      </c>
      <c r="S407">
        <v>406</v>
      </c>
      <c r="U407">
        <f t="shared" si="69"/>
        <v>50.32</v>
      </c>
      <c r="X407">
        <v>50.32</v>
      </c>
      <c r="Z407" t="b">
        <f t="shared" si="70"/>
        <v>0</v>
      </c>
      <c r="AA407">
        <f>COUNT($AB$2:AB407)</f>
        <v>85</v>
      </c>
      <c r="AB407" t="str">
        <f t="shared" si="71"/>
        <v/>
      </c>
      <c r="AC407">
        <f>COUNT($AD$2:AD407)</f>
        <v>321</v>
      </c>
      <c r="AD407">
        <f t="shared" si="72"/>
        <v>197</v>
      </c>
      <c r="AF407">
        <v>406</v>
      </c>
      <c r="AH407">
        <f t="shared" si="73"/>
        <v>177</v>
      </c>
      <c r="AK407">
        <v>177</v>
      </c>
    </row>
    <row r="408" spans="1:37" x14ac:dyDescent="0.35">
      <c r="A408" t="s">
        <v>410</v>
      </c>
      <c r="B408">
        <v>4</v>
      </c>
      <c r="C408">
        <v>4</v>
      </c>
      <c r="D408">
        <v>90.91</v>
      </c>
      <c r="E408">
        <f t="shared" si="64"/>
        <v>591</v>
      </c>
      <c r="F408">
        <f t="shared" si="65"/>
        <v>75350.25</v>
      </c>
      <c r="H408">
        <f t="shared" si="66"/>
        <v>422.5</v>
      </c>
      <c r="I408">
        <f t="shared" si="67"/>
        <v>624.5</v>
      </c>
      <c r="J408">
        <f t="shared" si="68"/>
        <v>42</v>
      </c>
      <c r="M408" t="b">
        <f>B408&gt;10</f>
        <v>0</v>
      </c>
      <c r="N408">
        <f>COUNT($O$2:O408)</f>
        <v>85</v>
      </c>
      <c r="O408" t="str">
        <f>IF(M408,D408,"")</f>
        <v/>
      </c>
      <c r="P408">
        <f>COUNT($Q$2:Q408)</f>
        <v>322</v>
      </c>
      <c r="Q408">
        <f>IF(NOT(M408),D408,"")</f>
        <v>90.91</v>
      </c>
      <c r="S408">
        <v>407</v>
      </c>
      <c r="U408">
        <f t="shared" si="69"/>
        <v>45.45</v>
      </c>
      <c r="X408">
        <v>45.45</v>
      </c>
      <c r="Z408" t="b">
        <f t="shared" si="70"/>
        <v>0</v>
      </c>
      <c r="AA408">
        <f>COUNT($AB$2:AB408)</f>
        <v>85</v>
      </c>
      <c r="AB408" t="str">
        <f t="shared" si="71"/>
        <v/>
      </c>
      <c r="AC408">
        <f>COUNT($AD$2:AD408)</f>
        <v>322</v>
      </c>
      <c r="AD408">
        <f t="shared" si="72"/>
        <v>591</v>
      </c>
      <c r="AF408">
        <v>407</v>
      </c>
      <c r="AH408">
        <f t="shared" si="73"/>
        <v>97</v>
      </c>
      <c r="AK408">
        <v>97</v>
      </c>
    </row>
    <row r="409" spans="1:37" x14ac:dyDescent="0.35">
      <c r="A409" t="s">
        <v>411</v>
      </c>
      <c r="B409">
        <v>6</v>
      </c>
      <c r="C409">
        <v>393</v>
      </c>
      <c r="D409">
        <v>43.78</v>
      </c>
      <c r="E409">
        <f t="shared" si="64"/>
        <v>79</v>
      </c>
      <c r="F409">
        <f t="shared" si="65"/>
        <v>56406.25</v>
      </c>
      <c r="H409">
        <f t="shared" si="66"/>
        <v>284.5</v>
      </c>
      <c r="I409">
        <f t="shared" si="67"/>
        <v>49</v>
      </c>
      <c r="J409">
        <f t="shared" si="68"/>
        <v>554</v>
      </c>
      <c r="M409" t="b">
        <f>B409&gt;10</f>
        <v>0</v>
      </c>
      <c r="N409">
        <f>COUNT($O$2:O409)</f>
        <v>85</v>
      </c>
      <c r="O409" t="str">
        <f>IF(M409,D409,"")</f>
        <v/>
      </c>
      <c r="P409">
        <f>COUNT($Q$2:Q409)</f>
        <v>323</v>
      </c>
      <c r="Q409">
        <f>IF(NOT(M409),D409,"")</f>
        <v>43.78</v>
      </c>
      <c r="S409">
        <v>408</v>
      </c>
      <c r="U409">
        <f t="shared" si="69"/>
        <v>58.52</v>
      </c>
      <c r="X409">
        <v>58.52</v>
      </c>
      <c r="Z409" t="b">
        <f t="shared" si="70"/>
        <v>0</v>
      </c>
      <c r="AA409">
        <f>COUNT($AB$2:AB409)</f>
        <v>85</v>
      </c>
      <c r="AB409" t="str">
        <f t="shared" si="71"/>
        <v/>
      </c>
      <c r="AC409">
        <f>COUNT($AD$2:AD409)</f>
        <v>323</v>
      </c>
      <c r="AD409">
        <f t="shared" si="72"/>
        <v>79</v>
      </c>
      <c r="AF409">
        <v>408</v>
      </c>
      <c r="AH409">
        <f t="shared" si="73"/>
        <v>299</v>
      </c>
      <c r="AK409">
        <v>299</v>
      </c>
    </row>
    <row r="410" spans="1:37" x14ac:dyDescent="0.35">
      <c r="A410" t="s">
        <v>412</v>
      </c>
      <c r="B410">
        <v>8</v>
      </c>
      <c r="C410">
        <v>97</v>
      </c>
      <c r="D410">
        <v>56.5</v>
      </c>
      <c r="E410">
        <f t="shared" si="64"/>
        <v>273</v>
      </c>
      <c r="F410">
        <f t="shared" si="65"/>
        <v>1892.25</v>
      </c>
      <c r="H410">
        <f t="shared" si="66"/>
        <v>187.5</v>
      </c>
      <c r="I410">
        <f t="shared" si="67"/>
        <v>266</v>
      </c>
      <c r="J410">
        <f t="shared" si="68"/>
        <v>360</v>
      </c>
      <c r="M410" t="b">
        <f>B410&gt;10</f>
        <v>0</v>
      </c>
      <c r="N410">
        <f>COUNT($O$2:O410)</f>
        <v>85</v>
      </c>
      <c r="O410" t="str">
        <f>IF(M410,D410,"")</f>
        <v/>
      </c>
      <c r="P410">
        <f>COUNT($Q$2:Q410)</f>
        <v>324</v>
      </c>
      <c r="Q410">
        <f>IF(NOT(M410),D410,"")</f>
        <v>56.5</v>
      </c>
      <c r="S410">
        <v>409</v>
      </c>
      <c r="U410">
        <f t="shared" si="69"/>
        <v>52.7</v>
      </c>
      <c r="X410">
        <v>52.7</v>
      </c>
      <c r="Z410" t="b">
        <f t="shared" si="70"/>
        <v>0</v>
      </c>
      <c r="AA410">
        <f>COUNT($AB$2:AB410)</f>
        <v>85</v>
      </c>
      <c r="AB410" t="str">
        <f t="shared" si="71"/>
        <v/>
      </c>
      <c r="AC410">
        <f>COUNT($AD$2:AD410)</f>
        <v>324</v>
      </c>
      <c r="AD410">
        <f t="shared" si="72"/>
        <v>273</v>
      </c>
      <c r="AF410">
        <v>409</v>
      </c>
      <c r="AH410">
        <f t="shared" si="73"/>
        <v>214</v>
      </c>
      <c r="AK410">
        <v>214</v>
      </c>
    </row>
    <row r="411" spans="1:37" x14ac:dyDescent="0.35">
      <c r="A411" t="s">
        <v>413</v>
      </c>
      <c r="B411">
        <v>7</v>
      </c>
      <c r="C411">
        <v>37</v>
      </c>
      <c r="D411">
        <v>75.97</v>
      </c>
      <c r="E411">
        <f t="shared" si="64"/>
        <v>444</v>
      </c>
      <c r="F411">
        <f t="shared" si="65"/>
        <v>16256.25</v>
      </c>
      <c r="H411">
        <f t="shared" si="66"/>
        <v>234.5</v>
      </c>
      <c r="I411">
        <f t="shared" si="67"/>
        <v>418.5</v>
      </c>
      <c r="J411">
        <f t="shared" si="68"/>
        <v>189</v>
      </c>
      <c r="M411" t="b">
        <f>B411&gt;10</f>
        <v>0</v>
      </c>
      <c r="N411">
        <f>COUNT($O$2:O411)</f>
        <v>85</v>
      </c>
      <c r="O411" t="str">
        <f>IF(M411,D411,"")</f>
        <v/>
      </c>
      <c r="P411">
        <f>COUNT($Q$2:Q411)</f>
        <v>325</v>
      </c>
      <c r="Q411">
        <f>IF(NOT(M411),D411,"")</f>
        <v>75.97</v>
      </c>
      <c r="S411">
        <v>410</v>
      </c>
      <c r="U411">
        <f t="shared" si="69"/>
        <v>47.19</v>
      </c>
      <c r="X411">
        <v>47.19</v>
      </c>
      <c r="Z411" t="b">
        <f t="shared" si="70"/>
        <v>0</v>
      </c>
      <c r="AA411">
        <f>COUNT($AB$2:AB411)</f>
        <v>85</v>
      </c>
      <c r="AB411" t="str">
        <f t="shared" si="71"/>
        <v/>
      </c>
      <c r="AC411">
        <f>COUNT($AD$2:AD411)</f>
        <v>325</v>
      </c>
      <c r="AD411">
        <f t="shared" si="72"/>
        <v>444</v>
      </c>
      <c r="AF411">
        <v>410</v>
      </c>
      <c r="AH411">
        <f t="shared" si="73"/>
        <v>127</v>
      </c>
      <c r="AK411">
        <v>127</v>
      </c>
    </row>
    <row r="412" spans="1:37" x14ac:dyDescent="0.35">
      <c r="A412" t="s">
        <v>414</v>
      </c>
      <c r="B412">
        <v>7</v>
      </c>
      <c r="C412">
        <v>176</v>
      </c>
      <c r="D412">
        <v>46.67</v>
      </c>
      <c r="E412">
        <f t="shared" si="64"/>
        <v>114</v>
      </c>
      <c r="F412">
        <f t="shared" si="65"/>
        <v>41006.25</v>
      </c>
      <c r="H412">
        <f t="shared" si="66"/>
        <v>234.5</v>
      </c>
      <c r="I412">
        <f t="shared" si="67"/>
        <v>163.5</v>
      </c>
      <c r="J412">
        <f t="shared" si="68"/>
        <v>519</v>
      </c>
      <c r="M412" t="b">
        <f>B412&gt;10</f>
        <v>0</v>
      </c>
      <c r="N412">
        <f>COUNT($O$2:O412)</f>
        <v>85</v>
      </c>
      <c r="O412" t="str">
        <f>IF(M412,D412,"")</f>
        <v/>
      </c>
      <c r="P412">
        <f>COUNT($Q$2:Q412)</f>
        <v>326</v>
      </c>
      <c r="Q412">
        <f>IF(NOT(M412),D412,"")</f>
        <v>46.67</v>
      </c>
      <c r="S412">
        <v>411</v>
      </c>
      <c r="U412">
        <f t="shared" si="69"/>
        <v>92</v>
      </c>
      <c r="X412">
        <v>92</v>
      </c>
      <c r="Z412" t="b">
        <f t="shared" si="70"/>
        <v>0</v>
      </c>
      <c r="AA412">
        <f>COUNT($AB$2:AB412)</f>
        <v>85</v>
      </c>
      <c r="AB412" t="str">
        <f t="shared" si="71"/>
        <v/>
      </c>
      <c r="AC412">
        <f>COUNT($AD$2:AD412)</f>
        <v>326</v>
      </c>
      <c r="AD412">
        <f t="shared" si="72"/>
        <v>114</v>
      </c>
      <c r="AF412">
        <v>411</v>
      </c>
      <c r="AH412">
        <f t="shared" si="73"/>
        <v>622</v>
      </c>
      <c r="AK412">
        <v>622</v>
      </c>
    </row>
    <row r="413" spans="1:37" x14ac:dyDescent="0.35">
      <c r="A413" t="s">
        <v>415</v>
      </c>
      <c r="B413">
        <v>6</v>
      </c>
      <c r="C413">
        <v>119</v>
      </c>
      <c r="D413">
        <v>46.64</v>
      </c>
      <c r="E413">
        <f t="shared" si="64"/>
        <v>113</v>
      </c>
      <c r="F413">
        <f t="shared" si="65"/>
        <v>41412.25</v>
      </c>
      <c r="H413">
        <f t="shared" si="66"/>
        <v>284.5</v>
      </c>
      <c r="I413">
        <f t="shared" si="67"/>
        <v>229</v>
      </c>
      <c r="J413">
        <f t="shared" si="68"/>
        <v>520</v>
      </c>
      <c r="M413" t="b">
        <f>B413&gt;10</f>
        <v>0</v>
      </c>
      <c r="N413">
        <f>COUNT($O$2:O413)</f>
        <v>85</v>
      </c>
      <c r="O413" t="str">
        <f>IF(M413,D413,"")</f>
        <v/>
      </c>
      <c r="P413">
        <f>COUNT($Q$2:Q413)</f>
        <v>327</v>
      </c>
      <c r="Q413">
        <f>IF(NOT(M413),D413,"")</f>
        <v>46.64</v>
      </c>
      <c r="S413">
        <v>412</v>
      </c>
      <c r="U413">
        <f t="shared" si="69"/>
        <v>44.37</v>
      </c>
      <c r="X413">
        <v>44.37</v>
      </c>
      <c r="Z413" t="b">
        <f t="shared" si="70"/>
        <v>0</v>
      </c>
      <c r="AA413">
        <f>COUNT($AB$2:AB413)</f>
        <v>85</v>
      </c>
      <c r="AB413" t="str">
        <f t="shared" si="71"/>
        <v/>
      </c>
      <c r="AC413">
        <f>COUNT($AD$2:AD413)</f>
        <v>327</v>
      </c>
      <c r="AD413">
        <f t="shared" si="72"/>
        <v>113</v>
      </c>
      <c r="AF413">
        <v>412</v>
      </c>
      <c r="AH413">
        <f t="shared" si="73"/>
        <v>86</v>
      </c>
      <c r="AK413">
        <v>86</v>
      </c>
    </row>
    <row r="414" spans="1:37" x14ac:dyDescent="0.35">
      <c r="A414" t="s">
        <v>416</v>
      </c>
      <c r="B414">
        <v>13</v>
      </c>
      <c r="C414">
        <v>469</v>
      </c>
      <c r="D414">
        <v>41.38</v>
      </c>
      <c r="E414">
        <f t="shared" si="64"/>
        <v>60</v>
      </c>
      <c r="F414">
        <f t="shared" si="65"/>
        <v>65792.25</v>
      </c>
      <c r="H414">
        <f t="shared" si="66"/>
        <v>56</v>
      </c>
      <c r="I414">
        <f t="shared" si="67"/>
        <v>34</v>
      </c>
      <c r="J414">
        <f t="shared" si="68"/>
        <v>573</v>
      </c>
      <c r="M414" t="b">
        <f>B414&gt;10</f>
        <v>1</v>
      </c>
      <c r="N414">
        <f>COUNT($O$2:O414)</f>
        <v>86</v>
      </c>
      <c r="O414">
        <f>IF(M414,D414,"")</f>
        <v>41.38</v>
      </c>
      <c r="P414">
        <f>COUNT($Q$2:Q414)</f>
        <v>327</v>
      </c>
      <c r="Q414" t="str">
        <f>IF(NOT(M414),D414,"")</f>
        <v/>
      </c>
      <c r="S414">
        <v>413</v>
      </c>
      <c r="U414">
        <f t="shared" si="69"/>
        <v>90.38</v>
      </c>
      <c r="X414">
        <v>90.38</v>
      </c>
      <c r="Z414" t="b">
        <f t="shared" si="70"/>
        <v>1</v>
      </c>
      <c r="AA414">
        <f>COUNT($AB$2:AB414)</f>
        <v>86</v>
      </c>
      <c r="AB414">
        <f t="shared" si="71"/>
        <v>60</v>
      </c>
      <c r="AC414">
        <f>COUNT($AD$2:AD414)</f>
        <v>327</v>
      </c>
      <c r="AD414" t="str">
        <f t="shared" si="72"/>
        <v/>
      </c>
      <c r="AF414">
        <v>413</v>
      </c>
      <c r="AH414">
        <f t="shared" si="73"/>
        <v>576.5</v>
      </c>
      <c r="AK414">
        <v>576.5</v>
      </c>
    </row>
    <row r="415" spans="1:37" x14ac:dyDescent="0.35">
      <c r="A415" t="s">
        <v>417</v>
      </c>
      <c r="B415">
        <v>9</v>
      </c>
      <c r="C415">
        <v>180</v>
      </c>
      <c r="D415">
        <v>54.55</v>
      </c>
      <c r="E415">
        <f t="shared" si="64"/>
        <v>248</v>
      </c>
      <c r="F415">
        <f t="shared" si="65"/>
        <v>4692.25</v>
      </c>
      <c r="H415">
        <f t="shared" si="66"/>
        <v>151.5</v>
      </c>
      <c r="I415">
        <f t="shared" si="67"/>
        <v>158</v>
      </c>
      <c r="J415">
        <f t="shared" si="68"/>
        <v>385</v>
      </c>
      <c r="M415" t="b">
        <f>B415&gt;10</f>
        <v>0</v>
      </c>
      <c r="N415">
        <f>COUNT($O$2:O415)</f>
        <v>86</v>
      </c>
      <c r="O415" t="str">
        <f>IF(M415,D415,"")</f>
        <v/>
      </c>
      <c r="P415">
        <f>COUNT($Q$2:Q415)</f>
        <v>328</v>
      </c>
      <c r="Q415">
        <f>IF(NOT(M415),D415,"")</f>
        <v>54.55</v>
      </c>
      <c r="S415">
        <v>414</v>
      </c>
      <c r="U415">
        <f t="shared" si="69"/>
        <v>91.01</v>
      </c>
      <c r="X415">
        <v>91.01</v>
      </c>
      <c r="Z415" t="b">
        <f t="shared" si="70"/>
        <v>0</v>
      </c>
      <c r="AA415">
        <f>COUNT($AB$2:AB415)</f>
        <v>86</v>
      </c>
      <c r="AB415" t="str">
        <f t="shared" si="71"/>
        <v/>
      </c>
      <c r="AC415">
        <f>COUNT($AD$2:AD415)</f>
        <v>328</v>
      </c>
      <c r="AD415">
        <f t="shared" si="72"/>
        <v>248</v>
      </c>
      <c r="AF415">
        <v>414</v>
      </c>
      <c r="AH415">
        <f t="shared" si="73"/>
        <v>593</v>
      </c>
      <c r="AK415">
        <v>593</v>
      </c>
    </row>
    <row r="416" spans="1:37" x14ac:dyDescent="0.35">
      <c r="A416" t="s">
        <v>418</v>
      </c>
      <c r="B416">
        <v>4</v>
      </c>
      <c r="C416">
        <v>6</v>
      </c>
      <c r="D416">
        <v>91.78</v>
      </c>
      <c r="E416">
        <f t="shared" si="64"/>
        <v>615</v>
      </c>
      <c r="F416">
        <f t="shared" si="65"/>
        <v>89102.25</v>
      </c>
      <c r="H416">
        <f t="shared" si="66"/>
        <v>422.5</v>
      </c>
      <c r="I416">
        <f t="shared" si="67"/>
        <v>552</v>
      </c>
      <c r="J416">
        <f t="shared" si="68"/>
        <v>18</v>
      </c>
      <c r="M416" t="b">
        <f>B416&gt;10</f>
        <v>0</v>
      </c>
      <c r="N416">
        <f>COUNT($O$2:O416)</f>
        <v>86</v>
      </c>
      <c r="O416" t="str">
        <f>IF(M416,D416,"")</f>
        <v/>
      </c>
      <c r="P416">
        <f>COUNT($Q$2:Q416)</f>
        <v>329</v>
      </c>
      <c r="Q416">
        <f>IF(NOT(M416),D416,"")</f>
        <v>91.78</v>
      </c>
      <c r="S416">
        <v>415</v>
      </c>
      <c r="U416">
        <f t="shared" si="69"/>
        <v>88.35</v>
      </c>
      <c r="X416">
        <v>88.35</v>
      </c>
      <c r="Z416" t="b">
        <f t="shared" si="70"/>
        <v>0</v>
      </c>
      <c r="AA416">
        <f>COUNT($AB$2:AB416)</f>
        <v>86</v>
      </c>
      <c r="AB416" t="str">
        <f t="shared" si="71"/>
        <v/>
      </c>
      <c r="AC416">
        <f>COUNT($AD$2:AD416)</f>
        <v>329</v>
      </c>
      <c r="AD416">
        <f t="shared" si="72"/>
        <v>615</v>
      </c>
      <c r="AF416">
        <v>415</v>
      </c>
      <c r="AH416">
        <f t="shared" si="73"/>
        <v>528</v>
      </c>
      <c r="AK416">
        <v>528</v>
      </c>
    </row>
    <row r="417" spans="1:37" x14ac:dyDescent="0.35">
      <c r="A417" t="s">
        <v>419</v>
      </c>
      <c r="B417">
        <v>5</v>
      </c>
      <c r="C417">
        <v>88</v>
      </c>
      <c r="D417">
        <v>50.84</v>
      </c>
      <c r="E417">
        <f t="shared" si="64"/>
        <v>187</v>
      </c>
      <c r="F417">
        <f t="shared" si="65"/>
        <v>16770.25</v>
      </c>
      <c r="H417">
        <f t="shared" si="66"/>
        <v>345</v>
      </c>
      <c r="I417">
        <f t="shared" si="67"/>
        <v>278</v>
      </c>
      <c r="J417">
        <f t="shared" si="68"/>
        <v>446</v>
      </c>
      <c r="M417" t="b">
        <f>B417&gt;10</f>
        <v>0</v>
      </c>
      <c r="N417">
        <f>COUNT($O$2:O417)</f>
        <v>86</v>
      </c>
      <c r="O417" t="str">
        <f>IF(M417,D417,"")</f>
        <v/>
      </c>
      <c r="P417">
        <f>COUNT($Q$2:Q417)</f>
        <v>330</v>
      </c>
      <c r="Q417">
        <f>IF(NOT(M417),D417,"")</f>
        <v>50.84</v>
      </c>
      <c r="S417">
        <v>416</v>
      </c>
      <c r="U417">
        <f t="shared" si="69"/>
        <v>48.94</v>
      </c>
      <c r="X417">
        <v>48.94</v>
      </c>
      <c r="Z417" t="b">
        <f t="shared" si="70"/>
        <v>0</v>
      </c>
      <c r="AA417">
        <f>COUNT($AB$2:AB417)</f>
        <v>86</v>
      </c>
      <c r="AB417" t="str">
        <f t="shared" si="71"/>
        <v/>
      </c>
      <c r="AC417">
        <f>COUNT($AD$2:AD417)</f>
        <v>330</v>
      </c>
      <c r="AD417">
        <f t="shared" si="72"/>
        <v>187</v>
      </c>
      <c r="AF417">
        <v>416</v>
      </c>
      <c r="AH417">
        <f t="shared" si="73"/>
        <v>152</v>
      </c>
      <c r="AK417">
        <v>152</v>
      </c>
    </row>
    <row r="418" spans="1:37" x14ac:dyDescent="0.35">
      <c r="A418" t="s">
        <v>420</v>
      </c>
      <c r="B418">
        <v>8</v>
      </c>
      <c r="C418">
        <v>95</v>
      </c>
      <c r="D418">
        <v>53.43</v>
      </c>
      <c r="E418">
        <f t="shared" si="64"/>
        <v>228</v>
      </c>
      <c r="F418">
        <f t="shared" si="65"/>
        <v>7832.25</v>
      </c>
      <c r="H418">
        <f t="shared" si="66"/>
        <v>187.5</v>
      </c>
      <c r="I418">
        <f t="shared" si="67"/>
        <v>269.5</v>
      </c>
      <c r="J418">
        <f t="shared" si="68"/>
        <v>405</v>
      </c>
      <c r="M418" t="b">
        <f>B418&gt;10</f>
        <v>0</v>
      </c>
      <c r="N418">
        <f>COUNT($O$2:O418)</f>
        <v>86</v>
      </c>
      <c r="O418" t="str">
        <f>IF(M418,D418,"")</f>
        <v/>
      </c>
      <c r="P418">
        <f>COUNT($Q$2:Q418)</f>
        <v>331</v>
      </c>
      <c r="Q418">
        <f>IF(NOT(M418),D418,"")</f>
        <v>53.43</v>
      </c>
      <c r="S418">
        <v>417</v>
      </c>
      <c r="U418">
        <f t="shared" si="69"/>
        <v>54.21</v>
      </c>
      <c r="X418">
        <v>54.21</v>
      </c>
      <c r="Z418" t="b">
        <f t="shared" si="70"/>
        <v>0</v>
      </c>
      <c r="AA418">
        <f>COUNT($AB$2:AB418)</f>
        <v>86</v>
      </c>
      <c r="AB418" t="str">
        <f t="shared" si="71"/>
        <v/>
      </c>
      <c r="AC418">
        <f>COUNT($AD$2:AD418)</f>
        <v>331</v>
      </c>
      <c r="AD418">
        <f t="shared" si="72"/>
        <v>228</v>
      </c>
      <c r="AF418">
        <v>417</v>
      </c>
      <c r="AH418">
        <f t="shared" si="73"/>
        <v>242</v>
      </c>
      <c r="AK418">
        <v>242</v>
      </c>
    </row>
    <row r="419" spans="1:37" x14ac:dyDescent="0.35">
      <c r="A419" t="s">
        <v>421</v>
      </c>
      <c r="B419">
        <v>4</v>
      </c>
      <c r="C419">
        <v>89</v>
      </c>
      <c r="D419">
        <v>53.89</v>
      </c>
      <c r="E419">
        <f t="shared" si="64"/>
        <v>236</v>
      </c>
      <c r="F419">
        <f t="shared" si="65"/>
        <v>6480.25</v>
      </c>
      <c r="H419">
        <f t="shared" si="66"/>
        <v>422.5</v>
      </c>
      <c r="I419">
        <f t="shared" si="67"/>
        <v>276</v>
      </c>
      <c r="J419">
        <f t="shared" si="68"/>
        <v>397</v>
      </c>
      <c r="M419" t="b">
        <f>B419&gt;10</f>
        <v>0</v>
      </c>
      <c r="N419">
        <f>COUNT($O$2:O419)</f>
        <v>86</v>
      </c>
      <c r="O419" t="str">
        <f>IF(M419,D419,"")</f>
        <v/>
      </c>
      <c r="P419">
        <f>COUNT($Q$2:Q419)</f>
        <v>332</v>
      </c>
      <c r="Q419">
        <f>IF(NOT(M419),D419,"")</f>
        <v>53.89</v>
      </c>
      <c r="S419">
        <v>418</v>
      </c>
      <c r="U419">
        <f t="shared" si="69"/>
        <v>53.77</v>
      </c>
      <c r="X419">
        <v>53.77</v>
      </c>
      <c r="Z419" t="b">
        <f t="shared" si="70"/>
        <v>0</v>
      </c>
      <c r="AA419">
        <f>COUNT($AB$2:AB419)</f>
        <v>86</v>
      </c>
      <c r="AB419" t="str">
        <f t="shared" si="71"/>
        <v/>
      </c>
      <c r="AC419">
        <f>COUNT($AD$2:AD419)</f>
        <v>332</v>
      </c>
      <c r="AD419">
        <f t="shared" si="72"/>
        <v>236</v>
      </c>
      <c r="AF419">
        <v>418</v>
      </c>
      <c r="AH419">
        <f t="shared" si="73"/>
        <v>233</v>
      </c>
      <c r="AK419">
        <v>233</v>
      </c>
    </row>
    <row r="420" spans="1:37" x14ac:dyDescent="0.35">
      <c r="A420" t="s">
        <v>422</v>
      </c>
      <c r="B420">
        <v>5</v>
      </c>
      <c r="C420">
        <v>5</v>
      </c>
      <c r="D420">
        <v>92.19</v>
      </c>
      <c r="E420">
        <f t="shared" si="64"/>
        <v>625</v>
      </c>
      <c r="F420">
        <f t="shared" si="65"/>
        <v>95172.25</v>
      </c>
      <c r="H420">
        <f t="shared" si="66"/>
        <v>345</v>
      </c>
      <c r="I420">
        <f t="shared" si="67"/>
        <v>595</v>
      </c>
      <c r="J420">
        <f t="shared" si="68"/>
        <v>8</v>
      </c>
      <c r="M420" t="b">
        <f>B420&gt;10</f>
        <v>0</v>
      </c>
      <c r="N420">
        <f>COUNT($O$2:O420)</f>
        <v>86</v>
      </c>
      <c r="O420" t="str">
        <f>IF(M420,D420,"")</f>
        <v/>
      </c>
      <c r="P420">
        <f>COUNT($Q$2:Q420)</f>
        <v>333</v>
      </c>
      <c r="Q420">
        <f>IF(NOT(M420),D420,"")</f>
        <v>92.19</v>
      </c>
      <c r="S420">
        <v>419</v>
      </c>
      <c r="U420">
        <f t="shared" si="69"/>
        <v>91.43</v>
      </c>
      <c r="X420">
        <v>91.43</v>
      </c>
      <c r="Z420" t="b">
        <f t="shared" si="70"/>
        <v>0</v>
      </c>
      <c r="AA420">
        <f>COUNT($AB$2:AB420)</f>
        <v>86</v>
      </c>
      <c r="AB420" t="str">
        <f t="shared" si="71"/>
        <v/>
      </c>
      <c r="AC420">
        <f>COUNT($AD$2:AD420)</f>
        <v>333</v>
      </c>
      <c r="AD420">
        <f t="shared" si="72"/>
        <v>625</v>
      </c>
      <c r="AF420">
        <v>419</v>
      </c>
      <c r="AH420">
        <f t="shared" si="73"/>
        <v>602</v>
      </c>
      <c r="AK420">
        <v>602</v>
      </c>
    </row>
    <row r="421" spans="1:37" x14ac:dyDescent="0.35">
      <c r="A421" t="s">
        <v>423</v>
      </c>
      <c r="B421">
        <v>6</v>
      </c>
      <c r="C421">
        <v>86</v>
      </c>
      <c r="D421">
        <v>51.96</v>
      </c>
      <c r="E421">
        <f t="shared" si="64"/>
        <v>204</v>
      </c>
      <c r="F421">
        <f t="shared" si="65"/>
        <v>12656.25</v>
      </c>
      <c r="H421">
        <f t="shared" si="66"/>
        <v>284.5</v>
      </c>
      <c r="I421">
        <f t="shared" si="67"/>
        <v>280.5</v>
      </c>
      <c r="J421">
        <f t="shared" si="68"/>
        <v>429</v>
      </c>
      <c r="M421" t="b">
        <f>B421&gt;10</f>
        <v>0</v>
      </c>
      <c r="N421">
        <f>COUNT($O$2:O421)</f>
        <v>86</v>
      </c>
      <c r="O421" t="str">
        <f>IF(M421,D421,"")</f>
        <v/>
      </c>
      <c r="P421">
        <f>COUNT($Q$2:Q421)</f>
        <v>334</v>
      </c>
      <c r="Q421">
        <f>IF(NOT(M421),D421,"")</f>
        <v>51.96</v>
      </c>
      <c r="S421">
        <v>420</v>
      </c>
      <c r="U421">
        <f t="shared" si="69"/>
        <v>88.68</v>
      </c>
      <c r="X421">
        <v>88.68</v>
      </c>
      <c r="Z421" t="b">
        <f t="shared" si="70"/>
        <v>0</v>
      </c>
      <c r="AA421">
        <f>COUNT($AB$2:AB421)</f>
        <v>86</v>
      </c>
      <c r="AB421" t="str">
        <f t="shared" si="71"/>
        <v/>
      </c>
      <c r="AC421">
        <f>COUNT($AD$2:AD421)</f>
        <v>334</v>
      </c>
      <c r="AD421">
        <f t="shared" si="72"/>
        <v>204</v>
      </c>
      <c r="AF421">
        <v>420</v>
      </c>
      <c r="AH421">
        <f t="shared" si="73"/>
        <v>541</v>
      </c>
      <c r="AK421">
        <v>541</v>
      </c>
    </row>
    <row r="422" spans="1:37" x14ac:dyDescent="0.35">
      <c r="A422" t="s">
        <v>424</v>
      </c>
      <c r="B422">
        <v>6</v>
      </c>
      <c r="C422">
        <v>70</v>
      </c>
      <c r="D422">
        <v>53.64</v>
      </c>
      <c r="E422">
        <f t="shared" si="64"/>
        <v>230</v>
      </c>
      <c r="F422">
        <f t="shared" si="65"/>
        <v>7482.25</v>
      </c>
      <c r="H422">
        <f t="shared" si="66"/>
        <v>284.5</v>
      </c>
      <c r="I422">
        <f t="shared" si="67"/>
        <v>321</v>
      </c>
      <c r="J422">
        <f t="shared" si="68"/>
        <v>403</v>
      </c>
      <c r="M422" t="b">
        <f>B422&gt;10</f>
        <v>0</v>
      </c>
      <c r="N422">
        <f>COUNT($O$2:O422)</f>
        <v>86</v>
      </c>
      <c r="O422" t="str">
        <f>IF(M422,D422,"")</f>
        <v/>
      </c>
      <c r="P422">
        <f>COUNT($Q$2:Q422)</f>
        <v>335</v>
      </c>
      <c r="Q422">
        <f>IF(NOT(M422),D422,"")</f>
        <v>53.64</v>
      </c>
      <c r="S422">
        <v>421</v>
      </c>
      <c r="U422">
        <f t="shared" si="69"/>
        <v>80.650000000000006</v>
      </c>
      <c r="X422">
        <v>80.650000000000006</v>
      </c>
      <c r="Z422" t="b">
        <f t="shared" si="70"/>
        <v>0</v>
      </c>
      <c r="AA422">
        <f>COUNT($AB$2:AB422)</f>
        <v>86</v>
      </c>
      <c r="AB422" t="str">
        <f t="shared" si="71"/>
        <v/>
      </c>
      <c r="AC422">
        <f>COUNT($AD$2:AD422)</f>
        <v>335</v>
      </c>
      <c r="AD422">
        <f t="shared" si="72"/>
        <v>230</v>
      </c>
      <c r="AF422">
        <v>421</v>
      </c>
      <c r="AH422">
        <f t="shared" si="73"/>
        <v>464</v>
      </c>
      <c r="AK422">
        <v>464</v>
      </c>
    </row>
    <row r="423" spans="1:37" x14ac:dyDescent="0.35">
      <c r="A423" t="s">
        <v>425</v>
      </c>
      <c r="B423">
        <v>8</v>
      </c>
      <c r="C423">
        <v>58</v>
      </c>
      <c r="D423">
        <v>58.57</v>
      </c>
      <c r="E423">
        <f t="shared" si="64"/>
        <v>301</v>
      </c>
      <c r="F423">
        <f t="shared" si="65"/>
        <v>240.25</v>
      </c>
      <c r="H423">
        <f t="shared" si="66"/>
        <v>187.5</v>
      </c>
      <c r="I423">
        <f t="shared" si="67"/>
        <v>351.5</v>
      </c>
      <c r="J423">
        <f t="shared" si="68"/>
        <v>332</v>
      </c>
      <c r="M423" t="b">
        <f>B423&gt;10</f>
        <v>0</v>
      </c>
      <c r="N423">
        <f>COUNT($O$2:O423)</f>
        <v>86</v>
      </c>
      <c r="O423" t="str">
        <f>IF(M423,D423,"")</f>
        <v/>
      </c>
      <c r="P423">
        <f>COUNT($Q$2:Q423)</f>
        <v>336</v>
      </c>
      <c r="Q423">
        <f>IF(NOT(M423),D423,"")</f>
        <v>58.57</v>
      </c>
      <c r="S423">
        <v>422</v>
      </c>
      <c r="U423">
        <f t="shared" si="69"/>
        <v>80.650000000000006</v>
      </c>
      <c r="X423">
        <v>80.650000000000006</v>
      </c>
      <c r="Z423" t="b">
        <f t="shared" si="70"/>
        <v>0</v>
      </c>
      <c r="AA423">
        <f>COUNT($AB$2:AB423)</f>
        <v>86</v>
      </c>
      <c r="AB423" t="str">
        <f t="shared" si="71"/>
        <v/>
      </c>
      <c r="AC423">
        <f>COUNT($AD$2:AD423)</f>
        <v>336</v>
      </c>
      <c r="AD423">
        <f t="shared" si="72"/>
        <v>301</v>
      </c>
      <c r="AF423">
        <v>422</v>
      </c>
      <c r="AH423">
        <f t="shared" si="73"/>
        <v>464</v>
      </c>
      <c r="AK423">
        <v>464</v>
      </c>
    </row>
    <row r="424" spans="1:37" x14ac:dyDescent="0.35">
      <c r="A424" t="s">
        <v>426</v>
      </c>
      <c r="B424">
        <v>2</v>
      </c>
      <c r="C424">
        <v>9</v>
      </c>
      <c r="D424">
        <v>85</v>
      </c>
      <c r="E424">
        <f t="shared" si="64"/>
        <v>485</v>
      </c>
      <c r="F424">
        <f t="shared" si="65"/>
        <v>28392.25</v>
      </c>
      <c r="H424">
        <f t="shared" si="66"/>
        <v>585.5</v>
      </c>
      <c r="I424">
        <f t="shared" si="67"/>
        <v>509</v>
      </c>
      <c r="J424">
        <f t="shared" si="68"/>
        <v>148</v>
      </c>
      <c r="M424" t="b">
        <f>B424&gt;10</f>
        <v>0</v>
      </c>
      <c r="N424">
        <f>COUNT($O$2:O424)</f>
        <v>86</v>
      </c>
      <c r="O424" t="str">
        <f>IF(M424,D424,"")</f>
        <v/>
      </c>
      <c r="P424">
        <f>COUNT($Q$2:Q424)</f>
        <v>337</v>
      </c>
      <c r="Q424">
        <f>IF(NOT(M424),D424,"")</f>
        <v>85</v>
      </c>
      <c r="S424">
        <v>423</v>
      </c>
      <c r="U424">
        <f t="shared" si="69"/>
        <v>80.650000000000006</v>
      </c>
      <c r="X424">
        <v>80.650000000000006</v>
      </c>
      <c r="Z424" t="b">
        <f t="shared" si="70"/>
        <v>0</v>
      </c>
      <c r="AA424">
        <f>COUNT($AB$2:AB424)</f>
        <v>86</v>
      </c>
      <c r="AB424" t="str">
        <f t="shared" si="71"/>
        <v/>
      </c>
      <c r="AC424">
        <f>COUNT($AD$2:AD424)</f>
        <v>337</v>
      </c>
      <c r="AD424">
        <f t="shared" si="72"/>
        <v>485</v>
      </c>
      <c r="AF424">
        <v>423</v>
      </c>
      <c r="AH424">
        <f t="shared" si="73"/>
        <v>464</v>
      </c>
      <c r="AK424">
        <v>464</v>
      </c>
    </row>
    <row r="425" spans="1:37" x14ac:dyDescent="0.35">
      <c r="A425" t="s">
        <v>427</v>
      </c>
      <c r="B425">
        <v>5</v>
      </c>
      <c r="C425">
        <v>90</v>
      </c>
      <c r="D425">
        <v>50.82</v>
      </c>
      <c r="E425">
        <f t="shared" si="64"/>
        <v>186</v>
      </c>
      <c r="F425">
        <f t="shared" si="65"/>
        <v>17030.25</v>
      </c>
      <c r="H425">
        <f t="shared" si="66"/>
        <v>345</v>
      </c>
      <c r="I425">
        <f t="shared" si="67"/>
        <v>274</v>
      </c>
      <c r="J425">
        <f t="shared" si="68"/>
        <v>447</v>
      </c>
      <c r="M425" t="b">
        <f>B425&gt;10</f>
        <v>0</v>
      </c>
      <c r="N425">
        <f>COUNT($O$2:O425)</f>
        <v>86</v>
      </c>
      <c r="O425" t="str">
        <f>IF(M425,D425,"")</f>
        <v/>
      </c>
      <c r="P425">
        <f>COUNT($Q$2:Q425)</f>
        <v>338</v>
      </c>
      <c r="Q425">
        <f>IF(NOT(M425),D425,"")</f>
        <v>50.82</v>
      </c>
      <c r="S425">
        <v>424</v>
      </c>
      <c r="U425">
        <f t="shared" si="69"/>
        <v>80.33</v>
      </c>
      <c r="X425">
        <v>80.33</v>
      </c>
      <c r="Z425" t="b">
        <f t="shared" si="70"/>
        <v>0</v>
      </c>
      <c r="AA425">
        <f>COUNT($AB$2:AB425)</f>
        <v>86</v>
      </c>
      <c r="AB425" t="str">
        <f t="shared" si="71"/>
        <v/>
      </c>
      <c r="AC425">
        <f>COUNT($AD$2:AD425)</f>
        <v>338</v>
      </c>
      <c r="AD425">
        <f t="shared" si="72"/>
        <v>186</v>
      </c>
      <c r="AF425">
        <v>424</v>
      </c>
      <c r="AH425">
        <f t="shared" si="73"/>
        <v>459.5</v>
      </c>
      <c r="AK425">
        <v>459.5</v>
      </c>
    </row>
    <row r="426" spans="1:37" x14ac:dyDescent="0.35">
      <c r="A426" t="s">
        <v>428</v>
      </c>
      <c r="B426">
        <v>3</v>
      </c>
      <c r="C426">
        <v>5</v>
      </c>
      <c r="D426">
        <v>92.42</v>
      </c>
      <c r="E426">
        <f t="shared" si="64"/>
        <v>627</v>
      </c>
      <c r="F426">
        <f t="shared" si="65"/>
        <v>96410.25</v>
      </c>
      <c r="H426">
        <f t="shared" si="66"/>
        <v>502</v>
      </c>
      <c r="I426">
        <f t="shared" si="67"/>
        <v>595</v>
      </c>
      <c r="J426">
        <f t="shared" si="68"/>
        <v>6</v>
      </c>
      <c r="M426" t="b">
        <f>B426&gt;10</f>
        <v>0</v>
      </c>
      <c r="N426">
        <f>COUNT($O$2:O426)</f>
        <v>86</v>
      </c>
      <c r="O426" t="str">
        <f>IF(M426,D426,"")</f>
        <v/>
      </c>
      <c r="P426">
        <f>COUNT($Q$2:Q426)</f>
        <v>339</v>
      </c>
      <c r="Q426">
        <f>IF(NOT(M426),D426,"")</f>
        <v>92.42</v>
      </c>
      <c r="S426">
        <v>425</v>
      </c>
      <c r="U426">
        <f t="shared" si="69"/>
        <v>80.95</v>
      </c>
      <c r="X426">
        <v>80.95</v>
      </c>
      <c r="Z426" t="b">
        <f t="shared" si="70"/>
        <v>0</v>
      </c>
      <c r="AA426">
        <f>COUNT($AB$2:AB426)</f>
        <v>86</v>
      </c>
      <c r="AB426" t="str">
        <f t="shared" si="71"/>
        <v/>
      </c>
      <c r="AC426">
        <f>COUNT($AD$2:AD426)</f>
        <v>339</v>
      </c>
      <c r="AD426">
        <f t="shared" si="72"/>
        <v>627</v>
      </c>
      <c r="AF426">
        <v>425</v>
      </c>
      <c r="AH426">
        <f t="shared" si="73"/>
        <v>468.5</v>
      </c>
      <c r="AK426">
        <v>468.5</v>
      </c>
    </row>
    <row r="427" spans="1:37" x14ac:dyDescent="0.35">
      <c r="A427" t="s">
        <v>429</v>
      </c>
      <c r="B427">
        <v>3</v>
      </c>
      <c r="C427">
        <v>5</v>
      </c>
      <c r="D427">
        <v>91.8</v>
      </c>
      <c r="E427">
        <f t="shared" si="64"/>
        <v>617.5</v>
      </c>
      <c r="F427">
        <f t="shared" si="65"/>
        <v>90601</v>
      </c>
      <c r="H427">
        <f t="shared" si="66"/>
        <v>502</v>
      </c>
      <c r="I427">
        <f t="shared" si="67"/>
        <v>595</v>
      </c>
      <c r="J427">
        <f t="shared" si="68"/>
        <v>15.5</v>
      </c>
      <c r="M427" t="b">
        <f>B427&gt;10</f>
        <v>0</v>
      </c>
      <c r="N427">
        <f>COUNT($O$2:O427)</f>
        <v>86</v>
      </c>
      <c r="O427" t="str">
        <f>IF(M427,D427,"")</f>
        <v/>
      </c>
      <c r="P427">
        <f>COUNT($Q$2:Q427)</f>
        <v>340</v>
      </c>
      <c r="Q427">
        <f>IF(NOT(M427),D427,"")</f>
        <v>91.8</v>
      </c>
      <c r="S427">
        <v>426</v>
      </c>
      <c r="U427">
        <f t="shared" si="69"/>
        <v>79.66</v>
      </c>
      <c r="X427">
        <v>79.66</v>
      </c>
      <c r="Z427" t="b">
        <f t="shared" si="70"/>
        <v>0</v>
      </c>
      <c r="AA427">
        <f>COUNT($AB$2:AB427)</f>
        <v>86</v>
      </c>
      <c r="AB427" t="str">
        <f t="shared" si="71"/>
        <v/>
      </c>
      <c r="AC427">
        <f>COUNT($AD$2:AD427)</f>
        <v>340</v>
      </c>
      <c r="AD427">
        <f t="shared" si="72"/>
        <v>617.5</v>
      </c>
      <c r="AF427">
        <v>426</v>
      </c>
      <c r="AH427">
        <f t="shared" si="73"/>
        <v>457</v>
      </c>
      <c r="AK427">
        <v>457</v>
      </c>
    </row>
    <row r="428" spans="1:37" x14ac:dyDescent="0.35">
      <c r="A428" t="s">
        <v>430</v>
      </c>
      <c r="B428">
        <v>8</v>
      </c>
      <c r="C428">
        <v>182</v>
      </c>
      <c r="D428">
        <v>39.130000000000003</v>
      </c>
      <c r="E428">
        <f t="shared" si="64"/>
        <v>41</v>
      </c>
      <c r="F428">
        <f t="shared" si="65"/>
        <v>75900.25</v>
      </c>
      <c r="H428">
        <f t="shared" si="66"/>
        <v>187.5</v>
      </c>
      <c r="I428">
        <f t="shared" si="67"/>
        <v>153</v>
      </c>
      <c r="J428">
        <f t="shared" si="68"/>
        <v>592</v>
      </c>
      <c r="M428" t="b">
        <f>B428&gt;10</f>
        <v>0</v>
      </c>
      <c r="N428">
        <f>COUNT($O$2:O428)</f>
        <v>86</v>
      </c>
      <c r="O428" t="str">
        <f>IF(M428,D428,"")</f>
        <v/>
      </c>
      <c r="P428">
        <f>COUNT($Q$2:Q428)</f>
        <v>341</v>
      </c>
      <c r="Q428">
        <f>IF(NOT(M428),D428,"")</f>
        <v>39.130000000000003</v>
      </c>
      <c r="S428">
        <v>427</v>
      </c>
      <c r="U428">
        <f t="shared" si="69"/>
        <v>44.72</v>
      </c>
      <c r="X428">
        <v>44.72</v>
      </c>
      <c r="Z428" t="b">
        <f t="shared" si="70"/>
        <v>0</v>
      </c>
      <c r="AA428">
        <f>COUNT($AB$2:AB428)</f>
        <v>86</v>
      </c>
      <c r="AB428" t="str">
        <f t="shared" si="71"/>
        <v/>
      </c>
      <c r="AC428">
        <f>COUNT($AD$2:AD428)</f>
        <v>341</v>
      </c>
      <c r="AD428">
        <f t="shared" si="72"/>
        <v>41</v>
      </c>
      <c r="AF428">
        <v>427</v>
      </c>
      <c r="AH428">
        <f t="shared" si="73"/>
        <v>90</v>
      </c>
      <c r="AK428">
        <v>90</v>
      </c>
    </row>
    <row r="429" spans="1:37" x14ac:dyDescent="0.35">
      <c r="A429" t="s">
        <v>431</v>
      </c>
      <c r="B429">
        <v>8</v>
      </c>
      <c r="C429">
        <v>158</v>
      </c>
      <c r="D429">
        <v>44.37</v>
      </c>
      <c r="E429">
        <f t="shared" si="64"/>
        <v>86</v>
      </c>
      <c r="F429">
        <f t="shared" si="65"/>
        <v>53130.25</v>
      </c>
      <c r="H429">
        <f t="shared" si="66"/>
        <v>187.5</v>
      </c>
      <c r="I429">
        <f t="shared" si="67"/>
        <v>180</v>
      </c>
      <c r="J429">
        <f t="shared" si="68"/>
        <v>547</v>
      </c>
      <c r="M429" t="b">
        <f>B429&gt;10</f>
        <v>0</v>
      </c>
      <c r="N429">
        <f>COUNT($O$2:O429)</f>
        <v>86</v>
      </c>
      <c r="O429" t="str">
        <f>IF(M429,D429,"")</f>
        <v/>
      </c>
      <c r="P429">
        <f>COUNT($Q$2:Q429)</f>
        <v>342</v>
      </c>
      <c r="Q429">
        <f>IF(NOT(M429),D429,"")</f>
        <v>44.37</v>
      </c>
      <c r="S429">
        <v>428</v>
      </c>
      <c r="U429">
        <f t="shared" si="69"/>
        <v>88.99</v>
      </c>
      <c r="X429">
        <v>88.99</v>
      </c>
      <c r="Z429" t="b">
        <f t="shared" si="70"/>
        <v>0</v>
      </c>
      <c r="AA429">
        <f>COUNT($AB$2:AB429)</f>
        <v>86</v>
      </c>
      <c r="AB429" t="str">
        <f t="shared" si="71"/>
        <v/>
      </c>
      <c r="AC429">
        <f>COUNT($AD$2:AD429)</f>
        <v>342</v>
      </c>
      <c r="AD429">
        <f t="shared" si="72"/>
        <v>86</v>
      </c>
      <c r="AF429">
        <v>428</v>
      </c>
      <c r="AH429">
        <f t="shared" si="73"/>
        <v>551</v>
      </c>
      <c r="AK429">
        <v>551</v>
      </c>
    </row>
    <row r="430" spans="1:37" x14ac:dyDescent="0.35">
      <c r="A430" t="s">
        <v>432</v>
      </c>
      <c r="B430">
        <v>6</v>
      </c>
      <c r="C430">
        <v>48</v>
      </c>
      <c r="D430">
        <v>61.6</v>
      </c>
      <c r="E430">
        <f t="shared" si="64"/>
        <v>348</v>
      </c>
      <c r="F430">
        <f t="shared" si="65"/>
        <v>992.25</v>
      </c>
      <c r="H430">
        <f t="shared" si="66"/>
        <v>284.5</v>
      </c>
      <c r="I430">
        <f t="shared" si="67"/>
        <v>385.5</v>
      </c>
      <c r="J430">
        <f t="shared" si="68"/>
        <v>285</v>
      </c>
      <c r="M430" t="b">
        <f>B430&gt;10</f>
        <v>0</v>
      </c>
      <c r="N430">
        <f>COUNT($O$2:O430)</f>
        <v>86</v>
      </c>
      <c r="O430" t="str">
        <f>IF(M430,D430,"")</f>
        <v/>
      </c>
      <c r="P430">
        <f>COUNT($Q$2:Q430)</f>
        <v>343</v>
      </c>
      <c r="Q430">
        <f>IF(NOT(M430),D430,"")</f>
        <v>61.6</v>
      </c>
      <c r="S430">
        <v>429</v>
      </c>
      <c r="U430">
        <f t="shared" si="69"/>
        <v>52.47</v>
      </c>
      <c r="X430">
        <v>52.47</v>
      </c>
      <c r="Z430" t="b">
        <f t="shared" si="70"/>
        <v>0</v>
      </c>
      <c r="AA430">
        <f>COUNT($AB$2:AB430)</f>
        <v>86</v>
      </c>
      <c r="AB430" t="str">
        <f t="shared" si="71"/>
        <v/>
      </c>
      <c r="AC430">
        <f>COUNT($AD$2:AD430)</f>
        <v>343</v>
      </c>
      <c r="AD430">
        <f t="shared" si="72"/>
        <v>348</v>
      </c>
      <c r="AF430">
        <v>429</v>
      </c>
      <c r="AH430">
        <f t="shared" si="73"/>
        <v>208</v>
      </c>
      <c r="AK430">
        <v>208</v>
      </c>
    </row>
    <row r="431" spans="1:37" x14ac:dyDescent="0.35">
      <c r="A431" t="s">
        <v>433</v>
      </c>
      <c r="B431">
        <v>12</v>
      </c>
      <c r="C431">
        <v>112</v>
      </c>
      <c r="D431">
        <v>46.92</v>
      </c>
      <c r="E431">
        <f t="shared" si="64"/>
        <v>118</v>
      </c>
      <c r="F431">
        <f t="shared" si="65"/>
        <v>39402.25</v>
      </c>
      <c r="H431">
        <f t="shared" si="66"/>
        <v>74.5</v>
      </c>
      <c r="I431">
        <f t="shared" si="67"/>
        <v>239.5</v>
      </c>
      <c r="J431">
        <f t="shared" si="68"/>
        <v>515</v>
      </c>
      <c r="M431" t="b">
        <f>B431&gt;10</f>
        <v>1</v>
      </c>
      <c r="N431">
        <f>COUNT($O$2:O431)</f>
        <v>87</v>
      </c>
      <c r="O431">
        <f>IF(M431,D431,"")</f>
        <v>46.92</v>
      </c>
      <c r="P431">
        <f>COUNT($Q$2:Q431)</f>
        <v>343</v>
      </c>
      <c r="Q431" t="str">
        <f>IF(NOT(M431),D431,"")</f>
        <v/>
      </c>
      <c r="S431">
        <v>430</v>
      </c>
      <c r="U431">
        <f t="shared" si="69"/>
        <v>89.7</v>
      </c>
      <c r="X431">
        <v>89.7</v>
      </c>
      <c r="Z431" t="b">
        <f t="shared" si="70"/>
        <v>1</v>
      </c>
      <c r="AA431">
        <f>COUNT($AB$2:AB431)</f>
        <v>87</v>
      </c>
      <c r="AB431">
        <f t="shared" si="71"/>
        <v>118</v>
      </c>
      <c r="AC431">
        <f>COUNT($AD$2:AD431)</f>
        <v>343</v>
      </c>
      <c r="AD431" t="str">
        <f t="shared" si="72"/>
        <v/>
      </c>
      <c r="AF431">
        <v>430</v>
      </c>
      <c r="AH431">
        <f t="shared" si="73"/>
        <v>562</v>
      </c>
      <c r="AK431">
        <v>562</v>
      </c>
    </row>
    <row r="432" spans="1:37" x14ac:dyDescent="0.35">
      <c r="A432" t="s">
        <v>434</v>
      </c>
      <c r="B432">
        <v>2</v>
      </c>
      <c r="C432">
        <v>6</v>
      </c>
      <c r="D432">
        <v>87.23</v>
      </c>
      <c r="E432">
        <f t="shared" si="64"/>
        <v>508.5</v>
      </c>
      <c r="F432">
        <f t="shared" si="65"/>
        <v>36864</v>
      </c>
      <c r="H432">
        <f t="shared" si="66"/>
        <v>585.5</v>
      </c>
      <c r="I432">
        <f t="shared" si="67"/>
        <v>552</v>
      </c>
      <c r="J432">
        <f t="shared" si="68"/>
        <v>124.5</v>
      </c>
      <c r="M432" t="b">
        <f>B432&gt;10</f>
        <v>0</v>
      </c>
      <c r="N432">
        <f>COUNT($O$2:O432)</f>
        <v>87</v>
      </c>
      <c r="O432" t="str">
        <f>IF(M432,D432,"")</f>
        <v/>
      </c>
      <c r="P432">
        <f>COUNT($Q$2:Q432)</f>
        <v>344</v>
      </c>
      <c r="Q432">
        <f>IF(NOT(M432),D432,"")</f>
        <v>87.23</v>
      </c>
      <c r="S432">
        <v>431</v>
      </c>
      <c r="U432">
        <f t="shared" si="69"/>
        <v>52.59</v>
      </c>
      <c r="X432">
        <v>52.59</v>
      </c>
      <c r="Z432" t="b">
        <f t="shared" si="70"/>
        <v>0</v>
      </c>
      <c r="AA432">
        <f>COUNT($AB$2:AB432)</f>
        <v>87</v>
      </c>
      <c r="AB432" t="str">
        <f t="shared" si="71"/>
        <v/>
      </c>
      <c r="AC432">
        <f>COUNT($AD$2:AD432)</f>
        <v>344</v>
      </c>
      <c r="AD432">
        <f t="shared" si="72"/>
        <v>508.5</v>
      </c>
      <c r="AF432">
        <v>431</v>
      </c>
      <c r="AH432">
        <f t="shared" si="73"/>
        <v>211</v>
      </c>
      <c r="AK432">
        <v>211</v>
      </c>
    </row>
    <row r="433" spans="1:37" x14ac:dyDescent="0.35">
      <c r="A433" t="s">
        <v>435</v>
      </c>
      <c r="B433">
        <v>2</v>
      </c>
      <c r="C433">
        <v>7</v>
      </c>
      <c r="D433">
        <v>82.5</v>
      </c>
      <c r="E433">
        <f t="shared" si="64"/>
        <v>476</v>
      </c>
      <c r="F433">
        <f t="shared" si="65"/>
        <v>25440.25</v>
      </c>
      <c r="H433">
        <f t="shared" si="66"/>
        <v>585.5</v>
      </c>
      <c r="I433">
        <f t="shared" si="67"/>
        <v>524.5</v>
      </c>
      <c r="J433">
        <f t="shared" si="68"/>
        <v>157</v>
      </c>
      <c r="M433" t="b">
        <f>B433&gt;10</f>
        <v>0</v>
      </c>
      <c r="N433">
        <f>COUNT($O$2:O433)</f>
        <v>87</v>
      </c>
      <c r="O433" t="str">
        <f>IF(M433,D433,"")</f>
        <v/>
      </c>
      <c r="P433">
        <f>COUNT($Q$2:Q433)</f>
        <v>345</v>
      </c>
      <c r="Q433">
        <f>IF(NOT(M433),D433,"")</f>
        <v>82.5</v>
      </c>
      <c r="S433">
        <v>432</v>
      </c>
      <c r="U433">
        <f t="shared" si="69"/>
        <v>54.3</v>
      </c>
      <c r="X433">
        <v>54.3</v>
      </c>
      <c r="Z433" t="b">
        <f t="shared" si="70"/>
        <v>0</v>
      </c>
      <c r="AA433">
        <f>COUNT($AB$2:AB433)</f>
        <v>87</v>
      </c>
      <c r="AB433" t="str">
        <f t="shared" si="71"/>
        <v/>
      </c>
      <c r="AC433">
        <f>COUNT($AD$2:AD433)</f>
        <v>345</v>
      </c>
      <c r="AD433">
        <f t="shared" si="72"/>
        <v>476</v>
      </c>
      <c r="AF433">
        <v>432</v>
      </c>
      <c r="AH433">
        <f t="shared" si="73"/>
        <v>245</v>
      </c>
      <c r="AK433">
        <v>245</v>
      </c>
    </row>
    <row r="434" spans="1:37" x14ac:dyDescent="0.35">
      <c r="A434" t="s">
        <v>436</v>
      </c>
      <c r="B434">
        <v>5</v>
      </c>
      <c r="C434">
        <v>144</v>
      </c>
      <c r="D434">
        <v>59.44</v>
      </c>
      <c r="E434">
        <f t="shared" si="64"/>
        <v>319.5</v>
      </c>
      <c r="F434">
        <f t="shared" si="65"/>
        <v>9</v>
      </c>
      <c r="H434">
        <f t="shared" si="66"/>
        <v>345</v>
      </c>
      <c r="I434">
        <f t="shared" si="67"/>
        <v>198</v>
      </c>
      <c r="J434">
        <f t="shared" si="68"/>
        <v>313.5</v>
      </c>
      <c r="M434" t="b">
        <f>B434&gt;10</f>
        <v>0</v>
      </c>
      <c r="N434">
        <f>COUNT($O$2:O434)</f>
        <v>87</v>
      </c>
      <c r="O434" t="str">
        <f>IF(M434,D434,"")</f>
        <v/>
      </c>
      <c r="P434">
        <f>COUNT($Q$2:Q434)</f>
        <v>346</v>
      </c>
      <c r="Q434">
        <f>IF(NOT(M434),D434,"")</f>
        <v>59.44</v>
      </c>
      <c r="S434">
        <v>433</v>
      </c>
      <c r="U434">
        <f t="shared" si="69"/>
        <v>48.42</v>
      </c>
      <c r="X434">
        <v>48.42</v>
      </c>
      <c r="Z434" t="b">
        <f t="shared" si="70"/>
        <v>0</v>
      </c>
      <c r="AA434">
        <f>COUNT($AB$2:AB434)</f>
        <v>87</v>
      </c>
      <c r="AB434" t="str">
        <f t="shared" si="71"/>
        <v/>
      </c>
      <c r="AC434">
        <f>COUNT($AD$2:AD434)</f>
        <v>346</v>
      </c>
      <c r="AD434">
        <f t="shared" si="72"/>
        <v>319.5</v>
      </c>
      <c r="AF434">
        <v>433</v>
      </c>
      <c r="AH434">
        <f t="shared" si="73"/>
        <v>143</v>
      </c>
      <c r="AK434">
        <v>143</v>
      </c>
    </row>
    <row r="435" spans="1:37" x14ac:dyDescent="0.35">
      <c r="A435" t="s">
        <v>437</v>
      </c>
      <c r="B435">
        <v>4</v>
      </c>
      <c r="C435">
        <v>7</v>
      </c>
      <c r="D435">
        <v>89.71</v>
      </c>
      <c r="E435">
        <f t="shared" si="64"/>
        <v>563.5</v>
      </c>
      <c r="F435">
        <f t="shared" si="65"/>
        <v>61009</v>
      </c>
      <c r="H435">
        <f t="shared" si="66"/>
        <v>422.5</v>
      </c>
      <c r="I435">
        <f t="shared" si="67"/>
        <v>524.5</v>
      </c>
      <c r="J435">
        <f t="shared" si="68"/>
        <v>69.5</v>
      </c>
      <c r="M435" t="b">
        <f>B435&gt;10</f>
        <v>0</v>
      </c>
      <c r="N435">
        <f>COUNT($O$2:O435)</f>
        <v>87</v>
      </c>
      <c r="O435" t="str">
        <f>IF(M435,D435,"")</f>
        <v/>
      </c>
      <c r="P435">
        <f>COUNT($Q$2:Q435)</f>
        <v>347</v>
      </c>
      <c r="Q435">
        <f>IF(NOT(M435),D435,"")</f>
        <v>89.71</v>
      </c>
      <c r="S435">
        <v>434</v>
      </c>
      <c r="U435">
        <f t="shared" si="69"/>
        <v>46.93</v>
      </c>
      <c r="X435">
        <v>46.93</v>
      </c>
      <c r="Z435" t="b">
        <f t="shared" si="70"/>
        <v>0</v>
      </c>
      <c r="AA435">
        <f>COUNT($AB$2:AB435)</f>
        <v>87</v>
      </c>
      <c r="AB435" t="str">
        <f t="shared" si="71"/>
        <v/>
      </c>
      <c r="AC435">
        <f>COUNT($AD$2:AD435)</f>
        <v>347</v>
      </c>
      <c r="AD435">
        <f t="shared" si="72"/>
        <v>563.5</v>
      </c>
      <c r="AF435">
        <v>434</v>
      </c>
      <c r="AH435">
        <f t="shared" si="73"/>
        <v>119</v>
      </c>
      <c r="AK435">
        <v>119</v>
      </c>
    </row>
    <row r="436" spans="1:37" x14ac:dyDescent="0.35">
      <c r="A436" t="s">
        <v>438</v>
      </c>
      <c r="B436">
        <v>2</v>
      </c>
      <c r="C436">
        <v>79</v>
      </c>
      <c r="D436">
        <v>49.36</v>
      </c>
      <c r="E436">
        <f t="shared" si="64"/>
        <v>161</v>
      </c>
      <c r="F436">
        <f t="shared" si="65"/>
        <v>24180.25</v>
      </c>
      <c r="H436">
        <f t="shared" si="66"/>
        <v>585.5</v>
      </c>
      <c r="I436">
        <f t="shared" si="67"/>
        <v>298</v>
      </c>
      <c r="J436">
        <f t="shared" si="68"/>
        <v>472</v>
      </c>
      <c r="M436" t="b">
        <f>B436&gt;10</f>
        <v>0</v>
      </c>
      <c r="N436">
        <f>COUNT($O$2:O436)</f>
        <v>87</v>
      </c>
      <c r="O436" t="str">
        <f>IF(M436,D436,"")</f>
        <v/>
      </c>
      <c r="P436">
        <f>COUNT($Q$2:Q436)</f>
        <v>348</v>
      </c>
      <c r="Q436">
        <f>IF(NOT(M436),D436,"")</f>
        <v>49.36</v>
      </c>
      <c r="S436">
        <v>435</v>
      </c>
      <c r="U436">
        <f t="shared" si="69"/>
        <v>60.26</v>
      </c>
      <c r="X436">
        <v>60.26</v>
      </c>
      <c r="Z436" t="b">
        <f t="shared" si="70"/>
        <v>0</v>
      </c>
      <c r="AA436">
        <f>COUNT($AB$2:AB436)</f>
        <v>87</v>
      </c>
      <c r="AB436" t="str">
        <f t="shared" si="71"/>
        <v/>
      </c>
      <c r="AC436">
        <f>COUNT($AD$2:AD436)</f>
        <v>348</v>
      </c>
      <c r="AD436">
        <f t="shared" si="72"/>
        <v>161</v>
      </c>
      <c r="AF436">
        <v>435</v>
      </c>
      <c r="AH436">
        <f t="shared" si="73"/>
        <v>326</v>
      </c>
      <c r="AK436">
        <v>326</v>
      </c>
    </row>
    <row r="437" spans="1:37" x14ac:dyDescent="0.35">
      <c r="A437" t="s">
        <v>439</v>
      </c>
      <c r="B437">
        <v>5</v>
      </c>
      <c r="C437">
        <v>25</v>
      </c>
      <c r="D437">
        <v>71.260000000000005</v>
      </c>
      <c r="E437">
        <f t="shared" si="64"/>
        <v>432</v>
      </c>
      <c r="F437">
        <f t="shared" si="65"/>
        <v>13340.25</v>
      </c>
      <c r="H437">
        <f t="shared" si="66"/>
        <v>345</v>
      </c>
      <c r="I437">
        <f t="shared" si="67"/>
        <v>445</v>
      </c>
      <c r="J437">
        <f t="shared" si="68"/>
        <v>201</v>
      </c>
      <c r="M437" t="b">
        <f>B437&gt;10</f>
        <v>0</v>
      </c>
      <c r="N437">
        <f>COUNT($O$2:O437)</f>
        <v>87</v>
      </c>
      <c r="O437" t="str">
        <f>IF(M437,D437,"")</f>
        <v/>
      </c>
      <c r="P437">
        <f>COUNT($Q$2:Q437)</f>
        <v>349</v>
      </c>
      <c r="Q437">
        <f>IF(NOT(M437),D437,"")</f>
        <v>71.260000000000005</v>
      </c>
      <c r="S437">
        <v>436</v>
      </c>
      <c r="U437">
        <f t="shared" si="69"/>
        <v>54.19</v>
      </c>
      <c r="X437">
        <v>54.19</v>
      </c>
      <c r="Z437" t="b">
        <f t="shared" si="70"/>
        <v>0</v>
      </c>
      <c r="AA437">
        <f>COUNT($AB$2:AB437)</f>
        <v>87</v>
      </c>
      <c r="AB437" t="str">
        <f t="shared" si="71"/>
        <v/>
      </c>
      <c r="AC437">
        <f>COUNT($AD$2:AD437)</f>
        <v>349</v>
      </c>
      <c r="AD437">
        <f t="shared" si="72"/>
        <v>432</v>
      </c>
      <c r="AF437">
        <v>436</v>
      </c>
      <c r="AH437">
        <f t="shared" si="73"/>
        <v>240.5</v>
      </c>
      <c r="AK437">
        <v>240.5</v>
      </c>
    </row>
    <row r="438" spans="1:37" x14ac:dyDescent="0.35">
      <c r="A438" t="s">
        <v>440</v>
      </c>
      <c r="B438">
        <v>4</v>
      </c>
      <c r="C438">
        <v>6</v>
      </c>
      <c r="D438">
        <v>90.77</v>
      </c>
      <c r="E438">
        <f t="shared" si="64"/>
        <v>587</v>
      </c>
      <c r="F438">
        <f t="shared" si="65"/>
        <v>73170.25</v>
      </c>
      <c r="H438">
        <f t="shared" si="66"/>
        <v>422.5</v>
      </c>
      <c r="I438">
        <f t="shared" si="67"/>
        <v>552</v>
      </c>
      <c r="J438">
        <f t="shared" si="68"/>
        <v>46</v>
      </c>
      <c r="M438" t="b">
        <f>B438&gt;10</f>
        <v>0</v>
      </c>
      <c r="N438">
        <f>COUNT($O$2:O438)</f>
        <v>87</v>
      </c>
      <c r="O438" t="str">
        <f>IF(M438,D438,"")</f>
        <v/>
      </c>
      <c r="P438">
        <f>COUNT($Q$2:Q438)</f>
        <v>350</v>
      </c>
      <c r="Q438">
        <f>IF(NOT(M438),D438,"")</f>
        <v>90.77</v>
      </c>
      <c r="S438">
        <v>437</v>
      </c>
      <c r="U438">
        <f t="shared" si="69"/>
        <v>88.46</v>
      </c>
      <c r="X438">
        <v>88.46</v>
      </c>
      <c r="Z438" t="b">
        <f t="shared" si="70"/>
        <v>0</v>
      </c>
      <c r="AA438">
        <f>COUNT($AB$2:AB438)</f>
        <v>87</v>
      </c>
      <c r="AB438" t="str">
        <f t="shared" si="71"/>
        <v/>
      </c>
      <c r="AC438">
        <f>COUNT($AD$2:AD438)</f>
        <v>350</v>
      </c>
      <c r="AD438">
        <f t="shared" si="72"/>
        <v>587</v>
      </c>
      <c r="AF438">
        <v>437</v>
      </c>
      <c r="AH438">
        <f t="shared" si="73"/>
        <v>531.5</v>
      </c>
      <c r="AK438">
        <v>531.5</v>
      </c>
    </row>
    <row r="439" spans="1:37" x14ac:dyDescent="0.35">
      <c r="A439" t="s">
        <v>441</v>
      </c>
      <c r="B439">
        <v>3</v>
      </c>
      <c r="C439">
        <v>7</v>
      </c>
      <c r="D439">
        <v>88.71</v>
      </c>
      <c r="E439">
        <f t="shared" si="64"/>
        <v>544</v>
      </c>
      <c r="F439">
        <f t="shared" si="65"/>
        <v>51756.25</v>
      </c>
      <c r="H439">
        <f t="shared" si="66"/>
        <v>502</v>
      </c>
      <c r="I439">
        <f t="shared" si="67"/>
        <v>524.5</v>
      </c>
      <c r="J439">
        <f t="shared" si="68"/>
        <v>89</v>
      </c>
      <c r="M439" t="b">
        <f>B439&gt;10</f>
        <v>0</v>
      </c>
      <c r="N439">
        <f>COUNT($O$2:O439)</f>
        <v>87</v>
      </c>
      <c r="O439" t="str">
        <f>IF(M439,D439,"")</f>
        <v/>
      </c>
      <c r="P439">
        <f>COUNT($Q$2:Q439)</f>
        <v>351</v>
      </c>
      <c r="Q439">
        <f>IF(NOT(M439),D439,"")</f>
        <v>88.71</v>
      </c>
      <c r="S439">
        <v>438</v>
      </c>
      <c r="U439">
        <f t="shared" si="69"/>
        <v>60.37</v>
      </c>
      <c r="X439">
        <v>60.37</v>
      </c>
      <c r="Z439" t="b">
        <f t="shared" si="70"/>
        <v>0</v>
      </c>
      <c r="AA439">
        <f>COUNT($AB$2:AB439)</f>
        <v>87</v>
      </c>
      <c r="AB439" t="str">
        <f t="shared" si="71"/>
        <v/>
      </c>
      <c r="AC439">
        <f>COUNT($AD$2:AD439)</f>
        <v>351</v>
      </c>
      <c r="AD439">
        <f t="shared" si="72"/>
        <v>544</v>
      </c>
      <c r="AF439">
        <v>438</v>
      </c>
      <c r="AH439">
        <f t="shared" si="73"/>
        <v>330</v>
      </c>
      <c r="AK439">
        <v>330</v>
      </c>
    </row>
    <row r="440" spans="1:37" x14ac:dyDescent="0.35">
      <c r="A440" t="s">
        <v>442</v>
      </c>
      <c r="B440">
        <v>8</v>
      </c>
      <c r="C440">
        <v>155</v>
      </c>
      <c r="D440">
        <v>48.68</v>
      </c>
      <c r="E440">
        <f t="shared" si="64"/>
        <v>148</v>
      </c>
      <c r="F440">
        <f t="shared" si="65"/>
        <v>28392.25</v>
      </c>
      <c r="H440">
        <f t="shared" si="66"/>
        <v>187.5</v>
      </c>
      <c r="I440">
        <f t="shared" si="67"/>
        <v>186.5</v>
      </c>
      <c r="J440">
        <f t="shared" si="68"/>
        <v>485</v>
      </c>
      <c r="M440" t="b">
        <f>B440&gt;10</f>
        <v>0</v>
      </c>
      <c r="N440">
        <f>COUNT($O$2:O440)</f>
        <v>87</v>
      </c>
      <c r="O440" t="str">
        <f>IF(M440,D440,"")</f>
        <v/>
      </c>
      <c r="P440">
        <f>COUNT($Q$2:Q440)</f>
        <v>352</v>
      </c>
      <c r="Q440">
        <f>IF(NOT(M440),D440,"")</f>
        <v>48.68</v>
      </c>
      <c r="S440">
        <v>439</v>
      </c>
      <c r="U440">
        <f t="shared" si="69"/>
        <v>87.88</v>
      </c>
      <c r="X440">
        <v>87.88</v>
      </c>
      <c r="Z440" t="b">
        <f t="shared" si="70"/>
        <v>0</v>
      </c>
      <c r="AA440">
        <f>COUNT($AB$2:AB440)</f>
        <v>87</v>
      </c>
      <c r="AB440" t="str">
        <f t="shared" si="71"/>
        <v/>
      </c>
      <c r="AC440">
        <f>COUNT($AD$2:AD440)</f>
        <v>352</v>
      </c>
      <c r="AD440">
        <f t="shared" si="72"/>
        <v>148</v>
      </c>
      <c r="AF440">
        <v>439</v>
      </c>
      <c r="AH440">
        <f t="shared" si="73"/>
        <v>521</v>
      </c>
      <c r="AK440">
        <v>521</v>
      </c>
    </row>
    <row r="441" spans="1:37" x14ac:dyDescent="0.35">
      <c r="A441" t="s">
        <v>443</v>
      </c>
      <c r="B441">
        <v>7</v>
      </c>
      <c r="C441">
        <v>146</v>
      </c>
      <c r="D441">
        <v>64.56</v>
      </c>
      <c r="E441">
        <f t="shared" si="64"/>
        <v>381</v>
      </c>
      <c r="F441">
        <f t="shared" si="65"/>
        <v>4160.25</v>
      </c>
      <c r="H441">
        <f t="shared" si="66"/>
        <v>234.5</v>
      </c>
      <c r="I441">
        <f t="shared" si="67"/>
        <v>197</v>
      </c>
      <c r="J441">
        <f t="shared" si="68"/>
        <v>252</v>
      </c>
      <c r="M441" t="b">
        <f>B441&gt;10</f>
        <v>0</v>
      </c>
      <c r="N441">
        <f>COUNT($O$2:O441)</f>
        <v>87</v>
      </c>
      <c r="O441" t="str">
        <f>IF(M441,D441,"")</f>
        <v/>
      </c>
      <c r="P441">
        <f>COUNT($Q$2:Q441)</f>
        <v>353</v>
      </c>
      <c r="Q441">
        <f>IF(NOT(M441),D441,"")</f>
        <v>64.56</v>
      </c>
      <c r="S441">
        <v>440</v>
      </c>
      <c r="U441">
        <f t="shared" si="69"/>
        <v>32.42</v>
      </c>
      <c r="X441">
        <v>32.42</v>
      </c>
      <c r="Z441" t="b">
        <f t="shared" si="70"/>
        <v>0</v>
      </c>
      <c r="AA441">
        <f>COUNT($AB$2:AB441)</f>
        <v>87</v>
      </c>
      <c r="AB441" t="str">
        <f t="shared" si="71"/>
        <v/>
      </c>
      <c r="AC441">
        <f>COUNT($AD$2:AD441)</f>
        <v>353</v>
      </c>
      <c r="AD441">
        <f t="shared" si="72"/>
        <v>381</v>
      </c>
      <c r="AF441">
        <v>440</v>
      </c>
      <c r="AH441">
        <f t="shared" si="73"/>
        <v>5</v>
      </c>
      <c r="AK441">
        <v>5</v>
      </c>
    </row>
    <row r="442" spans="1:37" x14ac:dyDescent="0.35">
      <c r="A442" t="s">
        <v>444</v>
      </c>
      <c r="B442">
        <v>8</v>
      </c>
      <c r="C442">
        <v>380</v>
      </c>
      <c r="D442">
        <v>48.79</v>
      </c>
      <c r="E442">
        <f t="shared" si="64"/>
        <v>150</v>
      </c>
      <c r="F442">
        <f t="shared" si="65"/>
        <v>27722.25</v>
      </c>
      <c r="H442">
        <f t="shared" si="66"/>
        <v>187.5</v>
      </c>
      <c r="I442">
        <f t="shared" si="67"/>
        <v>53</v>
      </c>
      <c r="J442">
        <f t="shared" si="68"/>
        <v>483</v>
      </c>
      <c r="M442" t="b">
        <f>B442&gt;10</f>
        <v>0</v>
      </c>
      <c r="N442">
        <f>COUNT($O$2:O442)</f>
        <v>87</v>
      </c>
      <c r="O442" t="str">
        <f>IF(M442,D442,"")</f>
        <v/>
      </c>
      <c r="P442">
        <f>COUNT($Q$2:Q442)</f>
        <v>354</v>
      </c>
      <c r="Q442">
        <f>IF(NOT(M442),D442,"")</f>
        <v>48.79</v>
      </c>
      <c r="S442">
        <v>441</v>
      </c>
      <c r="U442">
        <f t="shared" si="69"/>
        <v>49.81</v>
      </c>
      <c r="X442">
        <v>49.81</v>
      </c>
      <c r="Z442" t="b">
        <f t="shared" si="70"/>
        <v>0</v>
      </c>
      <c r="AA442">
        <f>COUNT($AB$2:AB442)</f>
        <v>87</v>
      </c>
      <c r="AB442" t="str">
        <f t="shared" si="71"/>
        <v/>
      </c>
      <c r="AC442">
        <f>COUNT($AD$2:AD442)</f>
        <v>354</v>
      </c>
      <c r="AD442">
        <f t="shared" si="72"/>
        <v>150</v>
      </c>
      <c r="AF442">
        <v>441</v>
      </c>
      <c r="AH442">
        <f t="shared" si="73"/>
        <v>169</v>
      </c>
      <c r="AK442">
        <v>169</v>
      </c>
    </row>
    <row r="443" spans="1:37" x14ac:dyDescent="0.35">
      <c r="A443" t="s">
        <v>445</v>
      </c>
      <c r="B443">
        <v>5</v>
      </c>
      <c r="C443">
        <v>8</v>
      </c>
      <c r="D443">
        <v>90.8</v>
      </c>
      <c r="E443">
        <f t="shared" si="64"/>
        <v>589</v>
      </c>
      <c r="F443">
        <f t="shared" si="65"/>
        <v>74256.25</v>
      </c>
      <c r="H443">
        <f t="shared" si="66"/>
        <v>345</v>
      </c>
      <c r="I443">
        <f t="shared" si="67"/>
        <v>515</v>
      </c>
      <c r="J443">
        <f t="shared" si="68"/>
        <v>44</v>
      </c>
      <c r="M443" t="b">
        <f>B443&gt;10</f>
        <v>0</v>
      </c>
      <c r="N443">
        <f>COUNT($O$2:O443)</f>
        <v>87</v>
      </c>
      <c r="O443" t="str">
        <f>IF(M443,D443,"")</f>
        <v/>
      </c>
      <c r="P443">
        <f>COUNT($Q$2:Q443)</f>
        <v>355</v>
      </c>
      <c r="Q443">
        <f>IF(NOT(M443),D443,"")</f>
        <v>90.8</v>
      </c>
      <c r="S443">
        <v>442</v>
      </c>
      <c r="U443">
        <f t="shared" si="69"/>
        <v>58.41</v>
      </c>
      <c r="X443">
        <v>58.41</v>
      </c>
      <c r="Z443" t="b">
        <f t="shared" si="70"/>
        <v>0</v>
      </c>
      <c r="AA443">
        <f>COUNT($AB$2:AB443)</f>
        <v>87</v>
      </c>
      <c r="AB443" t="str">
        <f t="shared" si="71"/>
        <v/>
      </c>
      <c r="AC443">
        <f>COUNT($AD$2:AD443)</f>
        <v>355</v>
      </c>
      <c r="AD443">
        <f t="shared" si="72"/>
        <v>589</v>
      </c>
      <c r="AF443">
        <v>442</v>
      </c>
      <c r="AH443">
        <f t="shared" si="73"/>
        <v>295</v>
      </c>
      <c r="AK443">
        <v>295</v>
      </c>
    </row>
    <row r="444" spans="1:37" x14ac:dyDescent="0.35">
      <c r="A444" t="s">
        <v>446</v>
      </c>
      <c r="B444">
        <v>8</v>
      </c>
      <c r="C444">
        <v>152</v>
      </c>
      <c r="D444">
        <v>56.32</v>
      </c>
      <c r="E444">
        <f t="shared" si="64"/>
        <v>271</v>
      </c>
      <c r="F444">
        <f t="shared" si="65"/>
        <v>2070.25</v>
      </c>
      <c r="H444">
        <f t="shared" si="66"/>
        <v>187.5</v>
      </c>
      <c r="I444">
        <f t="shared" si="67"/>
        <v>190.5</v>
      </c>
      <c r="J444">
        <f t="shared" si="68"/>
        <v>362</v>
      </c>
      <c r="M444" t="b">
        <f>B444&gt;10</f>
        <v>0</v>
      </c>
      <c r="N444">
        <f>COUNT($O$2:O444)</f>
        <v>87</v>
      </c>
      <c r="O444" t="str">
        <f>IF(M444,D444,"")</f>
        <v/>
      </c>
      <c r="P444">
        <f>COUNT($Q$2:Q444)</f>
        <v>356</v>
      </c>
      <c r="Q444">
        <f>IF(NOT(M444),D444,"")</f>
        <v>56.32</v>
      </c>
      <c r="S444">
        <v>443</v>
      </c>
      <c r="U444">
        <f t="shared" si="69"/>
        <v>88.75</v>
      </c>
      <c r="X444">
        <v>88.75</v>
      </c>
      <c r="Z444" t="b">
        <f t="shared" si="70"/>
        <v>0</v>
      </c>
      <c r="AA444">
        <f>COUNT($AB$2:AB444)</f>
        <v>87</v>
      </c>
      <c r="AB444" t="str">
        <f t="shared" si="71"/>
        <v/>
      </c>
      <c r="AC444">
        <f>COUNT($AD$2:AD444)</f>
        <v>356</v>
      </c>
      <c r="AD444">
        <f t="shared" si="72"/>
        <v>271</v>
      </c>
      <c r="AF444">
        <v>443</v>
      </c>
      <c r="AH444">
        <f t="shared" si="73"/>
        <v>545</v>
      </c>
      <c r="AK444">
        <v>545</v>
      </c>
    </row>
    <row r="445" spans="1:37" x14ac:dyDescent="0.35">
      <c r="A445" t="s">
        <v>447</v>
      </c>
      <c r="B445">
        <v>8</v>
      </c>
      <c r="C445">
        <v>56</v>
      </c>
      <c r="D445">
        <v>63.4</v>
      </c>
      <c r="E445">
        <f t="shared" si="64"/>
        <v>370.5</v>
      </c>
      <c r="F445">
        <f t="shared" si="65"/>
        <v>2916</v>
      </c>
      <c r="H445">
        <f t="shared" si="66"/>
        <v>187.5</v>
      </c>
      <c r="I445">
        <f t="shared" si="67"/>
        <v>361</v>
      </c>
      <c r="J445">
        <f t="shared" si="68"/>
        <v>262.5</v>
      </c>
      <c r="M445" t="b">
        <f>B445&gt;10</f>
        <v>0</v>
      </c>
      <c r="N445">
        <f>COUNT($O$2:O445)</f>
        <v>87</v>
      </c>
      <c r="O445" t="str">
        <f>IF(M445,D445,"")</f>
        <v/>
      </c>
      <c r="P445">
        <f>COUNT($Q$2:Q445)</f>
        <v>357</v>
      </c>
      <c r="Q445">
        <f>IF(NOT(M445),D445,"")</f>
        <v>63.4</v>
      </c>
      <c r="S445">
        <v>444</v>
      </c>
      <c r="U445">
        <f t="shared" si="69"/>
        <v>44.29</v>
      </c>
      <c r="X445">
        <v>44.29</v>
      </c>
      <c r="Z445" t="b">
        <f t="shared" si="70"/>
        <v>0</v>
      </c>
      <c r="AA445">
        <f>COUNT($AB$2:AB445)</f>
        <v>87</v>
      </c>
      <c r="AB445" t="str">
        <f t="shared" si="71"/>
        <v/>
      </c>
      <c r="AC445">
        <f>COUNT($AD$2:AD445)</f>
        <v>357</v>
      </c>
      <c r="AD445">
        <f t="shared" si="72"/>
        <v>370.5</v>
      </c>
      <c r="AF445">
        <v>444</v>
      </c>
      <c r="AH445">
        <f t="shared" si="73"/>
        <v>84</v>
      </c>
      <c r="AK445">
        <v>84</v>
      </c>
    </row>
    <row r="446" spans="1:37" x14ac:dyDescent="0.35">
      <c r="A446" t="s">
        <v>448</v>
      </c>
      <c r="B446">
        <v>12</v>
      </c>
      <c r="C446">
        <v>209</v>
      </c>
      <c r="D446">
        <v>50.94</v>
      </c>
      <c r="E446">
        <f t="shared" si="64"/>
        <v>190</v>
      </c>
      <c r="F446">
        <f t="shared" si="65"/>
        <v>16002.25</v>
      </c>
      <c r="H446">
        <f t="shared" si="66"/>
        <v>74.5</v>
      </c>
      <c r="I446">
        <f t="shared" si="67"/>
        <v>128</v>
      </c>
      <c r="J446">
        <f t="shared" si="68"/>
        <v>443</v>
      </c>
      <c r="M446" t="b">
        <f>B446&gt;10</f>
        <v>1</v>
      </c>
      <c r="N446">
        <f>COUNT($O$2:O446)</f>
        <v>88</v>
      </c>
      <c r="O446">
        <f>IF(M446,D446,"")</f>
        <v>50.94</v>
      </c>
      <c r="P446">
        <f>COUNT($Q$2:Q446)</f>
        <v>357</v>
      </c>
      <c r="Q446" t="str">
        <f>IF(NOT(M446),D446,"")</f>
        <v/>
      </c>
      <c r="S446">
        <v>445</v>
      </c>
      <c r="U446">
        <f t="shared" si="69"/>
        <v>70.069999999999993</v>
      </c>
      <c r="X446">
        <v>70.069999999999993</v>
      </c>
      <c r="Z446" t="b">
        <f t="shared" si="70"/>
        <v>1</v>
      </c>
      <c r="AA446">
        <f>COUNT($AB$2:AB446)</f>
        <v>88</v>
      </c>
      <c r="AB446">
        <f t="shared" si="71"/>
        <v>190</v>
      </c>
      <c r="AC446">
        <f>COUNT($AD$2:AD446)</f>
        <v>357</v>
      </c>
      <c r="AD446" t="str">
        <f t="shared" si="72"/>
        <v/>
      </c>
      <c r="AF446">
        <v>445</v>
      </c>
      <c r="AH446">
        <f t="shared" si="73"/>
        <v>425</v>
      </c>
      <c r="AK446">
        <v>425</v>
      </c>
    </row>
    <row r="447" spans="1:37" x14ac:dyDescent="0.35">
      <c r="A447" t="s">
        <v>449</v>
      </c>
      <c r="B447">
        <v>7</v>
      </c>
      <c r="C447">
        <v>126</v>
      </c>
      <c r="D447">
        <v>48.99</v>
      </c>
      <c r="E447">
        <f t="shared" si="64"/>
        <v>155.5</v>
      </c>
      <c r="F447">
        <f t="shared" si="65"/>
        <v>25921</v>
      </c>
      <c r="H447">
        <f t="shared" si="66"/>
        <v>234.5</v>
      </c>
      <c r="I447">
        <f t="shared" si="67"/>
        <v>221</v>
      </c>
      <c r="J447">
        <f t="shared" si="68"/>
        <v>477.5</v>
      </c>
      <c r="M447" t="b">
        <f>B447&gt;10</f>
        <v>0</v>
      </c>
      <c r="N447">
        <f>COUNT($O$2:O447)</f>
        <v>88</v>
      </c>
      <c r="O447" t="str">
        <f>IF(M447,D447,"")</f>
        <v/>
      </c>
      <c r="P447">
        <f>COUNT($Q$2:Q447)</f>
        <v>358</v>
      </c>
      <c r="Q447">
        <f>IF(NOT(M447),D447,"")</f>
        <v>48.99</v>
      </c>
      <c r="S447">
        <v>446</v>
      </c>
      <c r="U447">
        <f t="shared" si="69"/>
        <v>53.14</v>
      </c>
      <c r="X447">
        <v>53.14</v>
      </c>
      <c r="Z447" t="b">
        <f t="shared" si="70"/>
        <v>0</v>
      </c>
      <c r="AA447">
        <f>COUNT($AB$2:AB447)</f>
        <v>88</v>
      </c>
      <c r="AB447" t="str">
        <f t="shared" si="71"/>
        <v/>
      </c>
      <c r="AC447">
        <f>COUNT($AD$2:AD447)</f>
        <v>358</v>
      </c>
      <c r="AD447">
        <f t="shared" si="72"/>
        <v>155.5</v>
      </c>
      <c r="AF447">
        <v>446</v>
      </c>
      <c r="AH447">
        <f t="shared" si="73"/>
        <v>223</v>
      </c>
      <c r="AK447">
        <v>223</v>
      </c>
    </row>
    <row r="448" spans="1:37" x14ac:dyDescent="0.35">
      <c r="A448" t="s">
        <v>450</v>
      </c>
      <c r="B448">
        <v>7</v>
      </c>
      <c r="C448">
        <v>56</v>
      </c>
      <c r="D448">
        <v>62.42</v>
      </c>
      <c r="E448">
        <f t="shared" si="64"/>
        <v>358</v>
      </c>
      <c r="F448">
        <f t="shared" si="65"/>
        <v>1722.25</v>
      </c>
      <c r="H448">
        <f t="shared" si="66"/>
        <v>234.5</v>
      </c>
      <c r="I448">
        <f t="shared" si="67"/>
        <v>361</v>
      </c>
      <c r="J448">
        <f t="shared" si="68"/>
        <v>275</v>
      </c>
      <c r="M448" t="b">
        <f>B448&gt;10</f>
        <v>0</v>
      </c>
      <c r="N448">
        <f>COUNT($O$2:O448)</f>
        <v>88</v>
      </c>
      <c r="O448" t="str">
        <f>IF(M448,D448,"")</f>
        <v/>
      </c>
      <c r="P448">
        <f>COUNT($Q$2:Q448)</f>
        <v>359</v>
      </c>
      <c r="Q448">
        <f>IF(NOT(M448),D448,"")</f>
        <v>62.42</v>
      </c>
      <c r="S448">
        <v>447</v>
      </c>
      <c r="U448">
        <f t="shared" si="69"/>
        <v>57.31</v>
      </c>
      <c r="X448">
        <v>57.31</v>
      </c>
      <c r="Z448" t="b">
        <f t="shared" si="70"/>
        <v>0</v>
      </c>
      <c r="AA448">
        <f>COUNT($AB$2:AB448)</f>
        <v>88</v>
      </c>
      <c r="AB448" t="str">
        <f t="shared" si="71"/>
        <v/>
      </c>
      <c r="AC448">
        <f>COUNT($AD$2:AD448)</f>
        <v>359</v>
      </c>
      <c r="AD448">
        <f t="shared" si="72"/>
        <v>358</v>
      </c>
      <c r="AF448">
        <v>447</v>
      </c>
      <c r="AH448">
        <f t="shared" si="73"/>
        <v>282</v>
      </c>
      <c r="AK448">
        <v>282</v>
      </c>
    </row>
    <row r="449" spans="1:37" x14ac:dyDescent="0.35">
      <c r="A449" t="s">
        <v>451</v>
      </c>
      <c r="B449">
        <v>9</v>
      </c>
      <c r="C449">
        <v>203</v>
      </c>
      <c r="D449">
        <v>50.85</v>
      </c>
      <c r="E449">
        <f t="shared" si="64"/>
        <v>188</v>
      </c>
      <c r="F449">
        <f t="shared" si="65"/>
        <v>16512.25</v>
      </c>
      <c r="H449">
        <f t="shared" si="66"/>
        <v>151.5</v>
      </c>
      <c r="I449">
        <f t="shared" si="67"/>
        <v>135.5</v>
      </c>
      <c r="J449">
        <f t="shared" si="68"/>
        <v>445</v>
      </c>
      <c r="M449" t="b">
        <f>B449&gt;10</f>
        <v>0</v>
      </c>
      <c r="N449">
        <f>COUNT($O$2:O449)</f>
        <v>88</v>
      </c>
      <c r="O449" t="str">
        <f>IF(M449,D449,"")</f>
        <v/>
      </c>
      <c r="P449">
        <f>COUNT($Q$2:Q449)</f>
        <v>360</v>
      </c>
      <c r="Q449">
        <f>IF(NOT(M449),D449,"")</f>
        <v>50.85</v>
      </c>
      <c r="S449">
        <v>448</v>
      </c>
      <c r="U449">
        <f t="shared" si="69"/>
        <v>55.53</v>
      </c>
      <c r="X449">
        <v>55.53</v>
      </c>
      <c r="Z449" t="b">
        <f t="shared" si="70"/>
        <v>0</v>
      </c>
      <c r="AA449">
        <f>COUNT($AB$2:AB449)</f>
        <v>88</v>
      </c>
      <c r="AB449" t="str">
        <f t="shared" si="71"/>
        <v/>
      </c>
      <c r="AC449">
        <f>COUNT($AD$2:AD449)</f>
        <v>360</v>
      </c>
      <c r="AD449">
        <f t="shared" si="72"/>
        <v>188</v>
      </c>
      <c r="AF449">
        <v>448</v>
      </c>
      <c r="AH449">
        <f t="shared" si="73"/>
        <v>260</v>
      </c>
      <c r="AK449">
        <v>260</v>
      </c>
    </row>
    <row r="450" spans="1:37" x14ac:dyDescent="0.35">
      <c r="A450" t="s">
        <v>452</v>
      </c>
      <c r="B450">
        <v>13</v>
      </c>
      <c r="C450">
        <v>255</v>
      </c>
      <c r="D450">
        <v>49.7</v>
      </c>
      <c r="E450">
        <f t="shared" si="64"/>
        <v>167.5</v>
      </c>
      <c r="F450">
        <f t="shared" si="65"/>
        <v>22201</v>
      </c>
      <c r="H450">
        <f t="shared" si="66"/>
        <v>56</v>
      </c>
      <c r="I450">
        <f t="shared" si="67"/>
        <v>94</v>
      </c>
      <c r="J450">
        <f t="shared" si="68"/>
        <v>465.5</v>
      </c>
      <c r="M450" t="b">
        <f>B450&gt;10</f>
        <v>1</v>
      </c>
      <c r="N450">
        <f>COUNT($O$2:O450)</f>
        <v>89</v>
      </c>
      <c r="O450">
        <f>IF(M450,D450,"")</f>
        <v>49.7</v>
      </c>
      <c r="P450">
        <f>COUNT($Q$2:Q450)</f>
        <v>360</v>
      </c>
      <c r="Q450" t="str">
        <f>IF(NOT(M450),D450,"")</f>
        <v/>
      </c>
      <c r="S450">
        <v>449</v>
      </c>
      <c r="U450">
        <f t="shared" si="69"/>
        <v>52.91</v>
      </c>
      <c r="X450">
        <v>52.91</v>
      </c>
      <c r="Z450" t="b">
        <f t="shared" si="70"/>
        <v>1</v>
      </c>
      <c r="AA450">
        <f>COUNT($AB$2:AB450)</f>
        <v>89</v>
      </c>
      <c r="AB450">
        <f t="shared" si="71"/>
        <v>167.5</v>
      </c>
      <c r="AC450">
        <f>COUNT($AD$2:AD450)</f>
        <v>360</v>
      </c>
      <c r="AD450" t="str">
        <f t="shared" si="72"/>
        <v/>
      </c>
      <c r="AF450">
        <v>449</v>
      </c>
      <c r="AH450">
        <f t="shared" si="73"/>
        <v>219</v>
      </c>
      <c r="AK450">
        <v>219</v>
      </c>
    </row>
    <row r="451" spans="1:37" x14ac:dyDescent="0.35">
      <c r="A451" t="s">
        <v>453</v>
      </c>
      <c r="B451">
        <v>5</v>
      </c>
      <c r="C451">
        <v>6</v>
      </c>
      <c r="D451">
        <v>91.89</v>
      </c>
      <c r="E451">
        <f t="shared" ref="E451:E514" si="74">_xlfn.RANK.AVG(D451,$D$2:$D$633,1)</f>
        <v>619.5</v>
      </c>
      <c r="F451">
        <f t="shared" ref="F451:F514" si="75">(E451-$AO$5)^2</f>
        <v>91809</v>
      </c>
      <c r="H451">
        <f t="shared" ref="H451:H514" si="76">_xlfn.RANK.AVG(B451,$B$2:$B$633,)</f>
        <v>345</v>
      </c>
      <c r="I451">
        <f t="shared" ref="I451:I514" si="77">_xlfn.RANK.AVG(C451,$C$2:$C$633,)</f>
        <v>552</v>
      </c>
      <c r="J451">
        <f t="shared" ref="J451:J514" si="78">_xlfn.RANK.AVG(D451,$D$2:$D$633,)</f>
        <v>13.5</v>
      </c>
      <c r="M451" t="b">
        <f>B451&gt;10</f>
        <v>0</v>
      </c>
      <c r="N451">
        <f>COUNT($O$2:O451)</f>
        <v>89</v>
      </c>
      <c r="O451" t="str">
        <f>IF(M451,D451,"")</f>
        <v/>
      </c>
      <c r="P451">
        <f>COUNT($Q$2:Q451)</f>
        <v>361</v>
      </c>
      <c r="Q451">
        <f>IF(NOT(M451),D451,"")</f>
        <v>91.89</v>
      </c>
      <c r="S451">
        <v>450</v>
      </c>
      <c r="U451">
        <f t="shared" ref="U451:U514" si="79">VLOOKUP(S451,$P$2:$Q$633,2,FALSE)</f>
        <v>53.79</v>
      </c>
      <c r="X451">
        <v>53.79</v>
      </c>
      <c r="Z451" t="b">
        <f t="shared" ref="Z451:Z514" si="80">B451&gt;10</f>
        <v>0</v>
      </c>
      <c r="AA451">
        <f>COUNT($AB$2:AB451)</f>
        <v>89</v>
      </c>
      <c r="AB451" t="str">
        <f t="shared" ref="AB451:AB514" si="81">IF(Z451,E451,"")</f>
        <v/>
      </c>
      <c r="AC451">
        <f>COUNT($AD$2:AD451)</f>
        <v>361</v>
      </c>
      <c r="AD451">
        <f t="shared" ref="AD451:AD514" si="82">IF(NOT(Z451),E451,"")</f>
        <v>619.5</v>
      </c>
      <c r="AF451">
        <v>450</v>
      </c>
      <c r="AH451">
        <f t="shared" ref="AH451:AH514" si="83">VLOOKUP(AF451,$AC$2:$AD$633,2,FALSE)</f>
        <v>234.5</v>
      </c>
      <c r="AK451">
        <v>234.5</v>
      </c>
    </row>
    <row r="452" spans="1:37" x14ac:dyDescent="0.35">
      <c r="A452" t="s">
        <v>454</v>
      </c>
      <c r="B452">
        <v>6</v>
      </c>
      <c r="C452">
        <v>6</v>
      </c>
      <c r="D452">
        <v>87.23</v>
      </c>
      <c r="E452">
        <f t="shared" si="74"/>
        <v>508.5</v>
      </c>
      <c r="F452">
        <f t="shared" si="75"/>
        <v>36864</v>
      </c>
      <c r="H452">
        <f t="shared" si="76"/>
        <v>284.5</v>
      </c>
      <c r="I452">
        <f t="shared" si="77"/>
        <v>552</v>
      </c>
      <c r="J452">
        <f t="shared" si="78"/>
        <v>124.5</v>
      </c>
      <c r="M452" t="b">
        <f>B452&gt;10</f>
        <v>0</v>
      </c>
      <c r="N452">
        <f>COUNT($O$2:O452)</f>
        <v>89</v>
      </c>
      <c r="O452" t="str">
        <f>IF(M452,D452,"")</f>
        <v/>
      </c>
      <c r="P452">
        <f>COUNT($Q$2:Q452)</f>
        <v>362</v>
      </c>
      <c r="Q452">
        <f>IF(NOT(M452),D452,"")</f>
        <v>87.23</v>
      </c>
      <c r="S452">
        <v>451</v>
      </c>
      <c r="U452">
        <f t="shared" si="79"/>
        <v>51.72</v>
      </c>
      <c r="X452">
        <v>51.72</v>
      </c>
      <c r="Z452" t="b">
        <f t="shared" si="80"/>
        <v>0</v>
      </c>
      <c r="AA452">
        <f>COUNT($AB$2:AB452)</f>
        <v>89</v>
      </c>
      <c r="AB452" t="str">
        <f t="shared" si="81"/>
        <v/>
      </c>
      <c r="AC452">
        <f>COUNT($AD$2:AD452)</f>
        <v>362</v>
      </c>
      <c r="AD452">
        <f t="shared" si="82"/>
        <v>508.5</v>
      </c>
      <c r="AF452">
        <v>451</v>
      </c>
      <c r="AH452">
        <f t="shared" si="83"/>
        <v>203</v>
      </c>
      <c r="AK452">
        <v>203</v>
      </c>
    </row>
    <row r="453" spans="1:37" x14ac:dyDescent="0.35">
      <c r="A453" t="s">
        <v>455</v>
      </c>
      <c r="B453">
        <v>2</v>
      </c>
      <c r="C453">
        <v>181</v>
      </c>
      <c r="D453">
        <v>48.29</v>
      </c>
      <c r="E453">
        <f t="shared" si="74"/>
        <v>139.5</v>
      </c>
      <c r="F453">
        <f t="shared" si="75"/>
        <v>31329</v>
      </c>
      <c r="H453">
        <f t="shared" si="76"/>
        <v>585.5</v>
      </c>
      <c r="I453">
        <f t="shared" si="77"/>
        <v>155</v>
      </c>
      <c r="J453">
        <f t="shared" si="78"/>
        <v>493.5</v>
      </c>
      <c r="M453" t="b">
        <f>B453&gt;10</f>
        <v>0</v>
      </c>
      <c r="N453">
        <f>COUNT($O$2:O453)</f>
        <v>89</v>
      </c>
      <c r="O453" t="str">
        <f>IF(M453,D453,"")</f>
        <v/>
      </c>
      <c r="P453">
        <f>COUNT($Q$2:Q453)</f>
        <v>363</v>
      </c>
      <c r="Q453">
        <f>IF(NOT(M453),D453,"")</f>
        <v>48.29</v>
      </c>
      <c r="S453">
        <v>452</v>
      </c>
      <c r="U453">
        <f t="shared" si="79"/>
        <v>44.26</v>
      </c>
      <c r="X453">
        <v>44.26</v>
      </c>
      <c r="Z453" t="b">
        <f t="shared" si="80"/>
        <v>0</v>
      </c>
      <c r="AA453">
        <f>COUNT($AB$2:AB453)</f>
        <v>89</v>
      </c>
      <c r="AB453" t="str">
        <f t="shared" si="81"/>
        <v/>
      </c>
      <c r="AC453">
        <f>COUNT($AD$2:AD453)</f>
        <v>363</v>
      </c>
      <c r="AD453">
        <f t="shared" si="82"/>
        <v>139.5</v>
      </c>
      <c r="AF453">
        <v>452</v>
      </c>
      <c r="AH453">
        <f t="shared" si="83"/>
        <v>82</v>
      </c>
      <c r="AK453">
        <v>82</v>
      </c>
    </row>
    <row r="454" spans="1:37" x14ac:dyDescent="0.35">
      <c r="A454" t="s">
        <v>456</v>
      </c>
      <c r="B454">
        <v>2</v>
      </c>
      <c r="C454">
        <v>14</v>
      </c>
      <c r="D454">
        <v>88.62</v>
      </c>
      <c r="E454">
        <f t="shared" si="74"/>
        <v>535</v>
      </c>
      <c r="F454">
        <f t="shared" si="75"/>
        <v>47742.25</v>
      </c>
      <c r="H454">
        <f t="shared" si="76"/>
        <v>585.5</v>
      </c>
      <c r="I454">
        <f t="shared" si="77"/>
        <v>464</v>
      </c>
      <c r="J454">
        <f t="shared" si="78"/>
        <v>98</v>
      </c>
      <c r="M454" t="b">
        <f>B454&gt;10</f>
        <v>0</v>
      </c>
      <c r="N454">
        <f>COUNT($O$2:O454)</f>
        <v>89</v>
      </c>
      <c r="O454" t="str">
        <f>IF(M454,D454,"")</f>
        <v/>
      </c>
      <c r="P454">
        <f>COUNT($Q$2:Q454)</f>
        <v>364</v>
      </c>
      <c r="Q454">
        <f>IF(NOT(M454),D454,"")</f>
        <v>88.62</v>
      </c>
      <c r="S454">
        <v>453</v>
      </c>
      <c r="U454">
        <f t="shared" si="79"/>
        <v>59.03</v>
      </c>
      <c r="X454">
        <v>59.03</v>
      </c>
      <c r="Z454" t="b">
        <f t="shared" si="80"/>
        <v>0</v>
      </c>
      <c r="AA454">
        <f>COUNT($AB$2:AB454)</f>
        <v>89</v>
      </c>
      <c r="AB454" t="str">
        <f t="shared" si="81"/>
        <v/>
      </c>
      <c r="AC454">
        <f>COUNT($AD$2:AD454)</f>
        <v>364</v>
      </c>
      <c r="AD454">
        <f t="shared" si="82"/>
        <v>535</v>
      </c>
      <c r="AF454">
        <v>453</v>
      </c>
      <c r="AH454">
        <f t="shared" si="83"/>
        <v>314</v>
      </c>
      <c r="AK454">
        <v>314</v>
      </c>
    </row>
    <row r="455" spans="1:37" x14ac:dyDescent="0.35">
      <c r="A455" t="s">
        <v>457</v>
      </c>
      <c r="B455">
        <v>2</v>
      </c>
      <c r="C455">
        <v>93</v>
      </c>
      <c r="D455">
        <v>52.06</v>
      </c>
      <c r="E455">
        <f t="shared" si="74"/>
        <v>205</v>
      </c>
      <c r="F455">
        <f t="shared" si="75"/>
        <v>12432.25</v>
      </c>
      <c r="H455">
        <f t="shared" si="76"/>
        <v>585.5</v>
      </c>
      <c r="I455">
        <f t="shared" si="77"/>
        <v>271.5</v>
      </c>
      <c r="J455">
        <f t="shared" si="78"/>
        <v>428</v>
      </c>
      <c r="M455" t="b">
        <f>B455&gt;10</f>
        <v>0</v>
      </c>
      <c r="N455">
        <f>COUNT($O$2:O455)</f>
        <v>89</v>
      </c>
      <c r="O455" t="str">
        <f>IF(M455,D455,"")</f>
        <v/>
      </c>
      <c r="P455">
        <f>COUNT($Q$2:Q455)</f>
        <v>365</v>
      </c>
      <c r="Q455">
        <f>IF(NOT(M455),D455,"")</f>
        <v>52.06</v>
      </c>
      <c r="S455">
        <v>454</v>
      </c>
      <c r="U455">
        <f t="shared" si="79"/>
        <v>60.47</v>
      </c>
      <c r="X455">
        <v>60.47</v>
      </c>
      <c r="Z455" t="b">
        <f t="shared" si="80"/>
        <v>0</v>
      </c>
      <c r="AA455">
        <f>COUNT($AB$2:AB455)</f>
        <v>89</v>
      </c>
      <c r="AB455" t="str">
        <f t="shared" si="81"/>
        <v/>
      </c>
      <c r="AC455">
        <f>COUNT($AD$2:AD455)</f>
        <v>365</v>
      </c>
      <c r="AD455">
        <f t="shared" si="82"/>
        <v>205</v>
      </c>
      <c r="AF455">
        <v>454</v>
      </c>
      <c r="AH455">
        <f t="shared" si="83"/>
        <v>334</v>
      </c>
      <c r="AK455">
        <v>334</v>
      </c>
    </row>
    <row r="456" spans="1:37" x14ac:dyDescent="0.35">
      <c r="A456" t="s">
        <v>458</v>
      </c>
      <c r="B456">
        <v>2</v>
      </c>
      <c r="C456">
        <v>66</v>
      </c>
      <c r="D456">
        <v>57.69</v>
      </c>
      <c r="E456">
        <f t="shared" si="74"/>
        <v>285.5</v>
      </c>
      <c r="F456">
        <f t="shared" si="75"/>
        <v>961</v>
      </c>
      <c r="H456">
        <f t="shared" si="76"/>
        <v>585.5</v>
      </c>
      <c r="I456">
        <f t="shared" si="77"/>
        <v>329.5</v>
      </c>
      <c r="J456">
        <f t="shared" si="78"/>
        <v>347.5</v>
      </c>
      <c r="M456" t="b">
        <f>B456&gt;10</f>
        <v>0</v>
      </c>
      <c r="N456">
        <f>COUNT($O$2:O456)</f>
        <v>89</v>
      </c>
      <c r="O456" t="str">
        <f>IF(M456,D456,"")</f>
        <v/>
      </c>
      <c r="P456">
        <f>COUNT($Q$2:Q456)</f>
        <v>366</v>
      </c>
      <c r="Q456">
        <f>IF(NOT(M456),D456,"")</f>
        <v>57.69</v>
      </c>
      <c r="S456">
        <v>455</v>
      </c>
      <c r="U456">
        <f t="shared" si="79"/>
        <v>70.08</v>
      </c>
      <c r="X456">
        <v>70.08</v>
      </c>
      <c r="Z456" t="b">
        <f t="shared" si="80"/>
        <v>0</v>
      </c>
      <c r="AA456">
        <f>COUNT($AB$2:AB456)</f>
        <v>89</v>
      </c>
      <c r="AB456" t="str">
        <f t="shared" si="81"/>
        <v/>
      </c>
      <c r="AC456">
        <f>COUNT($AD$2:AD456)</f>
        <v>366</v>
      </c>
      <c r="AD456">
        <f t="shared" si="82"/>
        <v>285.5</v>
      </c>
      <c r="AF456">
        <v>455</v>
      </c>
      <c r="AH456">
        <f t="shared" si="83"/>
        <v>426</v>
      </c>
      <c r="AK456">
        <v>426</v>
      </c>
    </row>
    <row r="457" spans="1:37" x14ac:dyDescent="0.35">
      <c r="A457" t="s">
        <v>459</v>
      </c>
      <c r="B457">
        <v>2</v>
      </c>
      <c r="C457">
        <v>56</v>
      </c>
      <c r="D457">
        <v>60</v>
      </c>
      <c r="E457">
        <f t="shared" si="74"/>
        <v>323.5</v>
      </c>
      <c r="F457">
        <f t="shared" si="75"/>
        <v>49</v>
      </c>
      <c r="H457">
        <f t="shared" si="76"/>
        <v>585.5</v>
      </c>
      <c r="I457">
        <f t="shared" si="77"/>
        <v>361</v>
      </c>
      <c r="J457">
        <f t="shared" si="78"/>
        <v>309.5</v>
      </c>
      <c r="M457" t="b">
        <f>B457&gt;10</f>
        <v>0</v>
      </c>
      <c r="N457">
        <f>COUNT($O$2:O457)</f>
        <v>89</v>
      </c>
      <c r="O457" t="str">
        <f>IF(M457,D457,"")</f>
        <v/>
      </c>
      <c r="P457">
        <f>COUNT($Q$2:Q457)</f>
        <v>367</v>
      </c>
      <c r="Q457">
        <f>IF(NOT(M457),D457,"")</f>
        <v>60</v>
      </c>
      <c r="S457">
        <v>456</v>
      </c>
      <c r="U457">
        <f t="shared" si="79"/>
        <v>53.33</v>
      </c>
      <c r="X457">
        <v>53.33</v>
      </c>
      <c r="Z457" t="b">
        <f t="shared" si="80"/>
        <v>0</v>
      </c>
      <c r="AA457">
        <f>COUNT($AB$2:AB457)</f>
        <v>89</v>
      </c>
      <c r="AB457" t="str">
        <f t="shared" si="81"/>
        <v/>
      </c>
      <c r="AC457">
        <f>COUNT($AD$2:AD457)</f>
        <v>367</v>
      </c>
      <c r="AD457">
        <f t="shared" si="82"/>
        <v>323.5</v>
      </c>
      <c r="AF457">
        <v>456</v>
      </c>
      <c r="AH457">
        <f t="shared" si="83"/>
        <v>226.5</v>
      </c>
      <c r="AK457">
        <v>226.5</v>
      </c>
    </row>
    <row r="458" spans="1:37" x14ac:dyDescent="0.35">
      <c r="A458" t="s">
        <v>460</v>
      </c>
      <c r="B458">
        <v>4</v>
      </c>
      <c r="C458">
        <v>4</v>
      </c>
      <c r="D458">
        <v>92.59</v>
      </c>
      <c r="E458">
        <f t="shared" si="74"/>
        <v>629.5</v>
      </c>
      <c r="F458">
        <f t="shared" si="75"/>
        <v>97969</v>
      </c>
      <c r="H458">
        <f t="shared" si="76"/>
        <v>422.5</v>
      </c>
      <c r="I458">
        <f t="shared" si="77"/>
        <v>624.5</v>
      </c>
      <c r="J458">
        <f t="shared" si="78"/>
        <v>3.5</v>
      </c>
      <c r="M458" t="b">
        <f>B458&gt;10</f>
        <v>0</v>
      </c>
      <c r="N458">
        <f>COUNT($O$2:O458)</f>
        <v>89</v>
      </c>
      <c r="O458" t="str">
        <f>IF(M458,D458,"")</f>
        <v/>
      </c>
      <c r="P458">
        <f>COUNT($Q$2:Q458)</f>
        <v>368</v>
      </c>
      <c r="Q458">
        <f>IF(NOT(M458),D458,"")</f>
        <v>92.59</v>
      </c>
      <c r="S458">
        <v>457</v>
      </c>
      <c r="U458">
        <f t="shared" si="79"/>
        <v>54.73</v>
      </c>
      <c r="X458">
        <v>54.73</v>
      </c>
      <c r="Z458" t="b">
        <f t="shared" si="80"/>
        <v>0</v>
      </c>
      <c r="AA458">
        <f>COUNT($AB$2:AB458)</f>
        <v>89</v>
      </c>
      <c r="AB458" t="str">
        <f t="shared" si="81"/>
        <v/>
      </c>
      <c r="AC458">
        <f>COUNT($AD$2:AD458)</f>
        <v>368</v>
      </c>
      <c r="AD458">
        <f t="shared" si="82"/>
        <v>629.5</v>
      </c>
      <c r="AF458">
        <v>457</v>
      </c>
      <c r="AH458">
        <f t="shared" si="83"/>
        <v>252</v>
      </c>
      <c r="AK458">
        <v>252</v>
      </c>
    </row>
    <row r="459" spans="1:37" x14ac:dyDescent="0.35">
      <c r="A459" t="s">
        <v>461</v>
      </c>
      <c r="B459">
        <v>4</v>
      </c>
      <c r="C459">
        <v>42</v>
      </c>
      <c r="D459">
        <v>65.290000000000006</v>
      </c>
      <c r="E459">
        <f t="shared" si="74"/>
        <v>389.5</v>
      </c>
      <c r="F459">
        <f t="shared" si="75"/>
        <v>5329</v>
      </c>
      <c r="H459">
        <f t="shared" si="76"/>
        <v>422.5</v>
      </c>
      <c r="I459">
        <f t="shared" si="77"/>
        <v>402.5</v>
      </c>
      <c r="J459">
        <f t="shared" si="78"/>
        <v>243.5</v>
      </c>
      <c r="M459" t="b">
        <f>B459&gt;10</f>
        <v>0</v>
      </c>
      <c r="N459">
        <f>COUNT($O$2:O459)</f>
        <v>89</v>
      </c>
      <c r="O459" t="str">
        <f>IF(M459,D459,"")</f>
        <v/>
      </c>
      <c r="P459">
        <f>COUNT($Q$2:Q459)</f>
        <v>369</v>
      </c>
      <c r="Q459">
        <f>IF(NOT(M459),D459,"")</f>
        <v>65.290000000000006</v>
      </c>
      <c r="S459">
        <v>458</v>
      </c>
      <c r="U459">
        <f t="shared" si="79"/>
        <v>89.47</v>
      </c>
      <c r="X459">
        <v>89.47</v>
      </c>
      <c r="Z459" t="b">
        <f t="shared" si="80"/>
        <v>0</v>
      </c>
      <c r="AA459">
        <f>COUNT($AB$2:AB459)</f>
        <v>89</v>
      </c>
      <c r="AB459" t="str">
        <f t="shared" si="81"/>
        <v/>
      </c>
      <c r="AC459">
        <f>COUNT($AD$2:AD459)</f>
        <v>369</v>
      </c>
      <c r="AD459">
        <f t="shared" si="82"/>
        <v>389.5</v>
      </c>
      <c r="AF459">
        <v>458</v>
      </c>
      <c r="AH459">
        <f t="shared" si="83"/>
        <v>557.5</v>
      </c>
      <c r="AK459">
        <v>557.5</v>
      </c>
    </row>
    <row r="460" spans="1:37" x14ac:dyDescent="0.35">
      <c r="A460" t="s">
        <v>462</v>
      </c>
      <c r="B460">
        <v>4</v>
      </c>
      <c r="C460">
        <v>50</v>
      </c>
      <c r="D460">
        <v>61.24</v>
      </c>
      <c r="E460">
        <f t="shared" si="74"/>
        <v>343</v>
      </c>
      <c r="F460">
        <f t="shared" si="75"/>
        <v>702.25</v>
      </c>
      <c r="H460">
        <f t="shared" si="76"/>
        <v>422.5</v>
      </c>
      <c r="I460">
        <f t="shared" si="77"/>
        <v>376.5</v>
      </c>
      <c r="J460">
        <f t="shared" si="78"/>
        <v>290</v>
      </c>
      <c r="M460" t="b">
        <f>B460&gt;10</f>
        <v>0</v>
      </c>
      <c r="N460">
        <f>COUNT($O$2:O460)</f>
        <v>89</v>
      </c>
      <c r="O460" t="str">
        <f>IF(M460,D460,"")</f>
        <v/>
      </c>
      <c r="P460">
        <f>COUNT($Q$2:Q460)</f>
        <v>370</v>
      </c>
      <c r="Q460">
        <f>IF(NOT(M460),D460,"")</f>
        <v>61.24</v>
      </c>
      <c r="S460">
        <v>459</v>
      </c>
      <c r="U460">
        <f t="shared" si="79"/>
        <v>87.5</v>
      </c>
      <c r="X460">
        <v>87.5</v>
      </c>
      <c r="Z460" t="b">
        <f t="shared" si="80"/>
        <v>0</v>
      </c>
      <c r="AA460">
        <f>COUNT($AB$2:AB460)</f>
        <v>89</v>
      </c>
      <c r="AB460" t="str">
        <f t="shared" si="81"/>
        <v/>
      </c>
      <c r="AC460">
        <f>COUNT($AD$2:AD460)</f>
        <v>370</v>
      </c>
      <c r="AD460">
        <f t="shared" si="82"/>
        <v>343</v>
      </c>
      <c r="AF460">
        <v>459</v>
      </c>
      <c r="AH460">
        <f t="shared" si="83"/>
        <v>515.5</v>
      </c>
      <c r="AK460">
        <v>515.5</v>
      </c>
    </row>
    <row r="461" spans="1:37" x14ac:dyDescent="0.35">
      <c r="A461" t="s">
        <v>463</v>
      </c>
      <c r="B461">
        <v>6</v>
      </c>
      <c r="C461">
        <v>38</v>
      </c>
      <c r="D461">
        <v>67.52</v>
      </c>
      <c r="E461">
        <f t="shared" si="74"/>
        <v>407</v>
      </c>
      <c r="F461">
        <f t="shared" si="75"/>
        <v>8190.25</v>
      </c>
      <c r="H461">
        <f t="shared" si="76"/>
        <v>284.5</v>
      </c>
      <c r="I461">
        <f t="shared" si="77"/>
        <v>415</v>
      </c>
      <c r="J461">
        <f t="shared" si="78"/>
        <v>226</v>
      </c>
      <c r="M461" t="b">
        <f>B461&gt;10</f>
        <v>0</v>
      </c>
      <c r="N461">
        <f>COUNT($O$2:O461)</f>
        <v>89</v>
      </c>
      <c r="O461" t="str">
        <f>IF(M461,D461,"")</f>
        <v/>
      </c>
      <c r="P461">
        <f>COUNT($Q$2:Q461)</f>
        <v>371</v>
      </c>
      <c r="Q461">
        <f>IF(NOT(M461),D461,"")</f>
        <v>67.52</v>
      </c>
      <c r="S461">
        <v>460</v>
      </c>
      <c r="U461">
        <f t="shared" si="79"/>
        <v>87.76</v>
      </c>
      <c r="X461">
        <v>87.76</v>
      </c>
      <c r="Z461" t="b">
        <f t="shared" si="80"/>
        <v>0</v>
      </c>
      <c r="AA461">
        <f>COUNT($AB$2:AB461)</f>
        <v>89</v>
      </c>
      <c r="AB461" t="str">
        <f t="shared" si="81"/>
        <v/>
      </c>
      <c r="AC461">
        <f>COUNT($AD$2:AD461)</f>
        <v>371</v>
      </c>
      <c r="AD461">
        <f t="shared" si="82"/>
        <v>407</v>
      </c>
      <c r="AF461">
        <v>460</v>
      </c>
      <c r="AH461">
        <f t="shared" si="83"/>
        <v>520</v>
      </c>
      <c r="AK461">
        <v>520</v>
      </c>
    </row>
    <row r="462" spans="1:37" x14ac:dyDescent="0.35">
      <c r="A462" t="s">
        <v>464</v>
      </c>
      <c r="B462">
        <v>4</v>
      </c>
      <c r="C462">
        <v>42</v>
      </c>
      <c r="D462">
        <v>65.290000000000006</v>
      </c>
      <c r="E462">
        <f t="shared" si="74"/>
        <v>389.5</v>
      </c>
      <c r="F462">
        <f t="shared" si="75"/>
        <v>5329</v>
      </c>
      <c r="H462">
        <f t="shared" si="76"/>
        <v>422.5</v>
      </c>
      <c r="I462">
        <f t="shared" si="77"/>
        <v>402.5</v>
      </c>
      <c r="J462">
        <f t="shared" si="78"/>
        <v>243.5</v>
      </c>
      <c r="M462" t="b">
        <f>B462&gt;10</f>
        <v>0</v>
      </c>
      <c r="N462">
        <f>COUNT($O$2:O462)</f>
        <v>89</v>
      </c>
      <c r="O462" t="str">
        <f>IF(M462,D462,"")</f>
        <v/>
      </c>
      <c r="P462">
        <f>COUNT($Q$2:Q462)</f>
        <v>372</v>
      </c>
      <c r="Q462">
        <f>IF(NOT(M462),D462,"")</f>
        <v>65.290000000000006</v>
      </c>
      <c r="S462">
        <v>461</v>
      </c>
      <c r="U462">
        <f t="shared" si="79"/>
        <v>60.71</v>
      </c>
      <c r="X462">
        <v>60.71</v>
      </c>
      <c r="Z462" t="b">
        <f t="shared" si="80"/>
        <v>0</v>
      </c>
      <c r="AA462">
        <f>COUNT($AB$2:AB462)</f>
        <v>89</v>
      </c>
      <c r="AB462" t="str">
        <f t="shared" si="81"/>
        <v/>
      </c>
      <c r="AC462">
        <f>COUNT($AD$2:AD462)</f>
        <v>372</v>
      </c>
      <c r="AD462">
        <f t="shared" si="82"/>
        <v>389.5</v>
      </c>
      <c r="AF462">
        <v>461</v>
      </c>
      <c r="AH462">
        <f t="shared" si="83"/>
        <v>338</v>
      </c>
      <c r="AK462">
        <v>338</v>
      </c>
    </row>
    <row r="463" spans="1:37" x14ac:dyDescent="0.35">
      <c r="A463" t="s">
        <v>465</v>
      </c>
      <c r="B463">
        <v>4</v>
      </c>
      <c r="C463">
        <v>15</v>
      </c>
      <c r="D463">
        <v>90.63</v>
      </c>
      <c r="E463">
        <f t="shared" si="74"/>
        <v>582</v>
      </c>
      <c r="F463">
        <f t="shared" si="75"/>
        <v>70490.25</v>
      </c>
      <c r="H463">
        <f t="shared" si="76"/>
        <v>422.5</v>
      </c>
      <c r="I463">
        <f t="shared" si="77"/>
        <v>460</v>
      </c>
      <c r="J463">
        <f t="shared" si="78"/>
        <v>51</v>
      </c>
      <c r="M463" t="b">
        <f>B463&gt;10</f>
        <v>0</v>
      </c>
      <c r="N463">
        <f>COUNT($O$2:O463)</f>
        <v>89</v>
      </c>
      <c r="O463" t="str">
        <f>IF(M463,D463,"")</f>
        <v/>
      </c>
      <c r="P463">
        <f>COUNT($Q$2:Q463)</f>
        <v>373</v>
      </c>
      <c r="Q463">
        <f>IF(NOT(M463),D463,"")</f>
        <v>90.63</v>
      </c>
      <c r="S463">
        <v>462</v>
      </c>
      <c r="U463">
        <f t="shared" si="79"/>
        <v>65.260000000000005</v>
      </c>
      <c r="X463">
        <v>65.260000000000005</v>
      </c>
      <c r="Z463" t="b">
        <f t="shared" si="80"/>
        <v>0</v>
      </c>
      <c r="AA463">
        <f>COUNT($AB$2:AB463)</f>
        <v>89</v>
      </c>
      <c r="AB463" t="str">
        <f t="shared" si="81"/>
        <v/>
      </c>
      <c r="AC463">
        <f>COUNT($AD$2:AD463)</f>
        <v>373</v>
      </c>
      <c r="AD463">
        <f t="shared" si="82"/>
        <v>582</v>
      </c>
      <c r="AF463">
        <v>462</v>
      </c>
      <c r="AH463">
        <f t="shared" si="83"/>
        <v>388</v>
      </c>
      <c r="AK463">
        <v>388</v>
      </c>
    </row>
    <row r="464" spans="1:37" x14ac:dyDescent="0.35">
      <c r="A464" t="s">
        <v>466</v>
      </c>
      <c r="B464">
        <v>6</v>
      </c>
      <c r="C464">
        <v>283</v>
      </c>
      <c r="D464">
        <v>54.13</v>
      </c>
      <c r="E464">
        <f t="shared" si="74"/>
        <v>239</v>
      </c>
      <c r="F464">
        <f t="shared" si="75"/>
        <v>6006.25</v>
      </c>
      <c r="H464">
        <f t="shared" si="76"/>
        <v>284.5</v>
      </c>
      <c r="I464">
        <f t="shared" si="77"/>
        <v>80</v>
      </c>
      <c r="J464">
        <f t="shared" si="78"/>
        <v>394</v>
      </c>
      <c r="M464" t="b">
        <f>B464&gt;10</f>
        <v>0</v>
      </c>
      <c r="N464">
        <f>COUNT($O$2:O464)</f>
        <v>89</v>
      </c>
      <c r="O464" t="str">
        <f>IF(M464,D464,"")</f>
        <v/>
      </c>
      <c r="P464">
        <f>COUNT($Q$2:Q464)</f>
        <v>374</v>
      </c>
      <c r="Q464">
        <f>IF(NOT(M464),D464,"")</f>
        <v>54.13</v>
      </c>
      <c r="S464">
        <v>463</v>
      </c>
      <c r="U464">
        <f t="shared" si="79"/>
        <v>47.08</v>
      </c>
      <c r="X464">
        <v>47.08</v>
      </c>
      <c r="Z464" t="b">
        <f t="shared" si="80"/>
        <v>0</v>
      </c>
      <c r="AA464">
        <f>COUNT($AB$2:AB464)</f>
        <v>89</v>
      </c>
      <c r="AB464" t="str">
        <f t="shared" si="81"/>
        <v/>
      </c>
      <c r="AC464">
        <f>COUNT($AD$2:AD464)</f>
        <v>374</v>
      </c>
      <c r="AD464">
        <f t="shared" si="82"/>
        <v>239</v>
      </c>
      <c r="AF464">
        <v>463</v>
      </c>
      <c r="AH464">
        <f t="shared" si="83"/>
        <v>122</v>
      </c>
      <c r="AK464">
        <v>122</v>
      </c>
    </row>
    <row r="465" spans="1:37" x14ac:dyDescent="0.35">
      <c r="A465" t="s">
        <v>467</v>
      </c>
      <c r="B465">
        <v>8</v>
      </c>
      <c r="C465">
        <v>98</v>
      </c>
      <c r="D465">
        <v>57.21</v>
      </c>
      <c r="E465">
        <f t="shared" si="74"/>
        <v>281</v>
      </c>
      <c r="F465">
        <f t="shared" si="75"/>
        <v>1260.25</v>
      </c>
      <c r="H465">
        <f t="shared" si="76"/>
        <v>187.5</v>
      </c>
      <c r="I465">
        <f t="shared" si="77"/>
        <v>263</v>
      </c>
      <c r="J465">
        <f t="shared" si="78"/>
        <v>352</v>
      </c>
      <c r="M465" t="b">
        <f>B465&gt;10</f>
        <v>0</v>
      </c>
      <c r="N465">
        <f>COUNT($O$2:O465)</f>
        <v>89</v>
      </c>
      <c r="O465" t="str">
        <f>IF(M465,D465,"")</f>
        <v/>
      </c>
      <c r="P465">
        <f>COUNT($Q$2:Q465)</f>
        <v>375</v>
      </c>
      <c r="Q465">
        <f>IF(NOT(M465),D465,"")</f>
        <v>57.21</v>
      </c>
      <c r="S465">
        <v>464</v>
      </c>
      <c r="U465">
        <f t="shared" si="79"/>
        <v>49.24</v>
      </c>
      <c r="X465">
        <v>49.24</v>
      </c>
      <c r="Z465" t="b">
        <f t="shared" si="80"/>
        <v>0</v>
      </c>
      <c r="AA465">
        <f>COUNT($AB$2:AB465)</f>
        <v>89</v>
      </c>
      <c r="AB465" t="str">
        <f t="shared" si="81"/>
        <v/>
      </c>
      <c r="AC465">
        <f>COUNT($AD$2:AD465)</f>
        <v>375</v>
      </c>
      <c r="AD465">
        <f t="shared" si="82"/>
        <v>281</v>
      </c>
      <c r="AF465">
        <v>464</v>
      </c>
      <c r="AH465">
        <f t="shared" si="83"/>
        <v>158</v>
      </c>
      <c r="AK465">
        <v>158</v>
      </c>
    </row>
    <row r="466" spans="1:37" x14ac:dyDescent="0.35">
      <c r="A466" t="s">
        <v>468</v>
      </c>
      <c r="B466">
        <v>8</v>
      </c>
      <c r="C466">
        <v>79</v>
      </c>
      <c r="D466">
        <v>57.07</v>
      </c>
      <c r="E466">
        <f t="shared" si="74"/>
        <v>280</v>
      </c>
      <c r="F466">
        <f t="shared" si="75"/>
        <v>1332.25</v>
      </c>
      <c r="H466">
        <f t="shared" si="76"/>
        <v>187.5</v>
      </c>
      <c r="I466">
        <f t="shared" si="77"/>
        <v>298</v>
      </c>
      <c r="J466">
        <f t="shared" si="78"/>
        <v>353</v>
      </c>
      <c r="M466" t="b">
        <f>B466&gt;10</f>
        <v>0</v>
      </c>
      <c r="N466">
        <f>COUNT($O$2:O466)</f>
        <v>89</v>
      </c>
      <c r="O466" t="str">
        <f>IF(M466,D466,"")</f>
        <v/>
      </c>
      <c r="P466">
        <f>COUNT($Q$2:Q466)</f>
        <v>376</v>
      </c>
      <c r="Q466">
        <f>IF(NOT(M466),D466,"")</f>
        <v>57.07</v>
      </c>
      <c r="S466">
        <v>465</v>
      </c>
      <c r="U466">
        <f t="shared" si="79"/>
        <v>61.68</v>
      </c>
      <c r="X466">
        <v>61.68</v>
      </c>
      <c r="Z466" t="b">
        <f t="shared" si="80"/>
        <v>0</v>
      </c>
      <c r="AA466">
        <f>COUNT($AB$2:AB466)</f>
        <v>89</v>
      </c>
      <c r="AB466" t="str">
        <f t="shared" si="81"/>
        <v/>
      </c>
      <c r="AC466">
        <f>COUNT($AD$2:AD466)</f>
        <v>376</v>
      </c>
      <c r="AD466">
        <f t="shared" si="82"/>
        <v>280</v>
      </c>
      <c r="AF466">
        <v>465</v>
      </c>
      <c r="AH466">
        <f t="shared" si="83"/>
        <v>351.5</v>
      </c>
      <c r="AK466">
        <v>351.5</v>
      </c>
    </row>
    <row r="467" spans="1:37" x14ac:dyDescent="0.35">
      <c r="A467" t="s">
        <v>469</v>
      </c>
      <c r="B467">
        <v>11</v>
      </c>
      <c r="C467">
        <v>316</v>
      </c>
      <c r="D467">
        <v>50.08</v>
      </c>
      <c r="E467">
        <f t="shared" si="74"/>
        <v>174</v>
      </c>
      <c r="F467">
        <f t="shared" si="75"/>
        <v>20306.25</v>
      </c>
      <c r="H467">
        <f t="shared" si="76"/>
        <v>98</v>
      </c>
      <c r="I467">
        <f t="shared" si="77"/>
        <v>72</v>
      </c>
      <c r="J467">
        <f t="shared" si="78"/>
        <v>459</v>
      </c>
      <c r="M467" t="b">
        <f>B467&gt;10</f>
        <v>1</v>
      </c>
      <c r="N467">
        <f>COUNT($O$2:O467)</f>
        <v>90</v>
      </c>
      <c r="O467">
        <f>IF(M467,D467,"")</f>
        <v>50.08</v>
      </c>
      <c r="P467">
        <f>COUNT($Q$2:Q467)</f>
        <v>376</v>
      </c>
      <c r="Q467" t="str">
        <f>IF(NOT(M467),D467,"")</f>
        <v/>
      </c>
      <c r="S467">
        <v>466</v>
      </c>
      <c r="U467">
        <f t="shared" si="79"/>
        <v>88.68</v>
      </c>
      <c r="X467">
        <v>88.68</v>
      </c>
      <c r="Z467" t="b">
        <f t="shared" si="80"/>
        <v>1</v>
      </c>
      <c r="AA467">
        <f>COUNT($AB$2:AB467)</f>
        <v>90</v>
      </c>
      <c r="AB467">
        <f t="shared" si="81"/>
        <v>174</v>
      </c>
      <c r="AC467">
        <f>COUNT($AD$2:AD467)</f>
        <v>376</v>
      </c>
      <c r="AD467" t="str">
        <f t="shared" si="82"/>
        <v/>
      </c>
      <c r="AF467">
        <v>466</v>
      </c>
      <c r="AH467">
        <f t="shared" si="83"/>
        <v>541</v>
      </c>
      <c r="AK467">
        <v>541</v>
      </c>
    </row>
    <row r="468" spans="1:37" x14ac:dyDescent="0.35">
      <c r="A468" t="s">
        <v>470</v>
      </c>
      <c r="B468">
        <v>6</v>
      </c>
      <c r="C468">
        <v>203</v>
      </c>
      <c r="D468">
        <v>54.38</v>
      </c>
      <c r="E468">
        <f t="shared" si="74"/>
        <v>246</v>
      </c>
      <c r="F468">
        <f t="shared" si="75"/>
        <v>4970.25</v>
      </c>
      <c r="H468">
        <f t="shared" si="76"/>
        <v>284.5</v>
      </c>
      <c r="I468">
        <f t="shared" si="77"/>
        <v>135.5</v>
      </c>
      <c r="J468">
        <f t="shared" si="78"/>
        <v>387</v>
      </c>
      <c r="M468" t="b">
        <f>B468&gt;10</f>
        <v>0</v>
      </c>
      <c r="N468">
        <f>COUNT($O$2:O468)</f>
        <v>90</v>
      </c>
      <c r="O468" t="str">
        <f>IF(M468,D468,"")</f>
        <v/>
      </c>
      <c r="P468">
        <f>COUNT($Q$2:Q468)</f>
        <v>377</v>
      </c>
      <c r="Q468">
        <f>IF(NOT(M468),D468,"")</f>
        <v>54.38</v>
      </c>
      <c r="S468">
        <v>467</v>
      </c>
      <c r="U468">
        <f t="shared" si="79"/>
        <v>92.31</v>
      </c>
      <c r="X468">
        <v>92.31</v>
      </c>
      <c r="Z468" t="b">
        <f t="shared" si="80"/>
        <v>0</v>
      </c>
      <c r="AA468">
        <f>COUNT($AB$2:AB468)</f>
        <v>90</v>
      </c>
      <c r="AB468" t="str">
        <f t="shared" si="81"/>
        <v/>
      </c>
      <c r="AC468">
        <f>COUNT($AD$2:AD468)</f>
        <v>377</v>
      </c>
      <c r="AD468">
        <f t="shared" si="82"/>
        <v>246</v>
      </c>
      <c r="AF468">
        <v>467</v>
      </c>
      <c r="AH468">
        <f t="shared" si="83"/>
        <v>626</v>
      </c>
      <c r="AK468">
        <v>626</v>
      </c>
    </row>
    <row r="469" spans="1:37" x14ac:dyDescent="0.35">
      <c r="A469" t="s">
        <v>471</v>
      </c>
      <c r="B469">
        <v>7</v>
      </c>
      <c r="C469">
        <v>70</v>
      </c>
      <c r="D469">
        <v>68.33</v>
      </c>
      <c r="E469">
        <f t="shared" si="74"/>
        <v>411</v>
      </c>
      <c r="F469">
        <f t="shared" si="75"/>
        <v>8930.25</v>
      </c>
      <c r="H469">
        <f t="shared" si="76"/>
        <v>234.5</v>
      </c>
      <c r="I469">
        <f t="shared" si="77"/>
        <v>321</v>
      </c>
      <c r="J469">
        <f t="shared" si="78"/>
        <v>222</v>
      </c>
      <c r="M469" t="b">
        <f>B469&gt;10</f>
        <v>0</v>
      </c>
      <c r="N469">
        <f>COUNT($O$2:O469)</f>
        <v>90</v>
      </c>
      <c r="O469" t="str">
        <f>IF(M469,D469,"")</f>
        <v/>
      </c>
      <c r="P469">
        <f>COUNT($Q$2:Q469)</f>
        <v>378</v>
      </c>
      <c r="Q469">
        <f>IF(NOT(M469),D469,"")</f>
        <v>68.33</v>
      </c>
      <c r="S469">
        <v>468</v>
      </c>
      <c r="U469">
        <f t="shared" si="79"/>
        <v>91.53</v>
      </c>
      <c r="X469">
        <v>91.53</v>
      </c>
      <c r="Z469" t="b">
        <f t="shared" si="80"/>
        <v>0</v>
      </c>
      <c r="AA469">
        <f>COUNT($AB$2:AB469)</f>
        <v>90</v>
      </c>
      <c r="AB469" t="str">
        <f t="shared" si="81"/>
        <v/>
      </c>
      <c r="AC469">
        <f>COUNT($AD$2:AD469)</f>
        <v>378</v>
      </c>
      <c r="AD469">
        <f t="shared" si="82"/>
        <v>411</v>
      </c>
      <c r="AF469">
        <v>468</v>
      </c>
      <c r="AH469">
        <f t="shared" si="83"/>
        <v>608</v>
      </c>
      <c r="AK469">
        <v>608</v>
      </c>
    </row>
    <row r="470" spans="1:37" x14ac:dyDescent="0.35">
      <c r="A470" t="s">
        <v>472</v>
      </c>
      <c r="B470">
        <v>3</v>
      </c>
      <c r="C470">
        <v>28</v>
      </c>
      <c r="D470">
        <v>72</v>
      </c>
      <c r="E470">
        <f t="shared" si="74"/>
        <v>435</v>
      </c>
      <c r="F470">
        <f t="shared" si="75"/>
        <v>14042.25</v>
      </c>
      <c r="H470">
        <f t="shared" si="76"/>
        <v>502</v>
      </c>
      <c r="I470">
        <f t="shared" si="77"/>
        <v>440.5</v>
      </c>
      <c r="J470">
        <f t="shared" si="78"/>
        <v>198</v>
      </c>
      <c r="M470" t="b">
        <f>B470&gt;10</f>
        <v>0</v>
      </c>
      <c r="N470">
        <f>COUNT($O$2:O470)</f>
        <v>90</v>
      </c>
      <c r="O470" t="str">
        <f>IF(M470,D470,"")</f>
        <v/>
      </c>
      <c r="P470">
        <f>COUNT($Q$2:Q470)</f>
        <v>379</v>
      </c>
      <c r="Q470">
        <f>IF(NOT(M470),D470,"")</f>
        <v>72</v>
      </c>
      <c r="S470">
        <v>469</v>
      </c>
      <c r="U470">
        <f t="shared" si="79"/>
        <v>91.3</v>
      </c>
      <c r="X470">
        <v>91.3</v>
      </c>
      <c r="Z470" t="b">
        <f t="shared" si="80"/>
        <v>0</v>
      </c>
      <c r="AA470">
        <f>COUNT($AB$2:AB470)</f>
        <v>90</v>
      </c>
      <c r="AB470" t="str">
        <f t="shared" si="81"/>
        <v/>
      </c>
      <c r="AC470">
        <f>COUNT($AD$2:AD470)</f>
        <v>379</v>
      </c>
      <c r="AD470">
        <f t="shared" si="82"/>
        <v>435</v>
      </c>
      <c r="AF470">
        <v>469</v>
      </c>
      <c r="AH470">
        <f t="shared" si="83"/>
        <v>600</v>
      </c>
      <c r="AK470">
        <v>600</v>
      </c>
    </row>
    <row r="471" spans="1:37" x14ac:dyDescent="0.35">
      <c r="A471" t="s">
        <v>473</v>
      </c>
      <c r="B471">
        <v>4</v>
      </c>
      <c r="C471">
        <v>5</v>
      </c>
      <c r="D471">
        <v>91.23</v>
      </c>
      <c r="E471">
        <f t="shared" si="74"/>
        <v>597</v>
      </c>
      <c r="F471">
        <f t="shared" si="75"/>
        <v>78680.25</v>
      </c>
      <c r="H471">
        <f t="shared" si="76"/>
        <v>422.5</v>
      </c>
      <c r="I471">
        <f t="shared" si="77"/>
        <v>595</v>
      </c>
      <c r="J471">
        <f t="shared" si="78"/>
        <v>36</v>
      </c>
      <c r="M471" t="b">
        <f>B471&gt;10</f>
        <v>0</v>
      </c>
      <c r="N471">
        <f>COUNT($O$2:O471)</f>
        <v>90</v>
      </c>
      <c r="O471" t="str">
        <f>IF(M471,D471,"")</f>
        <v/>
      </c>
      <c r="P471">
        <f>COUNT($Q$2:Q471)</f>
        <v>380</v>
      </c>
      <c r="Q471">
        <f>IF(NOT(M471),D471,"")</f>
        <v>91.23</v>
      </c>
      <c r="S471">
        <v>470</v>
      </c>
      <c r="U471">
        <f t="shared" si="79"/>
        <v>60.33</v>
      </c>
      <c r="X471">
        <v>60.33</v>
      </c>
      <c r="Z471" t="b">
        <f t="shared" si="80"/>
        <v>0</v>
      </c>
      <c r="AA471">
        <f>COUNT($AB$2:AB471)</f>
        <v>90</v>
      </c>
      <c r="AB471" t="str">
        <f t="shared" si="81"/>
        <v/>
      </c>
      <c r="AC471">
        <f>COUNT($AD$2:AD471)</f>
        <v>380</v>
      </c>
      <c r="AD471">
        <f t="shared" si="82"/>
        <v>597</v>
      </c>
      <c r="AF471">
        <v>470</v>
      </c>
      <c r="AH471">
        <f t="shared" si="83"/>
        <v>328</v>
      </c>
      <c r="AK471">
        <v>328</v>
      </c>
    </row>
    <row r="472" spans="1:37" x14ac:dyDescent="0.35">
      <c r="A472" t="s">
        <v>474</v>
      </c>
      <c r="B472">
        <v>3</v>
      </c>
      <c r="C472">
        <v>11</v>
      </c>
      <c r="D472">
        <v>86.25</v>
      </c>
      <c r="E472">
        <f t="shared" si="74"/>
        <v>493</v>
      </c>
      <c r="F472">
        <f t="shared" si="75"/>
        <v>31152.25</v>
      </c>
      <c r="H472">
        <f t="shared" si="76"/>
        <v>502</v>
      </c>
      <c r="I472">
        <f t="shared" si="77"/>
        <v>496</v>
      </c>
      <c r="J472">
        <f t="shared" si="78"/>
        <v>140</v>
      </c>
      <c r="M472" t="b">
        <f>B472&gt;10</f>
        <v>0</v>
      </c>
      <c r="N472">
        <f>COUNT($O$2:O472)</f>
        <v>90</v>
      </c>
      <c r="O472" t="str">
        <f>IF(M472,D472,"")</f>
        <v/>
      </c>
      <c r="P472">
        <f>COUNT($Q$2:Q472)</f>
        <v>381</v>
      </c>
      <c r="Q472">
        <f>IF(NOT(M472),D472,"")</f>
        <v>86.25</v>
      </c>
      <c r="S472">
        <v>471</v>
      </c>
      <c r="U472">
        <f t="shared" si="79"/>
        <v>58.21</v>
      </c>
      <c r="X472">
        <v>58.21</v>
      </c>
      <c r="Z472" t="b">
        <f t="shared" si="80"/>
        <v>0</v>
      </c>
      <c r="AA472">
        <f>COUNT($AB$2:AB472)</f>
        <v>90</v>
      </c>
      <c r="AB472" t="str">
        <f t="shared" si="81"/>
        <v/>
      </c>
      <c r="AC472">
        <f>COUNT($AD$2:AD472)</f>
        <v>381</v>
      </c>
      <c r="AD472">
        <f t="shared" si="82"/>
        <v>493</v>
      </c>
      <c r="AF472">
        <v>471</v>
      </c>
      <c r="AH472">
        <f t="shared" si="83"/>
        <v>290.5</v>
      </c>
      <c r="AK472">
        <v>290.5</v>
      </c>
    </row>
    <row r="473" spans="1:37" x14ac:dyDescent="0.35">
      <c r="A473" t="s">
        <v>475</v>
      </c>
      <c r="B473">
        <v>3</v>
      </c>
      <c r="C473">
        <v>5</v>
      </c>
      <c r="D473">
        <v>91.23</v>
      </c>
      <c r="E473">
        <f t="shared" si="74"/>
        <v>597</v>
      </c>
      <c r="F473">
        <f t="shared" si="75"/>
        <v>78680.25</v>
      </c>
      <c r="H473">
        <f t="shared" si="76"/>
        <v>502</v>
      </c>
      <c r="I473">
        <f t="shared" si="77"/>
        <v>595</v>
      </c>
      <c r="J473">
        <f t="shared" si="78"/>
        <v>36</v>
      </c>
      <c r="M473" t="b">
        <f>B473&gt;10</f>
        <v>0</v>
      </c>
      <c r="N473">
        <f>COUNT($O$2:O473)</f>
        <v>90</v>
      </c>
      <c r="O473" t="str">
        <f>IF(M473,D473,"")</f>
        <v/>
      </c>
      <c r="P473">
        <f>COUNT($Q$2:Q473)</f>
        <v>382</v>
      </c>
      <c r="Q473">
        <f>IF(NOT(M473),D473,"")</f>
        <v>91.23</v>
      </c>
      <c r="S473">
        <v>472</v>
      </c>
      <c r="U473">
        <f t="shared" si="79"/>
        <v>54.04</v>
      </c>
      <c r="X473">
        <v>54.04</v>
      </c>
      <c r="Z473" t="b">
        <f t="shared" si="80"/>
        <v>0</v>
      </c>
      <c r="AA473">
        <f>COUNT($AB$2:AB473)</f>
        <v>90</v>
      </c>
      <c r="AB473" t="str">
        <f t="shared" si="81"/>
        <v/>
      </c>
      <c r="AC473">
        <f>COUNT($AD$2:AD473)</f>
        <v>382</v>
      </c>
      <c r="AD473">
        <f t="shared" si="82"/>
        <v>597</v>
      </c>
      <c r="AF473">
        <v>472</v>
      </c>
      <c r="AH473">
        <f t="shared" si="83"/>
        <v>238</v>
      </c>
      <c r="AK473">
        <v>238</v>
      </c>
    </row>
    <row r="474" spans="1:37" x14ac:dyDescent="0.35">
      <c r="A474" t="s">
        <v>476</v>
      </c>
      <c r="B474">
        <v>13</v>
      </c>
      <c r="C474">
        <v>1459</v>
      </c>
      <c r="D474">
        <v>37.270000000000003</v>
      </c>
      <c r="E474">
        <f t="shared" si="74"/>
        <v>23</v>
      </c>
      <c r="F474">
        <f t="shared" si="75"/>
        <v>86142.25</v>
      </c>
      <c r="H474">
        <f t="shared" si="76"/>
        <v>56</v>
      </c>
      <c r="I474">
        <f t="shared" si="77"/>
        <v>5</v>
      </c>
      <c r="J474">
        <f t="shared" si="78"/>
        <v>610</v>
      </c>
      <c r="M474" t="b">
        <f>B474&gt;10</f>
        <v>1</v>
      </c>
      <c r="N474">
        <f>COUNT($O$2:O474)</f>
        <v>91</v>
      </c>
      <c r="O474">
        <f>IF(M474,D474,"")</f>
        <v>37.270000000000003</v>
      </c>
      <c r="P474">
        <f>COUNT($Q$2:Q474)</f>
        <v>382</v>
      </c>
      <c r="Q474" t="str">
        <f>IF(NOT(M474),D474,"")</f>
        <v/>
      </c>
      <c r="S474">
        <v>473</v>
      </c>
      <c r="U474">
        <f t="shared" si="79"/>
        <v>84.21</v>
      </c>
      <c r="X474">
        <v>84.21</v>
      </c>
      <c r="Z474" t="b">
        <f t="shared" si="80"/>
        <v>1</v>
      </c>
      <c r="AA474">
        <f>COUNT($AB$2:AB474)</f>
        <v>91</v>
      </c>
      <c r="AB474">
        <f t="shared" si="81"/>
        <v>23</v>
      </c>
      <c r="AC474">
        <f>COUNT($AD$2:AD474)</f>
        <v>382</v>
      </c>
      <c r="AD474" t="str">
        <f t="shared" si="82"/>
        <v/>
      </c>
      <c r="AF474">
        <v>473</v>
      </c>
      <c r="AH474">
        <f t="shared" si="83"/>
        <v>482</v>
      </c>
      <c r="AK474">
        <v>482</v>
      </c>
    </row>
    <row r="475" spans="1:37" x14ac:dyDescent="0.35">
      <c r="A475" t="s">
        <v>477</v>
      </c>
      <c r="B475">
        <v>7</v>
      </c>
      <c r="C475">
        <v>136</v>
      </c>
      <c r="D475">
        <v>55.7</v>
      </c>
      <c r="E475">
        <f t="shared" si="74"/>
        <v>263</v>
      </c>
      <c r="F475">
        <f t="shared" si="75"/>
        <v>2862.25</v>
      </c>
      <c r="H475">
        <f t="shared" si="76"/>
        <v>234.5</v>
      </c>
      <c r="I475">
        <f t="shared" si="77"/>
        <v>209</v>
      </c>
      <c r="J475">
        <f t="shared" si="78"/>
        <v>370</v>
      </c>
      <c r="M475" t="b">
        <f>B475&gt;10</f>
        <v>0</v>
      </c>
      <c r="N475">
        <f>COUNT($O$2:O475)</f>
        <v>91</v>
      </c>
      <c r="O475" t="str">
        <f>IF(M475,D475,"")</f>
        <v/>
      </c>
      <c r="P475">
        <f>COUNT($Q$2:Q475)</f>
        <v>383</v>
      </c>
      <c r="Q475">
        <f>IF(NOT(M475),D475,"")</f>
        <v>55.7</v>
      </c>
      <c r="S475">
        <v>474</v>
      </c>
      <c r="U475">
        <f t="shared" si="79"/>
        <v>58.94</v>
      </c>
      <c r="X475">
        <v>58.94</v>
      </c>
      <c r="Z475" t="b">
        <f t="shared" si="80"/>
        <v>0</v>
      </c>
      <c r="AA475">
        <f>COUNT($AB$2:AB475)</f>
        <v>91</v>
      </c>
      <c r="AB475" t="str">
        <f t="shared" si="81"/>
        <v/>
      </c>
      <c r="AC475">
        <f>COUNT($AD$2:AD475)</f>
        <v>383</v>
      </c>
      <c r="AD475">
        <f t="shared" si="82"/>
        <v>263</v>
      </c>
      <c r="AF475">
        <v>474</v>
      </c>
      <c r="AH475">
        <f t="shared" si="83"/>
        <v>312</v>
      </c>
      <c r="AK475">
        <v>312</v>
      </c>
    </row>
    <row r="476" spans="1:37" x14ac:dyDescent="0.35">
      <c r="A476" t="s">
        <v>478</v>
      </c>
      <c r="B476">
        <v>4</v>
      </c>
      <c r="C476">
        <v>78</v>
      </c>
      <c r="D476">
        <v>56.91</v>
      </c>
      <c r="E476">
        <f t="shared" si="74"/>
        <v>276</v>
      </c>
      <c r="F476">
        <f t="shared" si="75"/>
        <v>1640.25</v>
      </c>
      <c r="H476">
        <f t="shared" si="76"/>
        <v>422.5</v>
      </c>
      <c r="I476">
        <f t="shared" si="77"/>
        <v>302.5</v>
      </c>
      <c r="J476">
        <f t="shared" si="78"/>
        <v>357</v>
      </c>
      <c r="M476" t="b">
        <f>B476&gt;10</f>
        <v>0</v>
      </c>
      <c r="N476">
        <f>COUNT($O$2:O476)</f>
        <v>91</v>
      </c>
      <c r="O476" t="str">
        <f>IF(M476,D476,"")</f>
        <v/>
      </c>
      <c r="P476">
        <f>COUNT($Q$2:Q476)</f>
        <v>384</v>
      </c>
      <c r="Q476">
        <f>IF(NOT(M476),D476,"")</f>
        <v>56.91</v>
      </c>
      <c r="S476">
        <v>475</v>
      </c>
      <c r="U476">
        <f t="shared" si="79"/>
        <v>62.41</v>
      </c>
      <c r="X476">
        <v>62.41</v>
      </c>
      <c r="Z476" t="b">
        <f t="shared" si="80"/>
        <v>0</v>
      </c>
      <c r="AA476">
        <f>COUNT($AB$2:AB476)</f>
        <v>91</v>
      </c>
      <c r="AB476" t="str">
        <f t="shared" si="81"/>
        <v/>
      </c>
      <c r="AC476">
        <f>COUNT($AD$2:AD476)</f>
        <v>384</v>
      </c>
      <c r="AD476">
        <f t="shared" si="82"/>
        <v>276</v>
      </c>
      <c r="AF476">
        <v>475</v>
      </c>
      <c r="AH476">
        <f t="shared" si="83"/>
        <v>357</v>
      </c>
      <c r="AK476">
        <v>357</v>
      </c>
    </row>
    <row r="477" spans="1:37" x14ac:dyDescent="0.35">
      <c r="A477" t="s">
        <v>479</v>
      </c>
      <c r="B477">
        <v>3</v>
      </c>
      <c r="C477">
        <v>8</v>
      </c>
      <c r="D477">
        <v>85.96</v>
      </c>
      <c r="E477">
        <f t="shared" si="74"/>
        <v>488</v>
      </c>
      <c r="F477">
        <f t="shared" si="75"/>
        <v>29412.25</v>
      </c>
      <c r="H477">
        <f t="shared" si="76"/>
        <v>502</v>
      </c>
      <c r="I477">
        <f t="shared" si="77"/>
        <v>515</v>
      </c>
      <c r="J477">
        <f t="shared" si="78"/>
        <v>145</v>
      </c>
      <c r="M477" t="b">
        <f>B477&gt;10</f>
        <v>0</v>
      </c>
      <c r="N477">
        <f>COUNT($O$2:O477)</f>
        <v>91</v>
      </c>
      <c r="O477" t="str">
        <f>IF(M477,D477,"")</f>
        <v/>
      </c>
      <c r="P477">
        <f>COUNT($Q$2:Q477)</f>
        <v>385</v>
      </c>
      <c r="Q477">
        <f>IF(NOT(M477),D477,"")</f>
        <v>85.96</v>
      </c>
      <c r="S477">
        <v>476</v>
      </c>
      <c r="U477">
        <f t="shared" si="79"/>
        <v>62.81</v>
      </c>
      <c r="X477">
        <v>62.81</v>
      </c>
      <c r="Z477" t="b">
        <f t="shared" si="80"/>
        <v>0</v>
      </c>
      <c r="AA477">
        <f>COUNT($AB$2:AB477)</f>
        <v>91</v>
      </c>
      <c r="AB477" t="str">
        <f t="shared" si="81"/>
        <v/>
      </c>
      <c r="AC477">
        <f>COUNT($AD$2:AD477)</f>
        <v>385</v>
      </c>
      <c r="AD477">
        <f t="shared" si="82"/>
        <v>488</v>
      </c>
      <c r="AF477">
        <v>476</v>
      </c>
      <c r="AH477">
        <f t="shared" si="83"/>
        <v>364</v>
      </c>
      <c r="AK477">
        <v>364</v>
      </c>
    </row>
    <row r="478" spans="1:37" x14ac:dyDescent="0.35">
      <c r="A478" t="s">
        <v>480</v>
      </c>
      <c r="B478">
        <v>3</v>
      </c>
      <c r="C478">
        <v>5</v>
      </c>
      <c r="D478">
        <v>89.13</v>
      </c>
      <c r="E478">
        <f t="shared" si="74"/>
        <v>555</v>
      </c>
      <c r="F478">
        <f t="shared" si="75"/>
        <v>56882.25</v>
      </c>
      <c r="H478">
        <f t="shared" si="76"/>
        <v>502</v>
      </c>
      <c r="I478">
        <f t="shared" si="77"/>
        <v>595</v>
      </c>
      <c r="J478">
        <f t="shared" si="78"/>
        <v>78</v>
      </c>
      <c r="M478" t="b">
        <f>B478&gt;10</f>
        <v>0</v>
      </c>
      <c r="N478">
        <f>COUNT($O$2:O478)</f>
        <v>91</v>
      </c>
      <c r="O478" t="str">
        <f>IF(M478,D478,"")</f>
        <v/>
      </c>
      <c r="P478">
        <f>COUNT($Q$2:Q478)</f>
        <v>386</v>
      </c>
      <c r="Q478">
        <f>IF(NOT(M478),D478,"")</f>
        <v>89.13</v>
      </c>
      <c r="S478">
        <v>477</v>
      </c>
      <c r="U478">
        <f t="shared" si="79"/>
        <v>65.790000000000006</v>
      </c>
      <c r="X478">
        <v>65.790000000000006</v>
      </c>
      <c r="Z478" t="b">
        <f t="shared" si="80"/>
        <v>0</v>
      </c>
      <c r="AA478">
        <f>COUNT($AB$2:AB478)</f>
        <v>91</v>
      </c>
      <c r="AB478" t="str">
        <f t="shared" si="81"/>
        <v/>
      </c>
      <c r="AC478">
        <f>COUNT($AD$2:AD478)</f>
        <v>386</v>
      </c>
      <c r="AD478">
        <f t="shared" si="82"/>
        <v>555</v>
      </c>
      <c r="AF478">
        <v>477</v>
      </c>
      <c r="AH478">
        <f t="shared" si="83"/>
        <v>395</v>
      </c>
      <c r="AK478">
        <v>395</v>
      </c>
    </row>
    <row r="479" spans="1:37" x14ac:dyDescent="0.35">
      <c r="A479" t="s">
        <v>481</v>
      </c>
      <c r="B479">
        <v>14</v>
      </c>
      <c r="C479">
        <v>127</v>
      </c>
      <c r="D479">
        <v>60.68</v>
      </c>
      <c r="E479">
        <f t="shared" si="74"/>
        <v>336</v>
      </c>
      <c r="F479">
        <f t="shared" si="75"/>
        <v>380.25</v>
      </c>
      <c r="H479">
        <f t="shared" si="76"/>
        <v>46</v>
      </c>
      <c r="I479">
        <f t="shared" si="77"/>
        <v>218.5</v>
      </c>
      <c r="J479">
        <f t="shared" si="78"/>
        <v>297</v>
      </c>
      <c r="M479" t="b">
        <f>B479&gt;10</f>
        <v>1</v>
      </c>
      <c r="N479">
        <f>COUNT($O$2:O479)</f>
        <v>92</v>
      </c>
      <c r="O479">
        <f>IF(M479,D479,"")</f>
        <v>60.68</v>
      </c>
      <c r="P479">
        <f>COUNT($Q$2:Q479)</f>
        <v>386</v>
      </c>
      <c r="Q479" t="str">
        <f>IF(NOT(M479),D479,"")</f>
        <v/>
      </c>
      <c r="S479">
        <v>478</v>
      </c>
      <c r="U479">
        <f t="shared" si="79"/>
        <v>59.18</v>
      </c>
      <c r="X479">
        <v>59.18</v>
      </c>
      <c r="Z479" t="b">
        <f t="shared" si="80"/>
        <v>1</v>
      </c>
      <c r="AA479">
        <f>COUNT($AB$2:AB479)</f>
        <v>92</v>
      </c>
      <c r="AB479">
        <f t="shared" si="81"/>
        <v>336</v>
      </c>
      <c r="AC479">
        <f>COUNT($AD$2:AD479)</f>
        <v>386</v>
      </c>
      <c r="AD479" t="str">
        <f t="shared" si="82"/>
        <v/>
      </c>
      <c r="AF479">
        <v>478</v>
      </c>
      <c r="AH479">
        <f t="shared" si="83"/>
        <v>316</v>
      </c>
      <c r="AK479">
        <v>316</v>
      </c>
    </row>
    <row r="480" spans="1:37" x14ac:dyDescent="0.35">
      <c r="A480" t="s">
        <v>482</v>
      </c>
      <c r="B480">
        <v>6</v>
      </c>
      <c r="C480">
        <v>42</v>
      </c>
      <c r="D480">
        <v>67.19</v>
      </c>
      <c r="E480">
        <f t="shared" si="74"/>
        <v>404</v>
      </c>
      <c r="F480">
        <f t="shared" si="75"/>
        <v>7656.25</v>
      </c>
      <c r="H480">
        <f t="shared" si="76"/>
        <v>284.5</v>
      </c>
      <c r="I480">
        <f t="shared" si="77"/>
        <v>402.5</v>
      </c>
      <c r="J480">
        <f t="shared" si="78"/>
        <v>229</v>
      </c>
      <c r="M480" t="b">
        <f>B480&gt;10</f>
        <v>0</v>
      </c>
      <c r="N480">
        <f>COUNT($O$2:O480)</f>
        <v>92</v>
      </c>
      <c r="O480" t="str">
        <f>IF(M480,D480,"")</f>
        <v/>
      </c>
      <c r="P480">
        <f>COUNT($Q$2:Q480)</f>
        <v>387</v>
      </c>
      <c r="Q480">
        <f>IF(NOT(M480),D480,"")</f>
        <v>67.19</v>
      </c>
      <c r="S480">
        <v>479</v>
      </c>
      <c r="U480">
        <f t="shared" si="79"/>
        <v>64.66</v>
      </c>
      <c r="X480">
        <v>64.66</v>
      </c>
      <c r="Z480" t="b">
        <f t="shared" si="80"/>
        <v>0</v>
      </c>
      <c r="AA480">
        <f>COUNT($AB$2:AB480)</f>
        <v>92</v>
      </c>
      <c r="AB480" t="str">
        <f t="shared" si="81"/>
        <v/>
      </c>
      <c r="AC480">
        <f>COUNT($AD$2:AD480)</f>
        <v>387</v>
      </c>
      <c r="AD480">
        <f t="shared" si="82"/>
        <v>404</v>
      </c>
      <c r="AF480">
        <v>479</v>
      </c>
      <c r="AH480">
        <f t="shared" si="83"/>
        <v>383</v>
      </c>
      <c r="AK480">
        <v>383</v>
      </c>
    </row>
    <row r="481" spans="1:37" x14ac:dyDescent="0.35">
      <c r="A481" t="s">
        <v>483</v>
      </c>
      <c r="B481">
        <v>3</v>
      </c>
      <c r="C481">
        <v>13</v>
      </c>
      <c r="D481">
        <v>90.78</v>
      </c>
      <c r="E481">
        <f t="shared" si="74"/>
        <v>588</v>
      </c>
      <c r="F481">
        <f t="shared" si="75"/>
        <v>73712.25</v>
      </c>
      <c r="H481">
        <f t="shared" si="76"/>
        <v>502</v>
      </c>
      <c r="I481">
        <f t="shared" si="77"/>
        <v>470</v>
      </c>
      <c r="J481">
        <f t="shared" si="78"/>
        <v>45</v>
      </c>
      <c r="M481" t="b">
        <f>B481&gt;10</f>
        <v>0</v>
      </c>
      <c r="N481">
        <f>COUNT($O$2:O481)</f>
        <v>92</v>
      </c>
      <c r="O481" t="str">
        <f>IF(M481,D481,"")</f>
        <v/>
      </c>
      <c r="P481">
        <f>COUNT($Q$2:Q481)</f>
        <v>388</v>
      </c>
      <c r="Q481">
        <f>IF(NOT(M481),D481,"")</f>
        <v>90.78</v>
      </c>
      <c r="S481">
        <v>480</v>
      </c>
      <c r="U481">
        <f t="shared" si="79"/>
        <v>68.89</v>
      </c>
      <c r="X481">
        <v>68.89</v>
      </c>
      <c r="Z481" t="b">
        <f t="shared" si="80"/>
        <v>0</v>
      </c>
      <c r="AA481">
        <f>COUNT($AB$2:AB481)</f>
        <v>92</v>
      </c>
      <c r="AB481" t="str">
        <f t="shared" si="81"/>
        <v/>
      </c>
      <c r="AC481">
        <f>COUNT($AD$2:AD481)</f>
        <v>388</v>
      </c>
      <c r="AD481">
        <f t="shared" si="82"/>
        <v>588</v>
      </c>
      <c r="AF481">
        <v>480</v>
      </c>
      <c r="AH481">
        <f t="shared" si="83"/>
        <v>414</v>
      </c>
      <c r="AK481">
        <v>414</v>
      </c>
    </row>
    <row r="482" spans="1:37" x14ac:dyDescent="0.35">
      <c r="A482" t="s">
        <v>484</v>
      </c>
      <c r="B482">
        <v>4</v>
      </c>
      <c r="C482">
        <v>50</v>
      </c>
      <c r="D482">
        <v>57.98</v>
      </c>
      <c r="E482">
        <f t="shared" si="74"/>
        <v>287</v>
      </c>
      <c r="F482">
        <f t="shared" si="75"/>
        <v>870.25</v>
      </c>
      <c r="H482">
        <f t="shared" si="76"/>
        <v>422.5</v>
      </c>
      <c r="I482">
        <f t="shared" si="77"/>
        <v>376.5</v>
      </c>
      <c r="J482">
        <f t="shared" si="78"/>
        <v>346</v>
      </c>
      <c r="M482" t="b">
        <f>B482&gt;10</f>
        <v>0</v>
      </c>
      <c r="N482">
        <f>COUNT($O$2:O482)</f>
        <v>92</v>
      </c>
      <c r="O482" t="str">
        <f>IF(M482,D482,"")</f>
        <v/>
      </c>
      <c r="P482">
        <f>COUNT($Q$2:Q482)</f>
        <v>389</v>
      </c>
      <c r="Q482">
        <f>IF(NOT(M482),D482,"")</f>
        <v>57.98</v>
      </c>
      <c r="S482">
        <v>481</v>
      </c>
      <c r="U482">
        <f t="shared" si="79"/>
        <v>78.33</v>
      </c>
      <c r="X482">
        <v>78.33</v>
      </c>
      <c r="Z482" t="b">
        <f t="shared" si="80"/>
        <v>0</v>
      </c>
      <c r="AA482">
        <f>COUNT($AB$2:AB482)</f>
        <v>92</v>
      </c>
      <c r="AB482" t="str">
        <f t="shared" si="81"/>
        <v/>
      </c>
      <c r="AC482">
        <f>COUNT($AD$2:AD482)</f>
        <v>389</v>
      </c>
      <c r="AD482">
        <f t="shared" si="82"/>
        <v>287</v>
      </c>
      <c r="AF482">
        <v>481</v>
      </c>
      <c r="AH482">
        <f t="shared" si="83"/>
        <v>454</v>
      </c>
      <c r="AK482">
        <v>454</v>
      </c>
    </row>
    <row r="483" spans="1:37" x14ac:dyDescent="0.35">
      <c r="A483" t="s">
        <v>485</v>
      </c>
      <c r="B483">
        <v>2</v>
      </c>
      <c r="C483">
        <v>4</v>
      </c>
      <c r="D483">
        <v>91.49</v>
      </c>
      <c r="E483">
        <f t="shared" si="74"/>
        <v>605</v>
      </c>
      <c r="F483">
        <f t="shared" si="75"/>
        <v>83232.25</v>
      </c>
      <c r="H483">
        <f t="shared" si="76"/>
        <v>585.5</v>
      </c>
      <c r="I483">
        <f t="shared" si="77"/>
        <v>624.5</v>
      </c>
      <c r="J483">
        <f t="shared" si="78"/>
        <v>28</v>
      </c>
      <c r="M483" t="b">
        <f>B483&gt;10</f>
        <v>0</v>
      </c>
      <c r="N483">
        <f>COUNT($O$2:O483)</f>
        <v>92</v>
      </c>
      <c r="O483" t="str">
        <f>IF(M483,D483,"")</f>
        <v/>
      </c>
      <c r="P483">
        <f>COUNT($Q$2:Q483)</f>
        <v>390</v>
      </c>
      <c r="Q483">
        <f>IF(NOT(M483),D483,"")</f>
        <v>91.49</v>
      </c>
      <c r="S483">
        <v>482</v>
      </c>
      <c r="U483">
        <f t="shared" si="79"/>
        <v>62.66</v>
      </c>
      <c r="X483">
        <v>62.66</v>
      </c>
      <c r="Z483" t="b">
        <f t="shared" si="80"/>
        <v>0</v>
      </c>
      <c r="AA483">
        <f>COUNT($AB$2:AB483)</f>
        <v>92</v>
      </c>
      <c r="AB483" t="str">
        <f t="shared" si="81"/>
        <v/>
      </c>
      <c r="AC483">
        <f>COUNT($AD$2:AD483)</f>
        <v>390</v>
      </c>
      <c r="AD483">
        <f t="shared" si="82"/>
        <v>605</v>
      </c>
      <c r="AF483">
        <v>482</v>
      </c>
      <c r="AH483">
        <f t="shared" si="83"/>
        <v>361</v>
      </c>
      <c r="AK483">
        <v>361</v>
      </c>
    </row>
    <row r="484" spans="1:37" x14ac:dyDescent="0.35">
      <c r="A484" t="s">
        <v>486</v>
      </c>
      <c r="B484">
        <v>3</v>
      </c>
      <c r="C484">
        <v>4</v>
      </c>
      <c r="D484">
        <v>91.49</v>
      </c>
      <c r="E484">
        <f t="shared" si="74"/>
        <v>605</v>
      </c>
      <c r="F484">
        <f t="shared" si="75"/>
        <v>83232.25</v>
      </c>
      <c r="H484">
        <f t="shared" si="76"/>
        <v>502</v>
      </c>
      <c r="I484">
        <f t="shared" si="77"/>
        <v>624.5</v>
      </c>
      <c r="J484">
        <f t="shared" si="78"/>
        <v>28</v>
      </c>
      <c r="M484" t="b">
        <f>B484&gt;10</f>
        <v>0</v>
      </c>
      <c r="N484">
        <f>COUNT($O$2:O484)</f>
        <v>92</v>
      </c>
      <c r="O484" t="str">
        <f>IF(M484,D484,"")</f>
        <v/>
      </c>
      <c r="P484">
        <f>COUNT($Q$2:Q484)</f>
        <v>391</v>
      </c>
      <c r="Q484">
        <f>IF(NOT(M484),D484,"")</f>
        <v>91.49</v>
      </c>
      <c r="S484">
        <v>483</v>
      </c>
      <c r="U484">
        <f t="shared" si="79"/>
        <v>61.06</v>
      </c>
      <c r="X484">
        <v>61.06</v>
      </c>
      <c r="Z484" t="b">
        <f t="shared" si="80"/>
        <v>0</v>
      </c>
      <c r="AA484">
        <f>COUNT($AB$2:AB484)</f>
        <v>92</v>
      </c>
      <c r="AB484" t="str">
        <f t="shared" si="81"/>
        <v/>
      </c>
      <c r="AC484">
        <f>COUNT($AD$2:AD484)</f>
        <v>391</v>
      </c>
      <c r="AD484">
        <f t="shared" si="82"/>
        <v>605</v>
      </c>
      <c r="AF484">
        <v>483</v>
      </c>
      <c r="AH484">
        <f t="shared" si="83"/>
        <v>341</v>
      </c>
      <c r="AK484">
        <v>341</v>
      </c>
    </row>
    <row r="485" spans="1:37" x14ac:dyDescent="0.35">
      <c r="A485" t="s">
        <v>487</v>
      </c>
      <c r="B485">
        <v>3</v>
      </c>
      <c r="C485">
        <v>4</v>
      </c>
      <c r="D485">
        <v>90.7</v>
      </c>
      <c r="E485">
        <f t="shared" si="74"/>
        <v>583</v>
      </c>
      <c r="F485">
        <f t="shared" si="75"/>
        <v>71022.25</v>
      </c>
      <c r="H485">
        <f t="shared" si="76"/>
        <v>502</v>
      </c>
      <c r="I485">
        <f t="shared" si="77"/>
        <v>624.5</v>
      </c>
      <c r="J485">
        <f t="shared" si="78"/>
        <v>50</v>
      </c>
      <c r="M485" t="b">
        <f>B485&gt;10</f>
        <v>0</v>
      </c>
      <c r="N485">
        <f>COUNT($O$2:O485)</f>
        <v>92</v>
      </c>
      <c r="O485" t="str">
        <f>IF(M485,D485,"")</f>
        <v/>
      </c>
      <c r="P485">
        <f>COUNT($Q$2:Q485)</f>
        <v>392</v>
      </c>
      <c r="Q485">
        <f>IF(NOT(M485),D485,"")</f>
        <v>90.7</v>
      </c>
      <c r="S485">
        <v>484</v>
      </c>
      <c r="U485">
        <f t="shared" si="79"/>
        <v>62.48</v>
      </c>
      <c r="X485">
        <v>62.48</v>
      </c>
      <c r="Z485" t="b">
        <f t="shared" si="80"/>
        <v>0</v>
      </c>
      <c r="AA485">
        <f>COUNT($AB$2:AB485)</f>
        <v>92</v>
      </c>
      <c r="AB485" t="str">
        <f t="shared" si="81"/>
        <v/>
      </c>
      <c r="AC485">
        <f>COUNT($AD$2:AD485)</f>
        <v>392</v>
      </c>
      <c r="AD485">
        <f t="shared" si="82"/>
        <v>583</v>
      </c>
      <c r="AF485">
        <v>484</v>
      </c>
      <c r="AH485">
        <f t="shared" si="83"/>
        <v>359</v>
      </c>
      <c r="AK485">
        <v>359</v>
      </c>
    </row>
    <row r="486" spans="1:37" x14ac:dyDescent="0.35">
      <c r="A486" t="s">
        <v>488</v>
      </c>
      <c r="B486">
        <v>5</v>
      </c>
      <c r="C486">
        <v>5</v>
      </c>
      <c r="D486">
        <v>89.8</v>
      </c>
      <c r="E486">
        <f t="shared" si="74"/>
        <v>566</v>
      </c>
      <c r="F486">
        <f t="shared" si="75"/>
        <v>62250.25</v>
      </c>
      <c r="H486">
        <f t="shared" si="76"/>
        <v>345</v>
      </c>
      <c r="I486">
        <f t="shared" si="77"/>
        <v>595</v>
      </c>
      <c r="J486">
        <f t="shared" si="78"/>
        <v>67</v>
      </c>
      <c r="M486" t="b">
        <f>B486&gt;10</f>
        <v>0</v>
      </c>
      <c r="N486">
        <f>COUNT($O$2:O486)</f>
        <v>92</v>
      </c>
      <c r="O486" t="str">
        <f>IF(M486,D486,"")</f>
        <v/>
      </c>
      <c r="P486">
        <f>COUNT($Q$2:Q486)</f>
        <v>393</v>
      </c>
      <c r="Q486">
        <f>IF(NOT(M486),D486,"")</f>
        <v>89.8</v>
      </c>
      <c r="S486">
        <v>485</v>
      </c>
      <c r="U486">
        <f t="shared" si="79"/>
        <v>60</v>
      </c>
      <c r="X486">
        <v>60</v>
      </c>
      <c r="Z486" t="b">
        <f t="shared" si="80"/>
        <v>0</v>
      </c>
      <c r="AA486">
        <f>COUNT($AB$2:AB486)</f>
        <v>92</v>
      </c>
      <c r="AB486" t="str">
        <f t="shared" si="81"/>
        <v/>
      </c>
      <c r="AC486">
        <f>COUNT($AD$2:AD486)</f>
        <v>393</v>
      </c>
      <c r="AD486">
        <f t="shared" si="82"/>
        <v>566</v>
      </c>
      <c r="AF486">
        <v>485</v>
      </c>
      <c r="AH486">
        <f t="shared" si="83"/>
        <v>323.5</v>
      </c>
      <c r="AK486">
        <v>323.5</v>
      </c>
    </row>
    <row r="487" spans="1:37" x14ac:dyDescent="0.35">
      <c r="A487" t="s">
        <v>489</v>
      </c>
      <c r="B487">
        <v>12</v>
      </c>
      <c r="C487">
        <v>79</v>
      </c>
      <c r="D487">
        <v>64.25</v>
      </c>
      <c r="E487">
        <f t="shared" si="74"/>
        <v>378</v>
      </c>
      <c r="F487">
        <f t="shared" si="75"/>
        <v>3782.25</v>
      </c>
      <c r="H487">
        <f t="shared" si="76"/>
        <v>74.5</v>
      </c>
      <c r="I487">
        <f t="shared" si="77"/>
        <v>298</v>
      </c>
      <c r="J487">
        <f t="shared" si="78"/>
        <v>255</v>
      </c>
      <c r="M487" t="b">
        <f>B487&gt;10</f>
        <v>1</v>
      </c>
      <c r="N487">
        <f>COUNT($O$2:O487)</f>
        <v>93</v>
      </c>
      <c r="O487">
        <f>IF(M487,D487,"")</f>
        <v>64.25</v>
      </c>
      <c r="P487">
        <f>COUNT($Q$2:Q487)</f>
        <v>393</v>
      </c>
      <c r="Q487" t="str">
        <f>IF(NOT(M487),D487,"")</f>
        <v/>
      </c>
      <c r="S487">
        <v>486</v>
      </c>
      <c r="U487">
        <f t="shared" si="79"/>
        <v>52.79</v>
      </c>
      <c r="X487">
        <v>52.79</v>
      </c>
      <c r="Z487" t="b">
        <f t="shared" si="80"/>
        <v>1</v>
      </c>
      <c r="AA487">
        <f>COUNT($AB$2:AB487)</f>
        <v>93</v>
      </c>
      <c r="AB487">
        <f t="shared" si="81"/>
        <v>378</v>
      </c>
      <c r="AC487">
        <f>COUNT($AD$2:AD487)</f>
        <v>393</v>
      </c>
      <c r="AD487" t="str">
        <f t="shared" si="82"/>
        <v/>
      </c>
      <c r="AF487">
        <v>486</v>
      </c>
      <c r="AH487">
        <f t="shared" si="83"/>
        <v>215</v>
      </c>
      <c r="AK487">
        <v>215</v>
      </c>
    </row>
    <row r="488" spans="1:37" x14ac:dyDescent="0.35">
      <c r="A488" t="s">
        <v>490</v>
      </c>
      <c r="B488">
        <v>2</v>
      </c>
      <c r="C488">
        <v>9</v>
      </c>
      <c r="D488">
        <v>84.48</v>
      </c>
      <c r="E488">
        <f t="shared" si="74"/>
        <v>483</v>
      </c>
      <c r="F488">
        <f t="shared" si="75"/>
        <v>27722.25</v>
      </c>
      <c r="H488">
        <f t="shared" si="76"/>
        <v>585.5</v>
      </c>
      <c r="I488">
        <f t="shared" si="77"/>
        <v>509</v>
      </c>
      <c r="J488">
        <f t="shared" si="78"/>
        <v>150</v>
      </c>
      <c r="M488" t="b">
        <f>B488&gt;10</f>
        <v>0</v>
      </c>
      <c r="N488">
        <f>COUNT($O$2:O488)</f>
        <v>93</v>
      </c>
      <c r="O488" t="str">
        <f>IF(M488,D488,"")</f>
        <v/>
      </c>
      <c r="P488">
        <f>COUNT($Q$2:Q488)</f>
        <v>394</v>
      </c>
      <c r="Q488">
        <f>IF(NOT(M488),D488,"")</f>
        <v>84.48</v>
      </c>
      <c r="S488">
        <v>487</v>
      </c>
      <c r="U488">
        <f t="shared" si="79"/>
        <v>58.77</v>
      </c>
      <c r="X488">
        <v>58.77</v>
      </c>
      <c r="Z488" t="b">
        <f t="shared" si="80"/>
        <v>0</v>
      </c>
      <c r="AA488">
        <f>COUNT($AB$2:AB488)</f>
        <v>93</v>
      </c>
      <c r="AB488" t="str">
        <f t="shared" si="81"/>
        <v/>
      </c>
      <c r="AC488">
        <f>COUNT($AD$2:AD488)</f>
        <v>394</v>
      </c>
      <c r="AD488">
        <f t="shared" si="82"/>
        <v>483</v>
      </c>
      <c r="AF488">
        <v>487</v>
      </c>
      <c r="AH488">
        <f t="shared" si="83"/>
        <v>308</v>
      </c>
      <c r="AK488">
        <v>308</v>
      </c>
    </row>
    <row r="489" spans="1:37" x14ac:dyDescent="0.35">
      <c r="A489" t="s">
        <v>491</v>
      </c>
      <c r="B489">
        <v>3</v>
      </c>
      <c r="C489">
        <v>5</v>
      </c>
      <c r="D489">
        <v>90.74</v>
      </c>
      <c r="E489">
        <f t="shared" si="74"/>
        <v>585</v>
      </c>
      <c r="F489">
        <f t="shared" si="75"/>
        <v>72092.25</v>
      </c>
      <c r="H489">
        <f t="shared" si="76"/>
        <v>502</v>
      </c>
      <c r="I489">
        <f t="shared" si="77"/>
        <v>595</v>
      </c>
      <c r="J489">
        <f t="shared" si="78"/>
        <v>48</v>
      </c>
      <c r="M489" t="b">
        <f>B489&gt;10</f>
        <v>0</v>
      </c>
      <c r="N489">
        <f>COUNT($O$2:O489)</f>
        <v>93</v>
      </c>
      <c r="O489" t="str">
        <f>IF(M489,D489,"")</f>
        <v/>
      </c>
      <c r="P489">
        <f>COUNT($Q$2:Q489)</f>
        <v>395</v>
      </c>
      <c r="Q489">
        <f>IF(NOT(M489),D489,"")</f>
        <v>90.74</v>
      </c>
      <c r="S489">
        <v>488</v>
      </c>
      <c r="U489">
        <f t="shared" si="79"/>
        <v>60.7</v>
      </c>
      <c r="X489">
        <v>60.7</v>
      </c>
      <c r="Z489" t="b">
        <f t="shared" si="80"/>
        <v>0</v>
      </c>
      <c r="AA489">
        <f>COUNT($AB$2:AB489)</f>
        <v>93</v>
      </c>
      <c r="AB489" t="str">
        <f t="shared" si="81"/>
        <v/>
      </c>
      <c r="AC489">
        <f>COUNT($AD$2:AD489)</f>
        <v>395</v>
      </c>
      <c r="AD489">
        <f t="shared" si="82"/>
        <v>585</v>
      </c>
      <c r="AF489">
        <v>488</v>
      </c>
      <c r="AH489">
        <f t="shared" si="83"/>
        <v>337</v>
      </c>
      <c r="AK489">
        <v>337</v>
      </c>
    </row>
    <row r="490" spans="1:37" x14ac:dyDescent="0.35">
      <c r="A490" t="s">
        <v>492</v>
      </c>
      <c r="B490">
        <v>6</v>
      </c>
      <c r="C490">
        <v>11</v>
      </c>
      <c r="D490">
        <v>85.9</v>
      </c>
      <c r="E490">
        <f t="shared" si="74"/>
        <v>487</v>
      </c>
      <c r="F490">
        <f t="shared" si="75"/>
        <v>29070.25</v>
      </c>
      <c r="H490">
        <f t="shared" si="76"/>
        <v>284.5</v>
      </c>
      <c r="I490">
        <f t="shared" si="77"/>
        <v>496</v>
      </c>
      <c r="J490">
        <f t="shared" si="78"/>
        <v>146</v>
      </c>
      <c r="M490" t="b">
        <f>B490&gt;10</f>
        <v>0</v>
      </c>
      <c r="N490">
        <f>COUNT($O$2:O490)</f>
        <v>93</v>
      </c>
      <c r="O490" t="str">
        <f>IF(M490,D490,"")</f>
        <v/>
      </c>
      <c r="P490">
        <f>COUNT($Q$2:Q490)</f>
        <v>396</v>
      </c>
      <c r="Q490">
        <f>IF(NOT(M490),D490,"")</f>
        <v>85.9</v>
      </c>
      <c r="S490">
        <v>489</v>
      </c>
      <c r="U490">
        <f t="shared" si="79"/>
        <v>91.97</v>
      </c>
      <c r="X490">
        <v>91.97</v>
      </c>
      <c r="Z490" t="b">
        <f t="shared" si="80"/>
        <v>0</v>
      </c>
      <c r="AA490">
        <f>COUNT($AB$2:AB490)</f>
        <v>93</v>
      </c>
      <c r="AB490" t="str">
        <f t="shared" si="81"/>
        <v/>
      </c>
      <c r="AC490">
        <f>COUNT($AD$2:AD490)</f>
        <v>396</v>
      </c>
      <c r="AD490">
        <f t="shared" si="82"/>
        <v>487</v>
      </c>
      <c r="AF490">
        <v>489</v>
      </c>
      <c r="AH490">
        <f t="shared" si="83"/>
        <v>621</v>
      </c>
      <c r="AK490">
        <v>621</v>
      </c>
    </row>
    <row r="491" spans="1:37" x14ac:dyDescent="0.35">
      <c r="A491" t="s">
        <v>493</v>
      </c>
      <c r="B491">
        <v>2</v>
      </c>
      <c r="C491">
        <v>8</v>
      </c>
      <c r="D491">
        <v>86.21</v>
      </c>
      <c r="E491">
        <f t="shared" si="74"/>
        <v>491</v>
      </c>
      <c r="F491">
        <f t="shared" si="75"/>
        <v>30450.25</v>
      </c>
      <c r="H491">
        <f t="shared" si="76"/>
        <v>585.5</v>
      </c>
      <c r="I491">
        <f t="shared" si="77"/>
        <v>515</v>
      </c>
      <c r="J491">
        <f t="shared" si="78"/>
        <v>142</v>
      </c>
      <c r="M491" t="b">
        <f>B491&gt;10</f>
        <v>0</v>
      </c>
      <c r="N491">
        <f>COUNT($O$2:O491)</f>
        <v>93</v>
      </c>
      <c r="O491" t="str">
        <f>IF(M491,D491,"")</f>
        <v/>
      </c>
      <c r="P491">
        <f>COUNT($Q$2:Q491)</f>
        <v>397</v>
      </c>
      <c r="Q491">
        <f>IF(NOT(M491),D491,"")</f>
        <v>86.21</v>
      </c>
      <c r="S491">
        <v>490</v>
      </c>
      <c r="U491">
        <f t="shared" si="79"/>
        <v>58.72</v>
      </c>
      <c r="X491">
        <v>58.72</v>
      </c>
      <c r="Z491" t="b">
        <f t="shared" si="80"/>
        <v>0</v>
      </c>
      <c r="AA491">
        <f>COUNT($AB$2:AB491)</f>
        <v>93</v>
      </c>
      <c r="AB491" t="str">
        <f t="shared" si="81"/>
        <v/>
      </c>
      <c r="AC491">
        <f>COUNT($AD$2:AD491)</f>
        <v>397</v>
      </c>
      <c r="AD491">
        <f t="shared" si="82"/>
        <v>491</v>
      </c>
      <c r="AF491">
        <v>490</v>
      </c>
      <c r="AH491">
        <f t="shared" si="83"/>
        <v>306.5</v>
      </c>
      <c r="AK491">
        <v>306.5</v>
      </c>
    </row>
    <row r="492" spans="1:37" x14ac:dyDescent="0.35">
      <c r="A492" t="s">
        <v>494</v>
      </c>
      <c r="B492">
        <v>2</v>
      </c>
      <c r="C492">
        <v>4</v>
      </c>
      <c r="D492">
        <v>91.49</v>
      </c>
      <c r="E492">
        <f t="shared" si="74"/>
        <v>605</v>
      </c>
      <c r="F492">
        <f t="shared" si="75"/>
        <v>83232.25</v>
      </c>
      <c r="H492">
        <f t="shared" si="76"/>
        <v>585.5</v>
      </c>
      <c r="I492">
        <f t="shared" si="77"/>
        <v>624.5</v>
      </c>
      <c r="J492">
        <f t="shared" si="78"/>
        <v>28</v>
      </c>
      <c r="M492" t="b">
        <f>B492&gt;10</f>
        <v>0</v>
      </c>
      <c r="N492">
        <f>COUNT($O$2:O492)</f>
        <v>93</v>
      </c>
      <c r="O492" t="str">
        <f>IF(M492,D492,"")</f>
        <v/>
      </c>
      <c r="P492">
        <f>COUNT($Q$2:Q492)</f>
        <v>398</v>
      </c>
      <c r="Q492">
        <f>IF(NOT(M492),D492,"")</f>
        <v>91.49</v>
      </c>
      <c r="S492">
        <v>491</v>
      </c>
      <c r="U492">
        <f t="shared" si="79"/>
        <v>89.69</v>
      </c>
      <c r="X492">
        <v>89.69</v>
      </c>
      <c r="Z492" t="b">
        <f t="shared" si="80"/>
        <v>0</v>
      </c>
      <c r="AA492">
        <f>COUNT($AB$2:AB492)</f>
        <v>93</v>
      </c>
      <c r="AB492" t="str">
        <f t="shared" si="81"/>
        <v/>
      </c>
      <c r="AC492">
        <f>COUNT($AD$2:AD492)</f>
        <v>398</v>
      </c>
      <c r="AD492">
        <f t="shared" si="82"/>
        <v>605</v>
      </c>
      <c r="AF492">
        <v>491</v>
      </c>
      <c r="AH492">
        <f t="shared" si="83"/>
        <v>561</v>
      </c>
      <c r="AK492">
        <v>561</v>
      </c>
    </row>
    <row r="493" spans="1:37" x14ac:dyDescent="0.35">
      <c r="A493" t="s">
        <v>495</v>
      </c>
      <c r="B493">
        <v>5</v>
      </c>
      <c r="C493">
        <v>109</v>
      </c>
      <c r="D493">
        <v>60.07</v>
      </c>
      <c r="E493">
        <f t="shared" si="74"/>
        <v>325</v>
      </c>
      <c r="F493">
        <f t="shared" si="75"/>
        <v>72.25</v>
      </c>
      <c r="H493">
        <f t="shared" si="76"/>
        <v>345</v>
      </c>
      <c r="I493">
        <f t="shared" si="77"/>
        <v>246</v>
      </c>
      <c r="J493">
        <f t="shared" si="78"/>
        <v>308</v>
      </c>
      <c r="M493" t="b">
        <f>B493&gt;10</f>
        <v>0</v>
      </c>
      <c r="N493">
        <f>COUNT($O$2:O493)</f>
        <v>93</v>
      </c>
      <c r="O493" t="str">
        <f>IF(M493,D493,"")</f>
        <v/>
      </c>
      <c r="P493">
        <f>COUNT($Q$2:Q493)</f>
        <v>399</v>
      </c>
      <c r="Q493">
        <f>IF(NOT(M493),D493,"")</f>
        <v>60.07</v>
      </c>
      <c r="S493">
        <v>492</v>
      </c>
      <c r="U493">
        <f t="shared" si="79"/>
        <v>62.5</v>
      </c>
      <c r="X493">
        <v>62.5</v>
      </c>
      <c r="Z493" t="b">
        <f t="shared" si="80"/>
        <v>0</v>
      </c>
      <c r="AA493">
        <f>COUNT($AB$2:AB493)</f>
        <v>93</v>
      </c>
      <c r="AB493" t="str">
        <f t="shared" si="81"/>
        <v/>
      </c>
      <c r="AC493">
        <f>COUNT($AD$2:AD493)</f>
        <v>399</v>
      </c>
      <c r="AD493">
        <f t="shared" si="82"/>
        <v>325</v>
      </c>
      <c r="AF493">
        <v>492</v>
      </c>
      <c r="AH493">
        <f t="shared" si="83"/>
        <v>360</v>
      </c>
      <c r="AK493">
        <v>360</v>
      </c>
    </row>
    <row r="494" spans="1:37" x14ac:dyDescent="0.35">
      <c r="A494" t="s">
        <v>496</v>
      </c>
      <c r="B494">
        <v>2</v>
      </c>
      <c r="C494">
        <v>96</v>
      </c>
      <c r="D494">
        <v>48.39</v>
      </c>
      <c r="E494">
        <f t="shared" si="74"/>
        <v>142</v>
      </c>
      <c r="F494">
        <f t="shared" si="75"/>
        <v>30450.25</v>
      </c>
      <c r="H494">
        <f t="shared" si="76"/>
        <v>585.5</v>
      </c>
      <c r="I494">
        <f t="shared" si="77"/>
        <v>268</v>
      </c>
      <c r="J494">
        <f t="shared" si="78"/>
        <v>491</v>
      </c>
      <c r="M494" t="b">
        <f>B494&gt;10</f>
        <v>0</v>
      </c>
      <c r="N494">
        <f>COUNT($O$2:O494)</f>
        <v>93</v>
      </c>
      <c r="O494" t="str">
        <f>IF(M494,D494,"")</f>
        <v/>
      </c>
      <c r="P494">
        <f>COUNT($Q$2:Q494)</f>
        <v>400</v>
      </c>
      <c r="Q494">
        <f>IF(NOT(M494),D494,"")</f>
        <v>48.39</v>
      </c>
      <c r="S494">
        <v>493</v>
      </c>
      <c r="U494">
        <f t="shared" si="79"/>
        <v>60.29</v>
      </c>
      <c r="X494">
        <v>60.29</v>
      </c>
      <c r="Z494" t="b">
        <f t="shared" si="80"/>
        <v>0</v>
      </c>
      <c r="AA494">
        <f>COUNT($AB$2:AB494)</f>
        <v>93</v>
      </c>
      <c r="AB494" t="str">
        <f t="shared" si="81"/>
        <v/>
      </c>
      <c r="AC494">
        <f>COUNT($AD$2:AD494)</f>
        <v>400</v>
      </c>
      <c r="AD494">
        <f t="shared" si="82"/>
        <v>142</v>
      </c>
      <c r="AF494">
        <v>493</v>
      </c>
      <c r="AH494">
        <f t="shared" si="83"/>
        <v>327</v>
      </c>
      <c r="AK494">
        <v>327</v>
      </c>
    </row>
    <row r="495" spans="1:37" x14ac:dyDescent="0.35">
      <c r="A495" t="s">
        <v>497</v>
      </c>
      <c r="B495">
        <v>4</v>
      </c>
      <c r="C495">
        <v>4</v>
      </c>
      <c r="D495">
        <v>91.49</v>
      </c>
      <c r="E495">
        <f t="shared" si="74"/>
        <v>605</v>
      </c>
      <c r="F495">
        <f t="shared" si="75"/>
        <v>83232.25</v>
      </c>
      <c r="H495">
        <f t="shared" si="76"/>
        <v>422.5</v>
      </c>
      <c r="I495">
        <f t="shared" si="77"/>
        <v>624.5</v>
      </c>
      <c r="J495">
        <f t="shared" si="78"/>
        <v>28</v>
      </c>
      <c r="M495" t="b">
        <f>B495&gt;10</f>
        <v>0</v>
      </c>
      <c r="N495">
        <f>COUNT($O$2:O495)</f>
        <v>93</v>
      </c>
      <c r="O495" t="str">
        <f>IF(M495,D495,"")</f>
        <v/>
      </c>
      <c r="P495">
        <f>COUNT($Q$2:Q495)</f>
        <v>401</v>
      </c>
      <c r="Q495">
        <f>IF(NOT(M495),D495,"")</f>
        <v>91.49</v>
      </c>
      <c r="S495">
        <v>494</v>
      </c>
      <c r="U495">
        <f t="shared" si="79"/>
        <v>73.28</v>
      </c>
      <c r="X495">
        <v>73.28</v>
      </c>
      <c r="Z495" t="b">
        <f t="shared" si="80"/>
        <v>0</v>
      </c>
      <c r="AA495">
        <f>COUNT($AB$2:AB495)</f>
        <v>93</v>
      </c>
      <c r="AB495" t="str">
        <f t="shared" si="81"/>
        <v/>
      </c>
      <c r="AC495">
        <f>COUNT($AD$2:AD495)</f>
        <v>401</v>
      </c>
      <c r="AD495">
        <f t="shared" si="82"/>
        <v>605</v>
      </c>
      <c r="AF495">
        <v>494</v>
      </c>
      <c r="AH495">
        <f t="shared" si="83"/>
        <v>438</v>
      </c>
      <c r="AK495">
        <v>438</v>
      </c>
    </row>
    <row r="496" spans="1:37" x14ac:dyDescent="0.35">
      <c r="A496" t="s">
        <v>498</v>
      </c>
      <c r="B496">
        <v>4</v>
      </c>
      <c r="C496">
        <v>72</v>
      </c>
      <c r="D496">
        <v>50</v>
      </c>
      <c r="E496">
        <f t="shared" si="74"/>
        <v>171.5</v>
      </c>
      <c r="F496">
        <f t="shared" si="75"/>
        <v>21025</v>
      </c>
      <c r="H496">
        <f t="shared" si="76"/>
        <v>422.5</v>
      </c>
      <c r="I496">
        <f t="shared" si="77"/>
        <v>314</v>
      </c>
      <c r="J496">
        <f t="shared" si="78"/>
        <v>461.5</v>
      </c>
      <c r="M496" t="b">
        <f>B496&gt;10</f>
        <v>0</v>
      </c>
      <c r="N496">
        <f>COUNT($O$2:O496)</f>
        <v>93</v>
      </c>
      <c r="O496" t="str">
        <f>IF(M496,D496,"")</f>
        <v/>
      </c>
      <c r="P496">
        <f>COUNT($Q$2:Q496)</f>
        <v>402</v>
      </c>
      <c r="Q496">
        <f>IF(NOT(M496),D496,"")</f>
        <v>50</v>
      </c>
      <c r="S496">
        <v>495</v>
      </c>
      <c r="U496">
        <f t="shared" si="79"/>
        <v>57.69</v>
      </c>
      <c r="X496">
        <v>57.69</v>
      </c>
      <c r="Z496" t="b">
        <f t="shared" si="80"/>
        <v>0</v>
      </c>
      <c r="AA496">
        <f>COUNT($AB$2:AB496)</f>
        <v>93</v>
      </c>
      <c r="AB496" t="str">
        <f t="shared" si="81"/>
        <v/>
      </c>
      <c r="AC496">
        <f>COUNT($AD$2:AD496)</f>
        <v>402</v>
      </c>
      <c r="AD496">
        <f t="shared" si="82"/>
        <v>171.5</v>
      </c>
      <c r="AF496">
        <v>495</v>
      </c>
      <c r="AH496">
        <f t="shared" si="83"/>
        <v>285.5</v>
      </c>
      <c r="AK496">
        <v>285.5</v>
      </c>
    </row>
    <row r="497" spans="1:37" x14ac:dyDescent="0.35">
      <c r="A497" t="s">
        <v>499</v>
      </c>
      <c r="B497">
        <v>2</v>
      </c>
      <c r="C497">
        <v>4</v>
      </c>
      <c r="D497">
        <v>90.24</v>
      </c>
      <c r="E497">
        <f t="shared" si="74"/>
        <v>575</v>
      </c>
      <c r="F497">
        <f t="shared" si="75"/>
        <v>66822.25</v>
      </c>
      <c r="H497">
        <f t="shared" si="76"/>
        <v>585.5</v>
      </c>
      <c r="I497">
        <f t="shared" si="77"/>
        <v>624.5</v>
      </c>
      <c r="J497">
        <f t="shared" si="78"/>
        <v>58</v>
      </c>
      <c r="M497" t="b">
        <f>B497&gt;10</f>
        <v>0</v>
      </c>
      <c r="N497">
        <f>COUNT($O$2:O497)</f>
        <v>93</v>
      </c>
      <c r="O497" t="str">
        <f>IF(M497,D497,"")</f>
        <v/>
      </c>
      <c r="P497">
        <f>COUNT($Q$2:Q497)</f>
        <v>403</v>
      </c>
      <c r="Q497">
        <f>IF(NOT(M497),D497,"")</f>
        <v>90.24</v>
      </c>
      <c r="S497">
        <v>496</v>
      </c>
      <c r="U497">
        <f t="shared" si="79"/>
        <v>91.28</v>
      </c>
      <c r="X497">
        <v>91.28</v>
      </c>
      <c r="Z497" t="b">
        <f t="shared" si="80"/>
        <v>0</v>
      </c>
      <c r="AA497">
        <f>COUNT($AB$2:AB497)</f>
        <v>93</v>
      </c>
      <c r="AB497" t="str">
        <f t="shared" si="81"/>
        <v/>
      </c>
      <c r="AC497">
        <f>COUNT($AD$2:AD497)</f>
        <v>403</v>
      </c>
      <c r="AD497">
        <f t="shared" si="82"/>
        <v>575</v>
      </c>
      <c r="AF497">
        <v>496</v>
      </c>
      <c r="AH497">
        <f t="shared" si="83"/>
        <v>599</v>
      </c>
      <c r="AK497">
        <v>599</v>
      </c>
    </row>
    <row r="498" spans="1:37" x14ac:dyDescent="0.35">
      <c r="A498" t="s">
        <v>500</v>
      </c>
      <c r="B498">
        <v>4</v>
      </c>
      <c r="C498">
        <v>85</v>
      </c>
      <c r="D498">
        <v>51.43</v>
      </c>
      <c r="E498">
        <f t="shared" si="74"/>
        <v>198</v>
      </c>
      <c r="F498">
        <f t="shared" si="75"/>
        <v>14042.25</v>
      </c>
      <c r="H498">
        <f t="shared" si="76"/>
        <v>422.5</v>
      </c>
      <c r="I498">
        <f t="shared" si="77"/>
        <v>283</v>
      </c>
      <c r="J498">
        <f t="shared" si="78"/>
        <v>435</v>
      </c>
      <c r="M498" t="b">
        <f>B498&gt;10</f>
        <v>0</v>
      </c>
      <c r="N498">
        <f>COUNT($O$2:O498)</f>
        <v>93</v>
      </c>
      <c r="O498" t="str">
        <f>IF(M498,D498,"")</f>
        <v/>
      </c>
      <c r="P498">
        <f>COUNT($Q$2:Q498)</f>
        <v>404</v>
      </c>
      <c r="Q498">
        <f>IF(NOT(M498),D498,"")</f>
        <v>51.43</v>
      </c>
      <c r="S498">
        <v>497</v>
      </c>
      <c r="U498">
        <f t="shared" si="79"/>
        <v>92.98</v>
      </c>
      <c r="X498">
        <v>92.98</v>
      </c>
      <c r="Z498" t="b">
        <f t="shared" si="80"/>
        <v>0</v>
      </c>
      <c r="AA498">
        <f>COUNT($AB$2:AB498)</f>
        <v>93</v>
      </c>
      <c r="AB498" t="str">
        <f t="shared" si="81"/>
        <v/>
      </c>
      <c r="AC498">
        <f>COUNT($AD$2:AD498)</f>
        <v>404</v>
      </c>
      <c r="AD498">
        <f t="shared" si="82"/>
        <v>198</v>
      </c>
      <c r="AF498">
        <v>497</v>
      </c>
      <c r="AH498">
        <f t="shared" si="83"/>
        <v>631</v>
      </c>
      <c r="AK498">
        <v>631</v>
      </c>
    </row>
    <row r="499" spans="1:37" x14ac:dyDescent="0.35">
      <c r="A499" t="s">
        <v>501</v>
      </c>
      <c r="B499">
        <v>3</v>
      </c>
      <c r="C499">
        <v>6</v>
      </c>
      <c r="D499">
        <v>86.96</v>
      </c>
      <c r="E499">
        <f t="shared" si="74"/>
        <v>502</v>
      </c>
      <c r="F499">
        <f t="shared" si="75"/>
        <v>34410.25</v>
      </c>
      <c r="H499">
        <f t="shared" si="76"/>
        <v>502</v>
      </c>
      <c r="I499">
        <f t="shared" si="77"/>
        <v>552</v>
      </c>
      <c r="J499">
        <f t="shared" si="78"/>
        <v>131</v>
      </c>
      <c r="M499" t="b">
        <f>B499&gt;10</f>
        <v>0</v>
      </c>
      <c r="N499">
        <f>COUNT($O$2:O499)</f>
        <v>93</v>
      </c>
      <c r="O499" t="str">
        <f>IF(M499,D499,"")</f>
        <v/>
      </c>
      <c r="P499">
        <f>COUNT($Q$2:Q499)</f>
        <v>405</v>
      </c>
      <c r="Q499">
        <f>IF(NOT(M499),D499,"")</f>
        <v>86.96</v>
      </c>
      <c r="S499">
        <v>498</v>
      </c>
      <c r="U499">
        <f t="shared" si="79"/>
        <v>64.44</v>
      </c>
      <c r="X499">
        <v>64.44</v>
      </c>
      <c r="Z499" t="b">
        <f t="shared" si="80"/>
        <v>0</v>
      </c>
      <c r="AA499">
        <f>COUNT($AB$2:AB499)</f>
        <v>93</v>
      </c>
      <c r="AB499" t="str">
        <f t="shared" si="81"/>
        <v/>
      </c>
      <c r="AC499">
        <f>COUNT($AD$2:AD499)</f>
        <v>405</v>
      </c>
      <c r="AD499">
        <f t="shared" si="82"/>
        <v>502</v>
      </c>
      <c r="AF499">
        <v>498</v>
      </c>
      <c r="AH499">
        <f t="shared" si="83"/>
        <v>380</v>
      </c>
      <c r="AK499">
        <v>380</v>
      </c>
    </row>
    <row r="500" spans="1:37" x14ac:dyDescent="0.35">
      <c r="A500" t="s">
        <v>502</v>
      </c>
      <c r="B500">
        <v>4</v>
      </c>
      <c r="C500">
        <v>156</v>
      </c>
      <c r="D500">
        <v>50.32</v>
      </c>
      <c r="E500">
        <f t="shared" si="74"/>
        <v>177</v>
      </c>
      <c r="F500">
        <f t="shared" si="75"/>
        <v>19460.25</v>
      </c>
      <c r="H500">
        <f t="shared" si="76"/>
        <v>422.5</v>
      </c>
      <c r="I500">
        <f t="shared" si="77"/>
        <v>183.5</v>
      </c>
      <c r="J500">
        <f t="shared" si="78"/>
        <v>456</v>
      </c>
      <c r="M500" t="b">
        <f>B500&gt;10</f>
        <v>0</v>
      </c>
      <c r="N500">
        <f>COUNT($O$2:O500)</f>
        <v>93</v>
      </c>
      <c r="O500" t="str">
        <f>IF(M500,D500,"")</f>
        <v/>
      </c>
      <c r="P500">
        <f>COUNT($Q$2:Q500)</f>
        <v>406</v>
      </c>
      <c r="Q500">
        <f>IF(NOT(M500),D500,"")</f>
        <v>50.32</v>
      </c>
      <c r="S500">
        <v>499</v>
      </c>
      <c r="U500">
        <f t="shared" si="79"/>
        <v>69.23</v>
      </c>
      <c r="X500">
        <v>69.23</v>
      </c>
      <c r="Z500" t="b">
        <f t="shared" si="80"/>
        <v>0</v>
      </c>
      <c r="AA500">
        <f>COUNT($AB$2:AB500)</f>
        <v>93</v>
      </c>
      <c r="AB500" t="str">
        <f t="shared" si="81"/>
        <v/>
      </c>
      <c r="AC500">
        <f>COUNT($AD$2:AD500)</f>
        <v>406</v>
      </c>
      <c r="AD500">
        <f t="shared" si="82"/>
        <v>177</v>
      </c>
      <c r="AF500">
        <v>499</v>
      </c>
      <c r="AH500">
        <f t="shared" si="83"/>
        <v>415.5</v>
      </c>
      <c r="AK500">
        <v>415.5</v>
      </c>
    </row>
    <row r="501" spans="1:37" x14ac:dyDescent="0.35">
      <c r="A501" t="s">
        <v>503</v>
      </c>
      <c r="B501">
        <v>7</v>
      </c>
      <c r="C501">
        <v>102</v>
      </c>
      <c r="D501">
        <v>45.45</v>
      </c>
      <c r="E501">
        <f t="shared" si="74"/>
        <v>97</v>
      </c>
      <c r="F501">
        <f t="shared" si="75"/>
        <v>48180.25</v>
      </c>
      <c r="H501">
        <f t="shared" si="76"/>
        <v>234.5</v>
      </c>
      <c r="I501">
        <f t="shared" si="77"/>
        <v>257.5</v>
      </c>
      <c r="J501">
        <f t="shared" si="78"/>
        <v>536</v>
      </c>
      <c r="M501" t="b">
        <f>B501&gt;10</f>
        <v>0</v>
      </c>
      <c r="N501">
        <f>COUNT($O$2:O501)</f>
        <v>93</v>
      </c>
      <c r="O501" t="str">
        <f>IF(M501,D501,"")</f>
        <v/>
      </c>
      <c r="P501">
        <f>COUNT($Q$2:Q501)</f>
        <v>407</v>
      </c>
      <c r="Q501">
        <f>IF(NOT(M501),D501,"")</f>
        <v>45.45</v>
      </c>
      <c r="S501">
        <v>500</v>
      </c>
      <c r="U501">
        <f t="shared" si="79"/>
        <v>72.84</v>
      </c>
      <c r="X501">
        <v>72.84</v>
      </c>
      <c r="Z501" t="b">
        <f t="shared" si="80"/>
        <v>0</v>
      </c>
      <c r="AA501">
        <f>COUNT($AB$2:AB501)</f>
        <v>93</v>
      </c>
      <c r="AB501" t="str">
        <f t="shared" si="81"/>
        <v/>
      </c>
      <c r="AC501">
        <f>COUNT($AD$2:AD501)</f>
        <v>407</v>
      </c>
      <c r="AD501">
        <f t="shared" si="82"/>
        <v>97</v>
      </c>
      <c r="AF501">
        <v>500</v>
      </c>
      <c r="AH501">
        <f t="shared" si="83"/>
        <v>436</v>
      </c>
      <c r="AK501">
        <v>436</v>
      </c>
    </row>
    <row r="502" spans="1:37" x14ac:dyDescent="0.35">
      <c r="A502" t="s">
        <v>504</v>
      </c>
      <c r="B502">
        <v>8</v>
      </c>
      <c r="C502">
        <v>56</v>
      </c>
      <c r="D502">
        <v>58.52</v>
      </c>
      <c r="E502">
        <f t="shared" si="74"/>
        <v>299</v>
      </c>
      <c r="F502">
        <f t="shared" si="75"/>
        <v>306.25</v>
      </c>
      <c r="H502">
        <f t="shared" si="76"/>
        <v>187.5</v>
      </c>
      <c r="I502">
        <f t="shared" si="77"/>
        <v>361</v>
      </c>
      <c r="J502">
        <f t="shared" si="78"/>
        <v>334</v>
      </c>
      <c r="M502" t="b">
        <f>B502&gt;10</f>
        <v>0</v>
      </c>
      <c r="N502">
        <f>COUNT($O$2:O502)</f>
        <v>93</v>
      </c>
      <c r="O502" t="str">
        <f>IF(M502,D502,"")</f>
        <v/>
      </c>
      <c r="P502">
        <f>COUNT($Q$2:Q502)</f>
        <v>408</v>
      </c>
      <c r="Q502">
        <f>IF(NOT(M502),D502,"")</f>
        <v>58.52</v>
      </c>
      <c r="S502">
        <v>501</v>
      </c>
      <c r="U502">
        <f t="shared" si="79"/>
        <v>62.05</v>
      </c>
      <c r="X502">
        <v>62.05</v>
      </c>
      <c r="Z502" t="b">
        <f t="shared" si="80"/>
        <v>0</v>
      </c>
      <c r="AA502">
        <f>COUNT($AB$2:AB502)</f>
        <v>93</v>
      </c>
      <c r="AB502" t="str">
        <f t="shared" si="81"/>
        <v/>
      </c>
      <c r="AC502">
        <f>COUNT($AD$2:AD502)</f>
        <v>408</v>
      </c>
      <c r="AD502">
        <f t="shared" si="82"/>
        <v>299</v>
      </c>
      <c r="AF502">
        <v>501</v>
      </c>
      <c r="AH502">
        <f t="shared" si="83"/>
        <v>354</v>
      </c>
      <c r="AK502">
        <v>354</v>
      </c>
    </row>
    <row r="503" spans="1:37" x14ac:dyDescent="0.35">
      <c r="A503" t="s">
        <v>505</v>
      </c>
      <c r="B503">
        <v>8</v>
      </c>
      <c r="C503">
        <v>149</v>
      </c>
      <c r="D503">
        <v>52.7</v>
      </c>
      <c r="E503">
        <f t="shared" si="74"/>
        <v>214</v>
      </c>
      <c r="F503">
        <f t="shared" si="75"/>
        <v>10506.25</v>
      </c>
      <c r="H503">
        <f t="shared" si="76"/>
        <v>187.5</v>
      </c>
      <c r="I503">
        <f t="shared" si="77"/>
        <v>193</v>
      </c>
      <c r="J503">
        <f t="shared" si="78"/>
        <v>419</v>
      </c>
      <c r="M503" t="b">
        <f>B503&gt;10</f>
        <v>0</v>
      </c>
      <c r="N503">
        <f>COUNT($O$2:O503)</f>
        <v>93</v>
      </c>
      <c r="O503" t="str">
        <f>IF(M503,D503,"")</f>
        <v/>
      </c>
      <c r="P503">
        <f>COUNT($Q$2:Q503)</f>
        <v>409</v>
      </c>
      <c r="Q503">
        <f>IF(NOT(M503),D503,"")</f>
        <v>52.7</v>
      </c>
      <c r="S503">
        <v>502</v>
      </c>
      <c r="U503">
        <f t="shared" si="79"/>
        <v>91.78</v>
      </c>
      <c r="X503">
        <v>91.78</v>
      </c>
      <c r="Z503" t="b">
        <f t="shared" si="80"/>
        <v>0</v>
      </c>
      <c r="AA503">
        <f>COUNT($AB$2:AB503)</f>
        <v>93</v>
      </c>
      <c r="AB503" t="str">
        <f t="shared" si="81"/>
        <v/>
      </c>
      <c r="AC503">
        <f>COUNT($AD$2:AD503)</f>
        <v>409</v>
      </c>
      <c r="AD503">
        <f t="shared" si="82"/>
        <v>214</v>
      </c>
      <c r="AF503">
        <v>502</v>
      </c>
      <c r="AH503">
        <f t="shared" si="83"/>
        <v>615</v>
      </c>
      <c r="AK503">
        <v>615</v>
      </c>
    </row>
    <row r="504" spans="1:37" x14ac:dyDescent="0.35">
      <c r="A504" t="s">
        <v>506</v>
      </c>
      <c r="B504">
        <v>7</v>
      </c>
      <c r="C504">
        <v>244</v>
      </c>
      <c r="D504">
        <v>47.19</v>
      </c>
      <c r="E504">
        <f t="shared" si="74"/>
        <v>127</v>
      </c>
      <c r="F504">
        <f t="shared" si="75"/>
        <v>35910.25</v>
      </c>
      <c r="H504">
        <f t="shared" si="76"/>
        <v>234.5</v>
      </c>
      <c r="I504">
        <f t="shared" si="77"/>
        <v>98</v>
      </c>
      <c r="J504">
        <f t="shared" si="78"/>
        <v>506</v>
      </c>
      <c r="M504" t="b">
        <f>B504&gt;10</f>
        <v>0</v>
      </c>
      <c r="N504">
        <f>COUNT($O$2:O504)</f>
        <v>93</v>
      </c>
      <c r="O504" t="str">
        <f>IF(M504,D504,"")</f>
        <v/>
      </c>
      <c r="P504">
        <f>COUNT($Q$2:Q504)</f>
        <v>410</v>
      </c>
      <c r="Q504">
        <f>IF(NOT(M504),D504,"")</f>
        <v>47.19</v>
      </c>
      <c r="S504">
        <v>503</v>
      </c>
      <c r="U504">
        <f t="shared" si="79"/>
        <v>92.54</v>
      </c>
      <c r="X504">
        <v>92.54</v>
      </c>
      <c r="Z504" t="b">
        <f t="shared" si="80"/>
        <v>0</v>
      </c>
      <c r="AA504">
        <f>COUNT($AB$2:AB504)</f>
        <v>93</v>
      </c>
      <c r="AB504" t="str">
        <f t="shared" si="81"/>
        <v/>
      </c>
      <c r="AC504">
        <f>COUNT($AD$2:AD504)</f>
        <v>410</v>
      </c>
      <c r="AD504">
        <f t="shared" si="82"/>
        <v>127</v>
      </c>
      <c r="AF504">
        <v>503</v>
      </c>
      <c r="AH504">
        <f t="shared" si="83"/>
        <v>628</v>
      </c>
      <c r="AK504">
        <v>628</v>
      </c>
    </row>
    <row r="505" spans="1:37" x14ac:dyDescent="0.35">
      <c r="A505" t="s">
        <v>507</v>
      </c>
      <c r="B505">
        <v>4</v>
      </c>
      <c r="C505">
        <v>4</v>
      </c>
      <c r="D505">
        <v>92</v>
      </c>
      <c r="E505">
        <f t="shared" si="74"/>
        <v>622</v>
      </c>
      <c r="F505">
        <f t="shared" si="75"/>
        <v>93330.25</v>
      </c>
      <c r="H505">
        <f t="shared" si="76"/>
        <v>422.5</v>
      </c>
      <c r="I505">
        <f t="shared" si="77"/>
        <v>624.5</v>
      </c>
      <c r="J505">
        <f t="shared" si="78"/>
        <v>11</v>
      </c>
      <c r="M505" t="b">
        <f>B505&gt;10</f>
        <v>0</v>
      </c>
      <c r="N505">
        <f>COUNT($O$2:O505)</f>
        <v>93</v>
      </c>
      <c r="O505" t="str">
        <f>IF(M505,D505,"")</f>
        <v/>
      </c>
      <c r="P505">
        <f>COUNT($Q$2:Q505)</f>
        <v>411</v>
      </c>
      <c r="Q505">
        <f>IF(NOT(M505),D505,"")</f>
        <v>92</v>
      </c>
      <c r="S505">
        <v>504</v>
      </c>
      <c r="U505">
        <f t="shared" si="79"/>
        <v>67.31</v>
      </c>
      <c r="X505">
        <v>67.31</v>
      </c>
      <c r="Z505" t="b">
        <f t="shared" si="80"/>
        <v>0</v>
      </c>
      <c r="AA505">
        <f>COUNT($AB$2:AB505)</f>
        <v>93</v>
      </c>
      <c r="AB505" t="str">
        <f t="shared" si="81"/>
        <v/>
      </c>
      <c r="AC505">
        <f>COUNT($AD$2:AD505)</f>
        <v>411</v>
      </c>
      <c r="AD505">
        <f t="shared" si="82"/>
        <v>622</v>
      </c>
      <c r="AF505">
        <v>504</v>
      </c>
      <c r="AH505">
        <f t="shared" si="83"/>
        <v>406</v>
      </c>
      <c r="AK505">
        <v>406</v>
      </c>
    </row>
    <row r="506" spans="1:37" x14ac:dyDescent="0.35">
      <c r="A506" t="s">
        <v>508</v>
      </c>
      <c r="B506">
        <v>9</v>
      </c>
      <c r="C506">
        <v>84</v>
      </c>
      <c r="D506">
        <v>44.37</v>
      </c>
      <c r="E506">
        <f t="shared" si="74"/>
        <v>86</v>
      </c>
      <c r="F506">
        <f t="shared" si="75"/>
        <v>53130.25</v>
      </c>
      <c r="H506">
        <f t="shared" si="76"/>
        <v>151.5</v>
      </c>
      <c r="I506">
        <f t="shared" si="77"/>
        <v>286</v>
      </c>
      <c r="J506">
        <f t="shared" si="78"/>
        <v>547</v>
      </c>
      <c r="M506" t="b">
        <f>B506&gt;10</f>
        <v>0</v>
      </c>
      <c r="N506">
        <f>COUNT($O$2:O506)</f>
        <v>93</v>
      </c>
      <c r="O506" t="str">
        <f>IF(M506,D506,"")</f>
        <v/>
      </c>
      <c r="P506">
        <f>COUNT($Q$2:Q506)</f>
        <v>412</v>
      </c>
      <c r="Q506">
        <f>IF(NOT(M506),D506,"")</f>
        <v>44.37</v>
      </c>
      <c r="S506">
        <v>505</v>
      </c>
      <c r="U506">
        <f t="shared" si="79"/>
        <v>75.31</v>
      </c>
      <c r="X506">
        <v>75.31</v>
      </c>
      <c r="Z506" t="b">
        <f t="shared" si="80"/>
        <v>0</v>
      </c>
      <c r="AA506">
        <f>COUNT($AB$2:AB506)</f>
        <v>93</v>
      </c>
      <c r="AB506" t="str">
        <f t="shared" si="81"/>
        <v/>
      </c>
      <c r="AC506">
        <f>COUNT($AD$2:AD506)</f>
        <v>412</v>
      </c>
      <c r="AD506">
        <f t="shared" si="82"/>
        <v>86</v>
      </c>
      <c r="AF506">
        <v>505</v>
      </c>
      <c r="AH506">
        <f t="shared" si="83"/>
        <v>442</v>
      </c>
      <c r="AK506">
        <v>442</v>
      </c>
    </row>
    <row r="507" spans="1:37" x14ac:dyDescent="0.35">
      <c r="A507" t="s">
        <v>509</v>
      </c>
      <c r="B507">
        <v>5</v>
      </c>
      <c r="C507">
        <v>5</v>
      </c>
      <c r="D507">
        <v>90.38</v>
      </c>
      <c r="E507">
        <f t="shared" si="74"/>
        <v>576.5</v>
      </c>
      <c r="F507">
        <f t="shared" si="75"/>
        <v>67600</v>
      </c>
      <c r="H507">
        <f t="shared" si="76"/>
        <v>345</v>
      </c>
      <c r="I507">
        <f t="shared" si="77"/>
        <v>595</v>
      </c>
      <c r="J507">
        <f t="shared" si="78"/>
        <v>56.5</v>
      </c>
      <c r="M507" t="b">
        <f>B507&gt;10</f>
        <v>0</v>
      </c>
      <c r="N507">
        <f>COUNT($O$2:O507)</f>
        <v>93</v>
      </c>
      <c r="O507" t="str">
        <f>IF(M507,D507,"")</f>
        <v/>
      </c>
      <c r="P507">
        <f>COUNT($Q$2:Q507)</f>
        <v>413</v>
      </c>
      <c r="Q507">
        <f>IF(NOT(M507),D507,"")</f>
        <v>90.38</v>
      </c>
      <c r="S507">
        <v>506</v>
      </c>
      <c r="U507">
        <f t="shared" si="79"/>
        <v>91.67</v>
      </c>
      <c r="X507">
        <v>91.67</v>
      </c>
      <c r="Z507" t="b">
        <f t="shared" si="80"/>
        <v>0</v>
      </c>
      <c r="AA507">
        <f>COUNT($AB$2:AB507)</f>
        <v>93</v>
      </c>
      <c r="AB507" t="str">
        <f t="shared" si="81"/>
        <v/>
      </c>
      <c r="AC507">
        <f>COUNT($AD$2:AD507)</f>
        <v>413</v>
      </c>
      <c r="AD507">
        <f t="shared" si="82"/>
        <v>576.5</v>
      </c>
      <c r="AF507">
        <v>506</v>
      </c>
      <c r="AH507">
        <f t="shared" si="83"/>
        <v>610.5</v>
      </c>
      <c r="AK507">
        <v>610.5</v>
      </c>
    </row>
    <row r="508" spans="1:37" x14ac:dyDescent="0.35">
      <c r="A508" t="s">
        <v>510</v>
      </c>
      <c r="B508">
        <v>5</v>
      </c>
      <c r="C508">
        <v>8</v>
      </c>
      <c r="D508">
        <v>91.01</v>
      </c>
      <c r="E508">
        <f t="shared" si="74"/>
        <v>593</v>
      </c>
      <c r="F508">
        <f t="shared" si="75"/>
        <v>76452.25</v>
      </c>
      <c r="H508">
        <f t="shared" si="76"/>
        <v>345</v>
      </c>
      <c r="I508">
        <f t="shared" si="77"/>
        <v>515</v>
      </c>
      <c r="J508">
        <f t="shared" si="78"/>
        <v>40</v>
      </c>
      <c r="M508" t="b">
        <f>B508&gt;10</f>
        <v>0</v>
      </c>
      <c r="N508">
        <f>COUNT($O$2:O508)</f>
        <v>93</v>
      </c>
      <c r="O508" t="str">
        <f>IF(M508,D508,"")</f>
        <v/>
      </c>
      <c r="P508">
        <f>COUNT($Q$2:Q508)</f>
        <v>414</v>
      </c>
      <c r="Q508">
        <f>IF(NOT(M508),D508,"")</f>
        <v>91.01</v>
      </c>
      <c r="S508">
        <v>507</v>
      </c>
      <c r="U508">
        <f t="shared" si="79"/>
        <v>64.790000000000006</v>
      </c>
      <c r="X508">
        <v>64.790000000000006</v>
      </c>
      <c r="Z508" t="b">
        <f t="shared" si="80"/>
        <v>0</v>
      </c>
      <c r="AA508">
        <f>COUNT($AB$2:AB508)</f>
        <v>93</v>
      </c>
      <c r="AB508" t="str">
        <f t="shared" si="81"/>
        <v/>
      </c>
      <c r="AC508">
        <f>COUNT($AD$2:AD508)</f>
        <v>414</v>
      </c>
      <c r="AD508">
        <f t="shared" si="82"/>
        <v>593</v>
      </c>
      <c r="AF508">
        <v>507</v>
      </c>
      <c r="AH508">
        <f t="shared" si="83"/>
        <v>385</v>
      </c>
      <c r="AK508">
        <v>385</v>
      </c>
    </row>
    <row r="509" spans="1:37" x14ac:dyDescent="0.35">
      <c r="A509" t="s">
        <v>511</v>
      </c>
      <c r="B509">
        <v>6</v>
      </c>
      <c r="C509">
        <v>12</v>
      </c>
      <c r="D509">
        <v>88.35</v>
      </c>
      <c r="E509">
        <f t="shared" si="74"/>
        <v>528</v>
      </c>
      <c r="F509">
        <f t="shared" si="75"/>
        <v>44732.25</v>
      </c>
      <c r="H509">
        <f t="shared" si="76"/>
        <v>284.5</v>
      </c>
      <c r="I509">
        <f t="shared" si="77"/>
        <v>481.5</v>
      </c>
      <c r="J509">
        <f t="shared" si="78"/>
        <v>105</v>
      </c>
      <c r="M509" t="b">
        <f>B509&gt;10</f>
        <v>0</v>
      </c>
      <c r="N509">
        <f>COUNT($O$2:O509)</f>
        <v>93</v>
      </c>
      <c r="O509" t="str">
        <f>IF(M509,D509,"")</f>
        <v/>
      </c>
      <c r="P509">
        <f>COUNT($Q$2:Q509)</f>
        <v>415</v>
      </c>
      <c r="Q509">
        <f>IF(NOT(M509),D509,"")</f>
        <v>88.35</v>
      </c>
      <c r="S509">
        <v>508</v>
      </c>
      <c r="U509">
        <f t="shared" si="79"/>
        <v>54.19</v>
      </c>
      <c r="X509">
        <v>54.19</v>
      </c>
      <c r="Z509" t="b">
        <f t="shared" si="80"/>
        <v>0</v>
      </c>
      <c r="AA509">
        <f>COUNT($AB$2:AB509)</f>
        <v>93</v>
      </c>
      <c r="AB509" t="str">
        <f t="shared" si="81"/>
        <v/>
      </c>
      <c r="AC509">
        <f>COUNT($AD$2:AD509)</f>
        <v>415</v>
      </c>
      <c r="AD509">
        <f t="shared" si="82"/>
        <v>528</v>
      </c>
      <c r="AF509">
        <v>508</v>
      </c>
      <c r="AH509">
        <f t="shared" si="83"/>
        <v>240.5</v>
      </c>
      <c r="AK509">
        <v>240.5</v>
      </c>
    </row>
    <row r="510" spans="1:37" x14ac:dyDescent="0.35">
      <c r="A510" t="s">
        <v>512</v>
      </c>
      <c r="B510">
        <v>9</v>
      </c>
      <c r="C510">
        <v>72</v>
      </c>
      <c r="D510">
        <v>48.94</v>
      </c>
      <c r="E510">
        <f t="shared" si="74"/>
        <v>152</v>
      </c>
      <c r="F510">
        <f t="shared" si="75"/>
        <v>27060.25</v>
      </c>
      <c r="H510">
        <f t="shared" si="76"/>
        <v>151.5</v>
      </c>
      <c r="I510">
        <f t="shared" si="77"/>
        <v>314</v>
      </c>
      <c r="J510">
        <f t="shared" si="78"/>
        <v>481</v>
      </c>
      <c r="M510" t="b">
        <f>B510&gt;10</f>
        <v>0</v>
      </c>
      <c r="N510">
        <f>COUNT($O$2:O510)</f>
        <v>93</v>
      </c>
      <c r="O510" t="str">
        <f>IF(M510,D510,"")</f>
        <v/>
      </c>
      <c r="P510">
        <f>COUNT($Q$2:Q510)</f>
        <v>416</v>
      </c>
      <c r="Q510">
        <f>IF(NOT(M510),D510,"")</f>
        <v>48.94</v>
      </c>
      <c r="S510">
        <v>509</v>
      </c>
      <c r="U510">
        <f t="shared" si="79"/>
        <v>58.11</v>
      </c>
      <c r="X510">
        <v>58.11</v>
      </c>
      <c r="Z510" t="b">
        <f t="shared" si="80"/>
        <v>0</v>
      </c>
      <c r="AA510">
        <f>COUNT($AB$2:AB510)</f>
        <v>93</v>
      </c>
      <c r="AB510" t="str">
        <f t="shared" si="81"/>
        <v/>
      </c>
      <c r="AC510">
        <f>COUNT($AD$2:AD510)</f>
        <v>416</v>
      </c>
      <c r="AD510">
        <f t="shared" si="82"/>
        <v>152</v>
      </c>
      <c r="AF510">
        <v>509</v>
      </c>
      <c r="AH510">
        <f t="shared" si="83"/>
        <v>289</v>
      </c>
      <c r="AK510">
        <v>289</v>
      </c>
    </row>
    <row r="511" spans="1:37" x14ac:dyDescent="0.35">
      <c r="A511" t="s">
        <v>513</v>
      </c>
      <c r="B511">
        <v>7</v>
      </c>
      <c r="C511">
        <v>49</v>
      </c>
      <c r="D511">
        <v>54.21</v>
      </c>
      <c r="E511">
        <f t="shared" si="74"/>
        <v>242</v>
      </c>
      <c r="F511">
        <f t="shared" si="75"/>
        <v>5550.25</v>
      </c>
      <c r="H511">
        <f t="shared" si="76"/>
        <v>234.5</v>
      </c>
      <c r="I511">
        <f t="shared" si="77"/>
        <v>380.5</v>
      </c>
      <c r="J511">
        <f t="shared" si="78"/>
        <v>391</v>
      </c>
      <c r="M511" t="b">
        <f>B511&gt;10</f>
        <v>0</v>
      </c>
      <c r="N511">
        <f>COUNT($O$2:O511)</f>
        <v>93</v>
      </c>
      <c r="O511" t="str">
        <f>IF(M511,D511,"")</f>
        <v/>
      </c>
      <c r="P511">
        <f>COUNT($Q$2:Q511)</f>
        <v>417</v>
      </c>
      <c r="Q511">
        <f>IF(NOT(M511),D511,"")</f>
        <v>54.21</v>
      </c>
      <c r="S511">
        <v>510</v>
      </c>
      <c r="U511">
        <f t="shared" si="79"/>
        <v>89.81</v>
      </c>
      <c r="X511">
        <v>89.81</v>
      </c>
      <c r="Z511" t="b">
        <f t="shared" si="80"/>
        <v>0</v>
      </c>
      <c r="AA511">
        <f>COUNT($AB$2:AB511)</f>
        <v>93</v>
      </c>
      <c r="AB511" t="str">
        <f t="shared" si="81"/>
        <v/>
      </c>
      <c r="AC511">
        <f>COUNT($AD$2:AD511)</f>
        <v>417</v>
      </c>
      <c r="AD511">
        <f t="shared" si="82"/>
        <v>242</v>
      </c>
      <c r="AF511">
        <v>510</v>
      </c>
      <c r="AH511">
        <f t="shared" si="83"/>
        <v>568</v>
      </c>
      <c r="AK511">
        <v>568</v>
      </c>
    </row>
    <row r="512" spans="1:37" x14ac:dyDescent="0.35">
      <c r="A512" t="s">
        <v>514</v>
      </c>
      <c r="B512">
        <v>16</v>
      </c>
      <c r="C512">
        <v>162</v>
      </c>
      <c r="D512">
        <v>43.55</v>
      </c>
      <c r="E512">
        <f t="shared" si="74"/>
        <v>75</v>
      </c>
      <c r="F512">
        <f t="shared" si="75"/>
        <v>58322.25</v>
      </c>
      <c r="H512">
        <f t="shared" si="76"/>
        <v>29</v>
      </c>
      <c r="I512">
        <f t="shared" si="77"/>
        <v>176</v>
      </c>
      <c r="J512">
        <f t="shared" si="78"/>
        <v>558</v>
      </c>
      <c r="M512" t="b">
        <f>B512&gt;10</f>
        <v>1</v>
      </c>
      <c r="N512">
        <f>COUNT($O$2:O512)</f>
        <v>94</v>
      </c>
      <c r="O512">
        <f>IF(M512,D512,"")</f>
        <v>43.55</v>
      </c>
      <c r="P512">
        <f>COUNT($Q$2:Q512)</f>
        <v>417</v>
      </c>
      <c r="Q512" t="str">
        <f>IF(NOT(M512),D512,"")</f>
        <v/>
      </c>
      <c r="S512">
        <v>511</v>
      </c>
      <c r="U512">
        <f t="shared" si="79"/>
        <v>69.709999999999994</v>
      </c>
      <c r="X512">
        <v>69.709999999999994</v>
      </c>
      <c r="Z512" t="b">
        <f t="shared" si="80"/>
        <v>1</v>
      </c>
      <c r="AA512">
        <f>COUNT($AB$2:AB512)</f>
        <v>94</v>
      </c>
      <c r="AB512">
        <f t="shared" si="81"/>
        <v>75</v>
      </c>
      <c r="AC512">
        <f>COUNT($AD$2:AD512)</f>
        <v>417</v>
      </c>
      <c r="AD512" t="str">
        <f t="shared" si="82"/>
        <v/>
      </c>
      <c r="AF512">
        <v>511</v>
      </c>
      <c r="AH512">
        <f t="shared" si="83"/>
        <v>422</v>
      </c>
      <c r="AK512">
        <v>422</v>
      </c>
    </row>
    <row r="513" spans="1:37" x14ac:dyDescent="0.35">
      <c r="A513" t="s">
        <v>515</v>
      </c>
      <c r="B513">
        <v>8</v>
      </c>
      <c r="C513">
        <v>196</v>
      </c>
      <c r="D513">
        <v>53.77</v>
      </c>
      <c r="E513">
        <f t="shared" si="74"/>
        <v>233</v>
      </c>
      <c r="F513">
        <f t="shared" si="75"/>
        <v>6972.25</v>
      </c>
      <c r="H513">
        <f t="shared" si="76"/>
        <v>187.5</v>
      </c>
      <c r="I513">
        <f t="shared" si="77"/>
        <v>143</v>
      </c>
      <c r="J513">
        <f t="shared" si="78"/>
        <v>400</v>
      </c>
      <c r="M513" t="b">
        <f>B513&gt;10</f>
        <v>0</v>
      </c>
      <c r="N513">
        <f>COUNT($O$2:O513)</f>
        <v>94</v>
      </c>
      <c r="O513" t="str">
        <f>IF(M513,D513,"")</f>
        <v/>
      </c>
      <c r="P513">
        <f>COUNT($Q$2:Q513)</f>
        <v>418</v>
      </c>
      <c r="Q513">
        <f>IF(NOT(M513),D513,"")</f>
        <v>53.77</v>
      </c>
      <c r="S513">
        <v>512</v>
      </c>
      <c r="U513">
        <f t="shared" si="79"/>
        <v>89.09</v>
      </c>
      <c r="X513">
        <v>89.09</v>
      </c>
      <c r="Z513" t="b">
        <f t="shared" si="80"/>
        <v>0</v>
      </c>
      <c r="AA513">
        <f>COUNT($AB$2:AB513)</f>
        <v>94</v>
      </c>
      <c r="AB513" t="str">
        <f t="shared" si="81"/>
        <v/>
      </c>
      <c r="AC513">
        <f>COUNT($AD$2:AD513)</f>
        <v>418</v>
      </c>
      <c r="AD513">
        <f t="shared" si="82"/>
        <v>233</v>
      </c>
      <c r="AF513">
        <v>512</v>
      </c>
      <c r="AH513">
        <f t="shared" si="83"/>
        <v>554</v>
      </c>
      <c r="AK513">
        <v>554</v>
      </c>
    </row>
    <row r="514" spans="1:37" x14ac:dyDescent="0.35">
      <c r="A514" t="s">
        <v>516</v>
      </c>
      <c r="B514">
        <v>4</v>
      </c>
      <c r="C514">
        <v>6</v>
      </c>
      <c r="D514">
        <v>91.43</v>
      </c>
      <c r="E514">
        <f t="shared" si="74"/>
        <v>602</v>
      </c>
      <c r="F514">
        <f t="shared" si="75"/>
        <v>81510.25</v>
      </c>
      <c r="H514">
        <f t="shared" si="76"/>
        <v>422.5</v>
      </c>
      <c r="I514">
        <f t="shared" si="77"/>
        <v>552</v>
      </c>
      <c r="J514">
        <f t="shared" si="78"/>
        <v>31</v>
      </c>
      <c r="M514" t="b">
        <f>B514&gt;10</f>
        <v>0</v>
      </c>
      <c r="N514">
        <f>COUNT($O$2:O514)</f>
        <v>94</v>
      </c>
      <c r="O514" t="str">
        <f>IF(M514,D514,"")</f>
        <v/>
      </c>
      <c r="P514">
        <f>COUNT($Q$2:Q514)</f>
        <v>419</v>
      </c>
      <c r="Q514">
        <f>IF(NOT(M514),D514,"")</f>
        <v>91.43</v>
      </c>
      <c r="S514">
        <v>513</v>
      </c>
      <c r="U514">
        <f t="shared" si="79"/>
        <v>59.44</v>
      </c>
      <c r="X514">
        <v>59.44</v>
      </c>
      <c r="Z514" t="b">
        <f t="shared" si="80"/>
        <v>0</v>
      </c>
      <c r="AA514">
        <f>COUNT($AB$2:AB514)</f>
        <v>94</v>
      </c>
      <c r="AB514" t="str">
        <f t="shared" si="81"/>
        <v/>
      </c>
      <c r="AC514">
        <f>COUNT($AD$2:AD514)</f>
        <v>419</v>
      </c>
      <c r="AD514">
        <f t="shared" si="82"/>
        <v>602</v>
      </c>
      <c r="AF514">
        <v>513</v>
      </c>
      <c r="AH514">
        <f t="shared" si="83"/>
        <v>319.5</v>
      </c>
      <c r="AK514">
        <v>319.5</v>
      </c>
    </row>
    <row r="515" spans="1:37" x14ac:dyDescent="0.35">
      <c r="A515" t="s">
        <v>517</v>
      </c>
      <c r="B515">
        <v>5</v>
      </c>
      <c r="C515">
        <v>6</v>
      </c>
      <c r="D515">
        <v>88.68</v>
      </c>
      <c r="E515">
        <f t="shared" ref="E515:E578" si="84">_xlfn.RANK.AVG(D515,$D$2:$D$633,1)</f>
        <v>541</v>
      </c>
      <c r="F515">
        <f t="shared" ref="F515:F578" si="85">(E515-$AO$5)^2</f>
        <v>50400.25</v>
      </c>
      <c r="H515">
        <f t="shared" ref="H515:H578" si="86">_xlfn.RANK.AVG(B515,$B$2:$B$633,)</f>
        <v>345</v>
      </c>
      <c r="I515">
        <f t="shared" ref="I515:I578" si="87">_xlfn.RANK.AVG(C515,$C$2:$C$633,)</f>
        <v>552</v>
      </c>
      <c r="J515">
        <f t="shared" ref="J515:J578" si="88">_xlfn.RANK.AVG(D515,$D$2:$D$633,)</f>
        <v>92</v>
      </c>
      <c r="M515" t="b">
        <f>B515&gt;10</f>
        <v>0</v>
      </c>
      <c r="N515">
        <f>COUNT($O$2:O515)</f>
        <v>94</v>
      </c>
      <c r="O515" t="str">
        <f>IF(M515,D515,"")</f>
        <v/>
      </c>
      <c r="P515">
        <f>COUNT($Q$2:Q515)</f>
        <v>420</v>
      </c>
      <c r="Q515">
        <f>IF(NOT(M515),D515,"")</f>
        <v>88.68</v>
      </c>
      <c r="S515">
        <v>514</v>
      </c>
      <c r="U515">
        <f t="shared" ref="U515:U525" si="89">VLOOKUP(S515,$P$2:$Q$633,2,FALSE)</f>
        <v>58.21</v>
      </c>
      <c r="X515">
        <v>58.21</v>
      </c>
      <c r="Z515" t="b">
        <f t="shared" ref="Z515:Z578" si="90">B515&gt;10</f>
        <v>0</v>
      </c>
      <c r="AA515">
        <f>COUNT($AB$2:AB515)</f>
        <v>94</v>
      </c>
      <c r="AB515" t="str">
        <f t="shared" ref="AB515:AB578" si="91">IF(Z515,E515,"")</f>
        <v/>
      </c>
      <c r="AC515">
        <f>COUNT($AD$2:AD515)</f>
        <v>420</v>
      </c>
      <c r="AD515">
        <f t="shared" ref="AD515:AD578" si="92">IF(NOT(Z515),E515,"")</f>
        <v>541</v>
      </c>
      <c r="AF515">
        <v>514</v>
      </c>
      <c r="AH515">
        <f t="shared" ref="AH515:AH525" si="93">VLOOKUP(AF515,$AC$2:$AD$633,2,FALSE)</f>
        <v>290.5</v>
      </c>
      <c r="AK515">
        <v>290.5</v>
      </c>
    </row>
    <row r="516" spans="1:37" x14ac:dyDescent="0.35">
      <c r="A516" t="s">
        <v>518</v>
      </c>
      <c r="B516">
        <v>2</v>
      </c>
      <c r="C516">
        <v>12</v>
      </c>
      <c r="D516">
        <v>80.650000000000006</v>
      </c>
      <c r="E516">
        <f t="shared" si="84"/>
        <v>464</v>
      </c>
      <c r="F516">
        <f t="shared" si="85"/>
        <v>21756.25</v>
      </c>
      <c r="H516">
        <f t="shared" si="86"/>
        <v>585.5</v>
      </c>
      <c r="I516">
        <f t="shared" si="87"/>
        <v>481.5</v>
      </c>
      <c r="J516">
        <f t="shared" si="88"/>
        <v>169</v>
      </c>
      <c r="M516" t="b">
        <f>B516&gt;10</f>
        <v>0</v>
      </c>
      <c r="N516">
        <f>COUNT($O$2:O516)</f>
        <v>94</v>
      </c>
      <c r="O516" t="str">
        <f>IF(M516,D516,"")</f>
        <v/>
      </c>
      <c r="P516">
        <f>COUNT($Q$2:Q516)</f>
        <v>421</v>
      </c>
      <c r="Q516">
        <f>IF(NOT(M516),D516,"")</f>
        <v>80.650000000000006</v>
      </c>
      <c r="S516">
        <v>515</v>
      </c>
      <c r="U516">
        <f t="shared" si="89"/>
        <v>74.069999999999993</v>
      </c>
      <c r="X516">
        <v>74.069999999999993</v>
      </c>
      <c r="Z516" t="b">
        <f t="shared" si="90"/>
        <v>0</v>
      </c>
      <c r="AA516">
        <f>COUNT($AB$2:AB516)</f>
        <v>94</v>
      </c>
      <c r="AB516" t="str">
        <f t="shared" si="91"/>
        <v/>
      </c>
      <c r="AC516">
        <f>COUNT($AD$2:AD516)</f>
        <v>421</v>
      </c>
      <c r="AD516">
        <f t="shared" si="92"/>
        <v>464</v>
      </c>
      <c r="AF516">
        <v>515</v>
      </c>
      <c r="AH516">
        <f t="shared" si="93"/>
        <v>440</v>
      </c>
      <c r="AK516">
        <v>440</v>
      </c>
    </row>
    <row r="517" spans="1:37" x14ac:dyDescent="0.35">
      <c r="A517" t="s">
        <v>519</v>
      </c>
      <c r="B517">
        <v>2</v>
      </c>
      <c r="C517">
        <v>12</v>
      </c>
      <c r="D517">
        <v>80.650000000000006</v>
      </c>
      <c r="E517">
        <f t="shared" si="84"/>
        <v>464</v>
      </c>
      <c r="F517">
        <f t="shared" si="85"/>
        <v>21756.25</v>
      </c>
      <c r="H517">
        <f t="shared" si="86"/>
        <v>585.5</v>
      </c>
      <c r="I517">
        <f t="shared" si="87"/>
        <v>481.5</v>
      </c>
      <c r="J517">
        <f t="shared" si="88"/>
        <v>169</v>
      </c>
      <c r="M517" t="b">
        <f>B517&gt;10</f>
        <v>0</v>
      </c>
      <c r="N517">
        <f>COUNT($O$2:O517)</f>
        <v>94</v>
      </c>
      <c r="O517" t="str">
        <f>IF(M517,D517,"")</f>
        <v/>
      </c>
      <c r="P517">
        <f>COUNT($Q$2:Q517)</f>
        <v>422</v>
      </c>
      <c r="Q517">
        <f>IF(NOT(M517),D517,"")</f>
        <v>80.650000000000006</v>
      </c>
      <c r="S517">
        <v>516</v>
      </c>
      <c r="U517">
        <f t="shared" si="89"/>
        <v>63.03</v>
      </c>
      <c r="X517">
        <v>63.03</v>
      </c>
      <c r="Z517" t="b">
        <f t="shared" si="90"/>
        <v>0</v>
      </c>
      <c r="AA517">
        <f>COUNT($AB$2:AB517)</f>
        <v>94</v>
      </c>
      <c r="AB517" t="str">
        <f t="shared" si="91"/>
        <v/>
      </c>
      <c r="AC517">
        <f>COUNT($AD$2:AD517)</f>
        <v>422</v>
      </c>
      <c r="AD517">
        <f t="shared" si="92"/>
        <v>464</v>
      </c>
      <c r="AF517">
        <v>516</v>
      </c>
      <c r="AH517">
        <f t="shared" si="93"/>
        <v>366</v>
      </c>
      <c r="AK517">
        <v>366</v>
      </c>
    </row>
    <row r="518" spans="1:37" x14ac:dyDescent="0.35">
      <c r="A518" t="s">
        <v>520</v>
      </c>
      <c r="B518">
        <v>2</v>
      </c>
      <c r="C518">
        <v>12</v>
      </c>
      <c r="D518">
        <v>80.650000000000006</v>
      </c>
      <c r="E518">
        <f t="shared" si="84"/>
        <v>464</v>
      </c>
      <c r="F518">
        <f t="shared" si="85"/>
        <v>21756.25</v>
      </c>
      <c r="H518">
        <f t="shared" si="86"/>
        <v>585.5</v>
      </c>
      <c r="I518">
        <f t="shared" si="87"/>
        <v>481.5</v>
      </c>
      <c r="J518">
        <f t="shared" si="88"/>
        <v>169</v>
      </c>
      <c r="M518" t="b">
        <f>B518&gt;10</f>
        <v>0</v>
      </c>
      <c r="N518">
        <f>COUNT($O$2:O518)</f>
        <v>94</v>
      </c>
      <c r="O518" t="str">
        <f>IF(M518,D518,"")</f>
        <v/>
      </c>
      <c r="P518">
        <f>COUNT($Q$2:Q518)</f>
        <v>423</v>
      </c>
      <c r="Q518">
        <f>IF(NOT(M518),D518,"")</f>
        <v>80.650000000000006</v>
      </c>
      <c r="S518">
        <v>517</v>
      </c>
      <c r="U518">
        <f t="shared" si="89"/>
        <v>49.28</v>
      </c>
      <c r="X518">
        <v>49.28</v>
      </c>
      <c r="Z518" t="b">
        <f t="shared" si="90"/>
        <v>0</v>
      </c>
      <c r="AA518">
        <f>COUNT($AB$2:AB518)</f>
        <v>94</v>
      </c>
      <c r="AB518" t="str">
        <f t="shared" si="91"/>
        <v/>
      </c>
      <c r="AC518">
        <f>COUNT($AD$2:AD518)</f>
        <v>423</v>
      </c>
      <c r="AD518">
        <f t="shared" si="92"/>
        <v>464</v>
      </c>
      <c r="AF518">
        <v>517</v>
      </c>
      <c r="AH518">
        <f t="shared" si="93"/>
        <v>159.5</v>
      </c>
      <c r="AK518">
        <v>159.5</v>
      </c>
    </row>
    <row r="519" spans="1:37" x14ac:dyDescent="0.35">
      <c r="A519" t="s">
        <v>521</v>
      </c>
      <c r="B519">
        <v>2</v>
      </c>
      <c r="C519">
        <v>12</v>
      </c>
      <c r="D519">
        <v>80.33</v>
      </c>
      <c r="E519">
        <f t="shared" si="84"/>
        <v>459.5</v>
      </c>
      <c r="F519">
        <f t="shared" si="85"/>
        <v>20449</v>
      </c>
      <c r="H519">
        <f t="shared" si="86"/>
        <v>585.5</v>
      </c>
      <c r="I519">
        <f t="shared" si="87"/>
        <v>481.5</v>
      </c>
      <c r="J519">
        <f t="shared" si="88"/>
        <v>173.5</v>
      </c>
      <c r="M519" t="b">
        <f>B519&gt;10</f>
        <v>0</v>
      </c>
      <c r="N519">
        <f>COUNT($O$2:O519)</f>
        <v>94</v>
      </c>
      <c r="O519" t="str">
        <f>IF(M519,D519,"")</f>
        <v/>
      </c>
      <c r="P519">
        <f>COUNT($Q$2:Q519)</f>
        <v>424</v>
      </c>
      <c r="Q519">
        <f>IF(NOT(M519),D519,"")</f>
        <v>80.33</v>
      </c>
      <c r="S519">
        <v>518</v>
      </c>
      <c r="U519">
        <f t="shared" si="89"/>
        <v>89.29</v>
      </c>
      <c r="X519">
        <v>89.29</v>
      </c>
      <c r="Z519" t="b">
        <f t="shared" si="90"/>
        <v>0</v>
      </c>
      <c r="AA519">
        <f>COUNT($AB$2:AB519)</f>
        <v>94</v>
      </c>
      <c r="AB519" t="str">
        <f t="shared" si="91"/>
        <v/>
      </c>
      <c r="AC519">
        <f>COUNT($AD$2:AD519)</f>
        <v>424</v>
      </c>
      <c r="AD519">
        <f t="shared" si="92"/>
        <v>459.5</v>
      </c>
      <c r="AF519">
        <v>518</v>
      </c>
      <c r="AH519">
        <f t="shared" si="93"/>
        <v>556</v>
      </c>
      <c r="AK519">
        <v>556</v>
      </c>
    </row>
    <row r="520" spans="1:37" x14ac:dyDescent="0.35">
      <c r="A520" t="s">
        <v>522</v>
      </c>
      <c r="B520">
        <v>2</v>
      </c>
      <c r="C520">
        <v>12</v>
      </c>
      <c r="D520">
        <v>80.95</v>
      </c>
      <c r="E520">
        <f t="shared" si="84"/>
        <v>468.5</v>
      </c>
      <c r="F520">
        <f t="shared" si="85"/>
        <v>23104</v>
      </c>
      <c r="H520">
        <f t="shared" si="86"/>
        <v>585.5</v>
      </c>
      <c r="I520">
        <f t="shared" si="87"/>
        <v>481.5</v>
      </c>
      <c r="J520">
        <f t="shared" si="88"/>
        <v>164.5</v>
      </c>
      <c r="M520" t="b">
        <f>B520&gt;10</f>
        <v>0</v>
      </c>
      <c r="N520">
        <f>COUNT($O$2:O520)</f>
        <v>94</v>
      </c>
      <c r="O520" t="str">
        <f>IF(M520,D520,"")</f>
        <v/>
      </c>
      <c r="P520">
        <f>COUNT($Q$2:Q520)</f>
        <v>425</v>
      </c>
      <c r="Q520">
        <f>IF(NOT(M520),D520,"")</f>
        <v>80.95</v>
      </c>
      <c r="S520">
        <v>519</v>
      </c>
      <c r="U520">
        <f t="shared" si="89"/>
        <v>91.67</v>
      </c>
      <c r="X520">
        <v>91.67</v>
      </c>
      <c r="Z520" t="b">
        <f t="shared" si="90"/>
        <v>0</v>
      </c>
      <c r="AA520">
        <f>COUNT($AB$2:AB520)</f>
        <v>94</v>
      </c>
      <c r="AB520" t="str">
        <f t="shared" si="91"/>
        <v/>
      </c>
      <c r="AC520">
        <f>COUNT($AD$2:AD520)</f>
        <v>425</v>
      </c>
      <c r="AD520">
        <f t="shared" si="92"/>
        <v>468.5</v>
      </c>
      <c r="AF520">
        <v>519</v>
      </c>
      <c r="AH520">
        <f t="shared" si="93"/>
        <v>610.5</v>
      </c>
      <c r="AK520">
        <v>610.5</v>
      </c>
    </row>
    <row r="521" spans="1:37" x14ac:dyDescent="0.35">
      <c r="A521" t="s">
        <v>523</v>
      </c>
      <c r="B521">
        <v>2</v>
      </c>
      <c r="C521">
        <v>12</v>
      </c>
      <c r="D521">
        <v>79.66</v>
      </c>
      <c r="E521">
        <f t="shared" si="84"/>
        <v>457</v>
      </c>
      <c r="F521">
        <f t="shared" si="85"/>
        <v>19740.25</v>
      </c>
      <c r="H521">
        <f t="shared" si="86"/>
        <v>585.5</v>
      </c>
      <c r="I521">
        <f t="shared" si="87"/>
        <v>481.5</v>
      </c>
      <c r="J521">
        <f t="shared" si="88"/>
        <v>176</v>
      </c>
      <c r="M521" t="b">
        <f>B521&gt;10</f>
        <v>0</v>
      </c>
      <c r="N521">
        <f>COUNT($O$2:O521)</f>
        <v>94</v>
      </c>
      <c r="O521" t="str">
        <f>IF(M521,D521,"")</f>
        <v/>
      </c>
      <c r="P521">
        <f>COUNT($Q$2:Q521)</f>
        <v>426</v>
      </c>
      <c r="Q521">
        <f>IF(NOT(M521),D521,"")</f>
        <v>79.66</v>
      </c>
      <c r="S521">
        <v>520</v>
      </c>
      <c r="U521">
        <f t="shared" si="89"/>
        <v>63.39</v>
      </c>
      <c r="X521">
        <v>63.39</v>
      </c>
      <c r="Z521" t="b">
        <f t="shared" si="90"/>
        <v>0</v>
      </c>
      <c r="AA521">
        <f>COUNT($AB$2:AB521)</f>
        <v>94</v>
      </c>
      <c r="AB521" t="str">
        <f t="shared" si="91"/>
        <v/>
      </c>
      <c r="AC521">
        <f>COUNT($AD$2:AD521)</f>
        <v>426</v>
      </c>
      <c r="AD521">
        <f t="shared" si="92"/>
        <v>457</v>
      </c>
      <c r="AF521">
        <v>520</v>
      </c>
      <c r="AH521">
        <f t="shared" si="93"/>
        <v>369</v>
      </c>
      <c r="AK521">
        <v>369</v>
      </c>
    </row>
    <row r="522" spans="1:37" x14ac:dyDescent="0.35">
      <c r="A522" t="s">
        <v>524</v>
      </c>
      <c r="B522">
        <v>7</v>
      </c>
      <c r="C522">
        <v>110</v>
      </c>
      <c r="D522">
        <v>44.72</v>
      </c>
      <c r="E522">
        <f t="shared" si="84"/>
        <v>90</v>
      </c>
      <c r="F522">
        <f t="shared" si="85"/>
        <v>51302.25</v>
      </c>
      <c r="H522">
        <f t="shared" si="86"/>
        <v>234.5</v>
      </c>
      <c r="I522">
        <f t="shared" si="87"/>
        <v>243</v>
      </c>
      <c r="J522">
        <f t="shared" si="88"/>
        <v>543</v>
      </c>
      <c r="M522" t="b">
        <f>B522&gt;10</f>
        <v>0</v>
      </c>
      <c r="N522">
        <f>COUNT($O$2:O522)</f>
        <v>94</v>
      </c>
      <c r="O522" t="str">
        <f>IF(M522,D522,"")</f>
        <v/>
      </c>
      <c r="P522">
        <f>COUNT($Q$2:Q522)</f>
        <v>427</v>
      </c>
      <c r="Q522">
        <f>IF(NOT(M522),D522,"")</f>
        <v>44.72</v>
      </c>
      <c r="S522">
        <v>521</v>
      </c>
      <c r="U522">
        <f t="shared" si="89"/>
        <v>64.08</v>
      </c>
      <c r="X522">
        <v>64.08</v>
      </c>
      <c r="Z522" t="b">
        <f t="shared" si="90"/>
        <v>0</v>
      </c>
      <c r="AA522">
        <f>COUNT($AB$2:AB522)</f>
        <v>94</v>
      </c>
      <c r="AB522" t="str">
        <f t="shared" si="91"/>
        <v/>
      </c>
      <c r="AC522">
        <f>COUNT($AD$2:AD522)</f>
        <v>427</v>
      </c>
      <c r="AD522">
        <f t="shared" si="92"/>
        <v>90</v>
      </c>
      <c r="AF522">
        <v>521</v>
      </c>
      <c r="AH522">
        <f t="shared" si="93"/>
        <v>377</v>
      </c>
      <c r="AK522">
        <v>377</v>
      </c>
    </row>
    <row r="523" spans="1:37" x14ac:dyDescent="0.35">
      <c r="A523" t="s">
        <v>525</v>
      </c>
      <c r="B523">
        <v>4</v>
      </c>
      <c r="C523">
        <v>24</v>
      </c>
      <c r="D523">
        <v>88.99</v>
      </c>
      <c r="E523">
        <f t="shared" si="84"/>
        <v>551</v>
      </c>
      <c r="F523">
        <f t="shared" si="85"/>
        <v>54990.25</v>
      </c>
      <c r="H523">
        <f t="shared" si="86"/>
        <v>422.5</v>
      </c>
      <c r="I523">
        <f t="shared" si="87"/>
        <v>448</v>
      </c>
      <c r="J523">
        <f t="shared" si="88"/>
        <v>82</v>
      </c>
      <c r="M523" t="b">
        <f>B523&gt;10</f>
        <v>0</v>
      </c>
      <c r="N523">
        <f>COUNT($O$2:O523)</f>
        <v>94</v>
      </c>
      <c r="O523" t="str">
        <f>IF(M523,D523,"")</f>
        <v/>
      </c>
      <c r="P523">
        <f>COUNT($Q$2:Q523)</f>
        <v>428</v>
      </c>
      <c r="Q523">
        <f>IF(NOT(M523),D523,"")</f>
        <v>88.99</v>
      </c>
      <c r="S523">
        <v>522</v>
      </c>
      <c r="U523">
        <f t="shared" si="89"/>
        <v>76.069999999999993</v>
      </c>
      <c r="X523">
        <v>76.069999999999993</v>
      </c>
      <c r="Z523" t="b">
        <f t="shared" si="90"/>
        <v>0</v>
      </c>
      <c r="AA523">
        <f>COUNT($AB$2:AB523)</f>
        <v>94</v>
      </c>
      <c r="AB523" t="str">
        <f t="shared" si="91"/>
        <v/>
      </c>
      <c r="AC523">
        <f>COUNT($AD$2:AD523)</f>
        <v>428</v>
      </c>
      <c r="AD523">
        <f t="shared" si="92"/>
        <v>551</v>
      </c>
      <c r="AF523">
        <v>522</v>
      </c>
      <c r="AH523">
        <f t="shared" si="93"/>
        <v>446</v>
      </c>
      <c r="AK523">
        <v>446</v>
      </c>
    </row>
    <row r="524" spans="1:37" x14ac:dyDescent="0.35">
      <c r="A524" t="s">
        <v>526</v>
      </c>
      <c r="B524">
        <v>7</v>
      </c>
      <c r="C524">
        <v>125</v>
      </c>
      <c r="D524">
        <v>52.47</v>
      </c>
      <c r="E524">
        <f t="shared" si="84"/>
        <v>208</v>
      </c>
      <c r="F524">
        <f t="shared" si="85"/>
        <v>11772.25</v>
      </c>
      <c r="H524">
        <f t="shared" si="86"/>
        <v>234.5</v>
      </c>
      <c r="I524">
        <f t="shared" si="87"/>
        <v>223.5</v>
      </c>
      <c r="J524">
        <f t="shared" si="88"/>
        <v>425</v>
      </c>
      <c r="M524" t="b">
        <f>B524&gt;10</f>
        <v>0</v>
      </c>
      <c r="N524">
        <f>COUNT($O$2:O524)</f>
        <v>94</v>
      </c>
      <c r="O524" t="str">
        <f>IF(M524,D524,"")</f>
        <v/>
      </c>
      <c r="P524">
        <f>COUNT($Q$2:Q524)</f>
        <v>429</v>
      </c>
      <c r="Q524">
        <f>IF(NOT(M524),D524,"")</f>
        <v>52.47</v>
      </c>
      <c r="S524">
        <v>523</v>
      </c>
      <c r="U524">
        <f t="shared" si="89"/>
        <v>91.78</v>
      </c>
      <c r="X524">
        <v>91.78</v>
      </c>
      <c r="Z524" t="b">
        <f t="shared" si="90"/>
        <v>0</v>
      </c>
      <c r="AA524">
        <f>COUNT($AB$2:AB524)</f>
        <v>94</v>
      </c>
      <c r="AB524" t="str">
        <f t="shared" si="91"/>
        <v/>
      </c>
      <c r="AC524">
        <f>COUNT($AD$2:AD524)</f>
        <v>429</v>
      </c>
      <c r="AD524">
        <f t="shared" si="92"/>
        <v>208</v>
      </c>
      <c r="AF524">
        <v>523</v>
      </c>
      <c r="AH524">
        <f t="shared" si="93"/>
        <v>615</v>
      </c>
      <c r="AK524">
        <v>615</v>
      </c>
    </row>
    <row r="525" spans="1:37" x14ac:dyDescent="0.35">
      <c r="A525" t="s">
        <v>527</v>
      </c>
      <c r="B525">
        <v>5</v>
      </c>
      <c r="C525">
        <v>17</v>
      </c>
      <c r="D525">
        <v>89.7</v>
      </c>
      <c r="E525">
        <f t="shared" si="84"/>
        <v>562</v>
      </c>
      <c r="F525">
        <f t="shared" si="85"/>
        <v>60270.25</v>
      </c>
      <c r="H525">
        <f t="shared" si="86"/>
        <v>345</v>
      </c>
      <c r="I525">
        <f t="shared" si="87"/>
        <v>458</v>
      </c>
      <c r="J525">
        <f t="shared" si="88"/>
        <v>71</v>
      </c>
      <c r="M525" t="b">
        <f>B525&gt;10</f>
        <v>0</v>
      </c>
      <c r="N525">
        <f>COUNT($O$2:O525)</f>
        <v>94</v>
      </c>
      <c r="O525" t="str">
        <f>IF(M525,D525,"")</f>
        <v/>
      </c>
      <c r="P525">
        <f>COUNT($Q$2:Q525)</f>
        <v>430</v>
      </c>
      <c r="Q525">
        <f>IF(NOT(M525),D525,"")</f>
        <v>89.7</v>
      </c>
      <c r="S525">
        <v>524</v>
      </c>
      <c r="U525">
        <f t="shared" si="89"/>
        <v>64.66</v>
      </c>
      <c r="X525">
        <v>64.66</v>
      </c>
      <c r="Z525" t="b">
        <f t="shared" si="90"/>
        <v>0</v>
      </c>
      <c r="AA525">
        <f>COUNT($AB$2:AB525)</f>
        <v>94</v>
      </c>
      <c r="AB525" t="str">
        <f t="shared" si="91"/>
        <v/>
      </c>
      <c r="AC525">
        <f>COUNT($AD$2:AD525)</f>
        <v>430</v>
      </c>
      <c r="AD525">
        <f t="shared" si="92"/>
        <v>562</v>
      </c>
      <c r="AF525">
        <v>524</v>
      </c>
      <c r="AH525">
        <f t="shared" ca="1" si="93"/>
        <v>393</v>
      </c>
      <c r="AK525">
        <v>393</v>
      </c>
    </row>
    <row r="526" spans="1:37" x14ac:dyDescent="0.35">
      <c r="A526" t="s">
        <v>528</v>
      </c>
      <c r="B526">
        <v>8</v>
      </c>
      <c r="C526">
        <v>412</v>
      </c>
      <c r="D526">
        <v>52.59</v>
      </c>
      <c r="E526">
        <f t="shared" si="84"/>
        <v>211</v>
      </c>
      <c r="F526">
        <f t="shared" si="85"/>
        <v>11130.25</v>
      </c>
      <c r="H526">
        <f t="shared" si="86"/>
        <v>187.5</v>
      </c>
      <c r="I526">
        <f t="shared" si="87"/>
        <v>45</v>
      </c>
      <c r="J526">
        <f t="shared" si="88"/>
        <v>422</v>
      </c>
      <c r="M526" t="b">
        <f>B526&gt;10</f>
        <v>0</v>
      </c>
      <c r="N526">
        <f>COUNT($O$2:O526)</f>
        <v>94</v>
      </c>
      <c r="O526" t="str">
        <f>IF(M526,D526,"")</f>
        <v/>
      </c>
      <c r="P526">
        <f>COUNT($Q$2:Q526)</f>
        <v>431</v>
      </c>
      <c r="Q526">
        <f>IF(NOT(M526),D526,"")</f>
        <v>52.59</v>
      </c>
      <c r="S526">
        <v>525</v>
      </c>
      <c r="Z526" t="b">
        <f t="shared" si="90"/>
        <v>0</v>
      </c>
      <c r="AA526">
        <f>COUNT($AB$2:AB526)</f>
        <v>94</v>
      </c>
      <c r="AB526" t="str">
        <f t="shared" si="91"/>
        <v/>
      </c>
      <c r="AC526">
        <f>COUNT($AD$2:AD526)</f>
        <v>431</v>
      </c>
      <c r="AD526">
        <f t="shared" si="92"/>
        <v>211</v>
      </c>
      <c r="AF526">
        <v>525</v>
      </c>
    </row>
    <row r="527" spans="1:37" x14ac:dyDescent="0.35">
      <c r="A527" t="s">
        <v>529</v>
      </c>
      <c r="B527">
        <v>7</v>
      </c>
      <c r="C527">
        <v>239</v>
      </c>
      <c r="D527">
        <v>54.3</v>
      </c>
      <c r="E527">
        <f t="shared" si="84"/>
        <v>245</v>
      </c>
      <c r="F527">
        <f t="shared" si="85"/>
        <v>5112.25</v>
      </c>
      <c r="H527">
        <f t="shared" si="86"/>
        <v>234.5</v>
      </c>
      <c r="I527">
        <f t="shared" si="87"/>
        <v>101.5</v>
      </c>
      <c r="J527">
        <f t="shared" si="88"/>
        <v>388</v>
      </c>
      <c r="M527" t="b">
        <f>B527&gt;10</f>
        <v>0</v>
      </c>
      <c r="N527">
        <f>COUNT($O$2:O527)</f>
        <v>94</v>
      </c>
      <c r="O527" t="str">
        <f>IF(M527,D527,"")</f>
        <v/>
      </c>
      <c r="P527">
        <f>COUNT($Q$2:Q527)</f>
        <v>432</v>
      </c>
      <c r="Q527">
        <f>IF(NOT(M527),D527,"")</f>
        <v>54.3</v>
      </c>
      <c r="S527">
        <v>526</v>
      </c>
      <c r="Z527" t="b">
        <f t="shared" si="90"/>
        <v>0</v>
      </c>
      <c r="AA527">
        <f>COUNT($AB$2:AB527)</f>
        <v>94</v>
      </c>
      <c r="AB527" t="str">
        <f t="shared" si="91"/>
        <v/>
      </c>
      <c r="AC527">
        <f>COUNT($AD$2:AD527)</f>
        <v>432</v>
      </c>
      <c r="AD527">
        <f t="shared" si="92"/>
        <v>245</v>
      </c>
      <c r="AF527">
        <v>526</v>
      </c>
    </row>
    <row r="528" spans="1:37" x14ac:dyDescent="0.35">
      <c r="A528" t="s">
        <v>530</v>
      </c>
      <c r="B528">
        <v>7</v>
      </c>
      <c r="C528">
        <v>196</v>
      </c>
      <c r="D528">
        <v>48.42</v>
      </c>
      <c r="E528">
        <f t="shared" si="84"/>
        <v>143</v>
      </c>
      <c r="F528">
        <f t="shared" si="85"/>
        <v>30102.25</v>
      </c>
      <c r="H528">
        <f t="shared" si="86"/>
        <v>234.5</v>
      </c>
      <c r="I528">
        <f t="shared" si="87"/>
        <v>143</v>
      </c>
      <c r="J528">
        <f t="shared" si="88"/>
        <v>490</v>
      </c>
      <c r="M528" t="b">
        <f>B528&gt;10</f>
        <v>0</v>
      </c>
      <c r="N528">
        <f>COUNT($O$2:O528)</f>
        <v>94</v>
      </c>
      <c r="O528" t="str">
        <f>IF(M528,D528,"")</f>
        <v/>
      </c>
      <c r="P528">
        <f>COUNT($Q$2:Q528)</f>
        <v>433</v>
      </c>
      <c r="Q528">
        <f>IF(NOT(M528),D528,"")</f>
        <v>48.42</v>
      </c>
      <c r="S528">
        <v>527</v>
      </c>
      <c r="Z528" t="b">
        <f t="shared" si="90"/>
        <v>0</v>
      </c>
      <c r="AA528">
        <f>COUNT($AB$2:AB528)</f>
        <v>94</v>
      </c>
      <c r="AB528" t="str">
        <f t="shared" si="91"/>
        <v/>
      </c>
      <c r="AC528">
        <f>COUNT($AD$2:AD528)</f>
        <v>433</v>
      </c>
      <c r="AD528">
        <f t="shared" si="92"/>
        <v>143</v>
      </c>
      <c r="AF528">
        <v>527</v>
      </c>
    </row>
    <row r="529" spans="1:32" x14ac:dyDescent="0.35">
      <c r="A529" t="s">
        <v>531</v>
      </c>
      <c r="B529">
        <v>8</v>
      </c>
      <c r="C529">
        <v>363</v>
      </c>
      <c r="D529">
        <v>46.93</v>
      </c>
      <c r="E529">
        <f t="shared" si="84"/>
        <v>119</v>
      </c>
      <c r="F529">
        <f t="shared" si="85"/>
        <v>39006.25</v>
      </c>
      <c r="H529">
        <f t="shared" si="86"/>
        <v>187.5</v>
      </c>
      <c r="I529">
        <f t="shared" si="87"/>
        <v>59</v>
      </c>
      <c r="J529">
        <f t="shared" si="88"/>
        <v>514</v>
      </c>
      <c r="M529" t="b">
        <f>B529&gt;10</f>
        <v>0</v>
      </c>
      <c r="N529">
        <f>COUNT($O$2:O529)</f>
        <v>94</v>
      </c>
      <c r="O529" t="str">
        <f>IF(M529,D529,"")</f>
        <v/>
      </c>
      <c r="P529">
        <f>COUNT($Q$2:Q529)</f>
        <v>434</v>
      </c>
      <c r="Q529">
        <f>IF(NOT(M529),D529,"")</f>
        <v>46.93</v>
      </c>
      <c r="S529">
        <v>528</v>
      </c>
      <c r="Z529" t="b">
        <f t="shared" si="90"/>
        <v>0</v>
      </c>
      <c r="AA529">
        <f>COUNT($AB$2:AB529)</f>
        <v>94</v>
      </c>
      <c r="AB529" t="str">
        <f t="shared" si="91"/>
        <v/>
      </c>
      <c r="AC529">
        <f>COUNT($AD$2:AD529)</f>
        <v>434</v>
      </c>
      <c r="AD529">
        <f t="shared" si="92"/>
        <v>119</v>
      </c>
      <c r="AF529">
        <v>528</v>
      </c>
    </row>
    <row r="530" spans="1:32" x14ac:dyDescent="0.35">
      <c r="A530" t="s">
        <v>532</v>
      </c>
      <c r="B530">
        <v>3</v>
      </c>
      <c r="C530">
        <v>62</v>
      </c>
      <c r="D530">
        <v>60.26</v>
      </c>
      <c r="E530">
        <f t="shared" si="84"/>
        <v>326</v>
      </c>
      <c r="F530">
        <f t="shared" si="85"/>
        <v>90.25</v>
      </c>
      <c r="H530">
        <f t="shared" si="86"/>
        <v>502</v>
      </c>
      <c r="I530">
        <f t="shared" si="87"/>
        <v>341.5</v>
      </c>
      <c r="J530">
        <f t="shared" si="88"/>
        <v>307</v>
      </c>
      <c r="M530" t="b">
        <f>B530&gt;10</f>
        <v>0</v>
      </c>
      <c r="N530">
        <f>COUNT($O$2:O530)</f>
        <v>94</v>
      </c>
      <c r="O530" t="str">
        <f>IF(M530,D530,"")</f>
        <v/>
      </c>
      <c r="P530">
        <f>COUNT($Q$2:Q530)</f>
        <v>435</v>
      </c>
      <c r="Q530">
        <f>IF(NOT(M530),D530,"")</f>
        <v>60.26</v>
      </c>
      <c r="S530">
        <v>529</v>
      </c>
      <c r="Z530" t="b">
        <f t="shared" si="90"/>
        <v>0</v>
      </c>
      <c r="AA530">
        <f>COUNT($AB$2:AB530)</f>
        <v>94</v>
      </c>
      <c r="AB530" t="str">
        <f t="shared" si="91"/>
        <v/>
      </c>
      <c r="AC530">
        <f>COUNT($AD$2:AD530)</f>
        <v>435</v>
      </c>
      <c r="AD530">
        <f t="shared" si="92"/>
        <v>326</v>
      </c>
      <c r="AF530">
        <v>529</v>
      </c>
    </row>
    <row r="531" spans="1:32" x14ac:dyDescent="0.35">
      <c r="A531" t="s">
        <v>533</v>
      </c>
      <c r="B531">
        <v>8</v>
      </c>
      <c r="C531">
        <v>213</v>
      </c>
      <c r="D531">
        <v>54.19</v>
      </c>
      <c r="E531">
        <f t="shared" si="84"/>
        <v>240.5</v>
      </c>
      <c r="F531">
        <f t="shared" si="85"/>
        <v>5776</v>
      </c>
      <c r="H531">
        <f t="shared" si="86"/>
        <v>187.5</v>
      </c>
      <c r="I531">
        <f t="shared" si="87"/>
        <v>125.5</v>
      </c>
      <c r="J531">
        <f t="shared" si="88"/>
        <v>392.5</v>
      </c>
      <c r="M531" t="b">
        <f>B531&gt;10</f>
        <v>0</v>
      </c>
      <c r="N531">
        <f>COUNT($O$2:O531)</f>
        <v>94</v>
      </c>
      <c r="O531" t="str">
        <f>IF(M531,D531,"")</f>
        <v/>
      </c>
      <c r="P531">
        <f>COUNT($Q$2:Q531)</f>
        <v>436</v>
      </c>
      <c r="Q531">
        <f>IF(NOT(M531),D531,"")</f>
        <v>54.19</v>
      </c>
      <c r="S531">
        <v>530</v>
      </c>
      <c r="Z531" t="b">
        <f t="shared" si="90"/>
        <v>0</v>
      </c>
      <c r="AA531">
        <f>COUNT($AB$2:AB531)</f>
        <v>94</v>
      </c>
      <c r="AB531" t="str">
        <f t="shared" si="91"/>
        <v/>
      </c>
      <c r="AC531">
        <f>COUNT($AD$2:AD531)</f>
        <v>436</v>
      </c>
      <c r="AD531">
        <f t="shared" si="92"/>
        <v>240.5</v>
      </c>
      <c r="AF531">
        <v>530</v>
      </c>
    </row>
    <row r="532" spans="1:32" x14ac:dyDescent="0.35">
      <c r="A532" t="s">
        <v>534</v>
      </c>
      <c r="B532">
        <v>5</v>
      </c>
      <c r="C532">
        <v>6</v>
      </c>
      <c r="D532">
        <v>88.46</v>
      </c>
      <c r="E532">
        <f t="shared" si="84"/>
        <v>531.5</v>
      </c>
      <c r="F532">
        <f t="shared" si="85"/>
        <v>46225</v>
      </c>
      <c r="H532">
        <f t="shared" si="86"/>
        <v>345</v>
      </c>
      <c r="I532">
        <f t="shared" si="87"/>
        <v>552</v>
      </c>
      <c r="J532">
        <f t="shared" si="88"/>
        <v>101.5</v>
      </c>
      <c r="M532" t="b">
        <f>B532&gt;10</f>
        <v>0</v>
      </c>
      <c r="N532">
        <f>COUNT($O$2:O532)</f>
        <v>94</v>
      </c>
      <c r="O532" t="str">
        <f>IF(M532,D532,"")</f>
        <v/>
      </c>
      <c r="P532">
        <f>COUNT($Q$2:Q532)</f>
        <v>437</v>
      </c>
      <c r="Q532">
        <f>IF(NOT(M532),D532,"")</f>
        <v>88.46</v>
      </c>
      <c r="S532">
        <v>531</v>
      </c>
      <c r="Z532" t="b">
        <f t="shared" si="90"/>
        <v>0</v>
      </c>
      <c r="AA532">
        <f>COUNT($AB$2:AB532)</f>
        <v>94</v>
      </c>
      <c r="AB532" t="str">
        <f t="shared" si="91"/>
        <v/>
      </c>
      <c r="AC532">
        <f>COUNT($AD$2:AD532)</f>
        <v>437</v>
      </c>
      <c r="AD532">
        <f t="shared" si="92"/>
        <v>531.5</v>
      </c>
      <c r="AF532">
        <v>531</v>
      </c>
    </row>
    <row r="533" spans="1:32" x14ac:dyDescent="0.35">
      <c r="A533" t="s">
        <v>535</v>
      </c>
      <c r="B533">
        <v>6</v>
      </c>
      <c r="C533">
        <v>65</v>
      </c>
      <c r="D533">
        <v>60.37</v>
      </c>
      <c r="E533">
        <f t="shared" si="84"/>
        <v>330</v>
      </c>
      <c r="F533">
        <f t="shared" si="85"/>
        <v>182.25</v>
      </c>
      <c r="H533">
        <f t="shared" si="86"/>
        <v>284.5</v>
      </c>
      <c r="I533">
        <f t="shared" si="87"/>
        <v>334</v>
      </c>
      <c r="J533">
        <f t="shared" si="88"/>
        <v>303</v>
      </c>
      <c r="M533" t="b">
        <f>B533&gt;10</f>
        <v>0</v>
      </c>
      <c r="N533">
        <f>COUNT($O$2:O533)</f>
        <v>94</v>
      </c>
      <c r="O533" t="str">
        <f>IF(M533,D533,"")</f>
        <v/>
      </c>
      <c r="P533">
        <f>COUNT($Q$2:Q533)</f>
        <v>438</v>
      </c>
      <c r="Q533">
        <f>IF(NOT(M533),D533,"")</f>
        <v>60.37</v>
      </c>
      <c r="S533">
        <v>532</v>
      </c>
      <c r="Z533" t="b">
        <f t="shared" si="90"/>
        <v>0</v>
      </c>
      <c r="AA533">
        <f>COUNT($AB$2:AB533)</f>
        <v>94</v>
      </c>
      <c r="AB533" t="str">
        <f t="shared" si="91"/>
        <v/>
      </c>
      <c r="AC533">
        <f>COUNT($AD$2:AD533)</f>
        <v>438</v>
      </c>
      <c r="AD533">
        <f t="shared" si="92"/>
        <v>330</v>
      </c>
      <c r="AF533">
        <v>532</v>
      </c>
    </row>
    <row r="534" spans="1:32" x14ac:dyDescent="0.35">
      <c r="A534" t="s">
        <v>536</v>
      </c>
      <c r="B534">
        <v>4</v>
      </c>
      <c r="C534">
        <v>8</v>
      </c>
      <c r="D534">
        <v>87.88</v>
      </c>
      <c r="E534">
        <f t="shared" si="84"/>
        <v>521</v>
      </c>
      <c r="F534">
        <f t="shared" si="85"/>
        <v>41820.25</v>
      </c>
      <c r="H534">
        <f t="shared" si="86"/>
        <v>422.5</v>
      </c>
      <c r="I534">
        <f t="shared" si="87"/>
        <v>515</v>
      </c>
      <c r="J534">
        <f t="shared" si="88"/>
        <v>112</v>
      </c>
      <c r="M534" t="b">
        <f>B534&gt;10</f>
        <v>0</v>
      </c>
      <c r="N534">
        <f>COUNT($O$2:O534)</f>
        <v>94</v>
      </c>
      <c r="O534" t="str">
        <f>IF(M534,D534,"")</f>
        <v/>
      </c>
      <c r="P534">
        <f>COUNT($Q$2:Q534)</f>
        <v>439</v>
      </c>
      <c r="Q534">
        <f>IF(NOT(M534),D534,"")</f>
        <v>87.88</v>
      </c>
      <c r="S534">
        <v>533</v>
      </c>
      <c r="Z534" t="b">
        <f t="shared" si="90"/>
        <v>0</v>
      </c>
      <c r="AA534">
        <f>COUNT($AB$2:AB534)</f>
        <v>94</v>
      </c>
      <c r="AB534" t="str">
        <f t="shared" si="91"/>
        <v/>
      </c>
      <c r="AC534">
        <f>COUNT($AD$2:AD534)</f>
        <v>439</v>
      </c>
      <c r="AD534">
        <f t="shared" si="92"/>
        <v>521</v>
      </c>
      <c r="AF534">
        <v>533</v>
      </c>
    </row>
    <row r="535" spans="1:32" x14ac:dyDescent="0.35">
      <c r="A535" t="s">
        <v>537</v>
      </c>
      <c r="B535">
        <v>4</v>
      </c>
      <c r="C535">
        <v>223</v>
      </c>
      <c r="D535">
        <v>32.42</v>
      </c>
      <c r="E535">
        <f t="shared" si="84"/>
        <v>5</v>
      </c>
      <c r="F535">
        <f t="shared" si="85"/>
        <v>97032.25</v>
      </c>
      <c r="H535">
        <f t="shared" si="86"/>
        <v>422.5</v>
      </c>
      <c r="I535">
        <f t="shared" si="87"/>
        <v>115</v>
      </c>
      <c r="J535">
        <f t="shared" si="88"/>
        <v>628</v>
      </c>
      <c r="M535" t="b">
        <f>B535&gt;10</f>
        <v>0</v>
      </c>
      <c r="N535">
        <f>COUNT($O$2:O535)</f>
        <v>94</v>
      </c>
      <c r="O535" t="str">
        <f>IF(M535,D535,"")</f>
        <v/>
      </c>
      <c r="P535">
        <f>COUNT($Q$2:Q535)</f>
        <v>440</v>
      </c>
      <c r="Q535">
        <f>IF(NOT(M535),D535,"")</f>
        <v>32.42</v>
      </c>
      <c r="S535">
        <v>534</v>
      </c>
      <c r="Z535" t="b">
        <f t="shared" si="90"/>
        <v>0</v>
      </c>
      <c r="AA535">
        <f>COUNT($AB$2:AB535)</f>
        <v>94</v>
      </c>
      <c r="AB535" t="str">
        <f t="shared" si="91"/>
        <v/>
      </c>
      <c r="AC535">
        <f>COUNT($AD$2:AD535)</f>
        <v>440</v>
      </c>
      <c r="AD535">
        <f t="shared" si="92"/>
        <v>5</v>
      </c>
      <c r="AF535">
        <v>534</v>
      </c>
    </row>
    <row r="536" spans="1:32" x14ac:dyDescent="0.35">
      <c r="A536" t="s">
        <v>538</v>
      </c>
      <c r="B536">
        <v>7</v>
      </c>
      <c r="C536">
        <v>130</v>
      </c>
      <c r="D536">
        <v>49.81</v>
      </c>
      <c r="E536">
        <f t="shared" si="84"/>
        <v>169</v>
      </c>
      <c r="F536">
        <f t="shared" si="85"/>
        <v>21756.25</v>
      </c>
      <c r="H536">
        <f t="shared" si="86"/>
        <v>234.5</v>
      </c>
      <c r="I536">
        <f t="shared" si="87"/>
        <v>215</v>
      </c>
      <c r="J536">
        <f t="shared" si="88"/>
        <v>464</v>
      </c>
      <c r="M536" t="b">
        <f>B536&gt;10</f>
        <v>0</v>
      </c>
      <c r="N536">
        <f>COUNT($O$2:O536)</f>
        <v>94</v>
      </c>
      <c r="O536" t="str">
        <f>IF(M536,D536,"")</f>
        <v/>
      </c>
      <c r="P536">
        <f>COUNT($Q$2:Q536)</f>
        <v>441</v>
      </c>
      <c r="Q536">
        <f>IF(NOT(M536),D536,"")</f>
        <v>49.81</v>
      </c>
      <c r="S536">
        <v>535</v>
      </c>
      <c r="Z536" t="b">
        <f t="shared" si="90"/>
        <v>0</v>
      </c>
      <c r="AA536">
        <f>COUNT($AB$2:AB536)</f>
        <v>94</v>
      </c>
      <c r="AB536" t="str">
        <f t="shared" si="91"/>
        <v/>
      </c>
      <c r="AC536">
        <f>COUNT($AD$2:AD536)</f>
        <v>441</v>
      </c>
      <c r="AD536">
        <f t="shared" si="92"/>
        <v>169</v>
      </c>
      <c r="AF536">
        <v>535</v>
      </c>
    </row>
    <row r="537" spans="1:32" x14ac:dyDescent="0.35">
      <c r="A537" t="s">
        <v>539</v>
      </c>
      <c r="B537">
        <v>10</v>
      </c>
      <c r="C537">
        <v>188</v>
      </c>
      <c r="D537">
        <v>58.41</v>
      </c>
      <c r="E537">
        <f t="shared" si="84"/>
        <v>295</v>
      </c>
      <c r="F537">
        <f t="shared" si="85"/>
        <v>462.25</v>
      </c>
      <c r="H537">
        <f t="shared" si="86"/>
        <v>123.5</v>
      </c>
      <c r="I537">
        <f t="shared" si="87"/>
        <v>149</v>
      </c>
      <c r="J537">
        <f t="shared" si="88"/>
        <v>338</v>
      </c>
      <c r="M537" t="b">
        <f>B537&gt;10</f>
        <v>0</v>
      </c>
      <c r="N537">
        <f>COUNT($O$2:O537)</f>
        <v>94</v>
      </c>
      <c r="O537" t="str">
        <f>IF(M537,D537,"")</f>
        <v/>
      </c>
      <c r="P537">
        <f>COUNT($Q$2:Q537)</f>
        <v>442</v>
      </c>
      <c r="Q537">
        <f>IF(NOT(M537),D537,"")</f>
        <v>58.41</v>
      </c>
      <c r="S537">
        <v>536</v>
      </c>
      <c r="Z537" t="b">
        <f t="shared" si="90"/>
        <v>0</v>
      </c>
      <c r="AA537">
        <f>COUNT($AB$2:AB537)</f>
        <v>94</v>
      </c>
      <c r="AB537" t="str">
        <f t="shared" si="91"/>
        <v/>
      </c>
      <c r="AC537">
        <f>COUNT($AD$2:AD537)</f>
        <v>442</v>
      </c>
      <c r="AD537">
        <f t="shared" si="92"/>
        <v>295</v>
      </c>
      <c r="AF537">
        <v>536</v>
      </c>
    </row>
    <row r="538" spans="1:32" x14ac:dyDescent="0.35">
      <c r="A538" t="s">
        <v>540</v>
      </c>
      <c r="B538">
        <v>4</v>
      </c>
      <c r="C538">
        <v>9</v>
      </c>
      <c r="D538">
        <v>88.75</v>
      </c>
      <c r="E538">
        <f t="shared" si="84"/>
        <v>545</v>
      </c>
      <c r="F538">
        <f t="shared" si="85"/>
        <v>52212.25</v>
      </c>
      <c r="H538">
        <f t="shared" si="86"/>
        <v>422.5</v>
      </c>
      <c r="I538">
        <f t="shared" si="87"/>
        <v>509</v>
      </c>
      <c r="J538">
        <f t="shared" si="88"/>
        <v>88</v>
      </c>
      <c r="M538" t="b">
        <f>B538&gt;10</f>
        <v>0</v>
      </c>
      <c r="N538">
        <f>COUNT($O$2:O538)</f>
        <v>94</v>
      </c>
      <c r="O538" t="str">
        <f>IF(M538,D538,"")</f>
        <v/>
      </c>
      <c r="P538">
        <f>COUNT($Q$2:Q538)</f>
        <v>443</v>
      </c>
      <c r="Q538">
        <f>IF(NOT(M538),D538,"")</f>
        <v>88.75</v>
      </c>
      <c r="S538">
        <v>537</v>
      </c>
      <c r="Z538" t="b">
        <f t="shared" si="90"/>
        <v>0</v>
      </c>
      <c r="AA538">
        <f>COUNT($AB$2:AB538)</f>
        <v>94</v>
      </c>
      <c r="AB538" t="str">
        <f t="shared" si="91"/>
        <v/>
      </c>
      <c r="AC538">
        <f>COUNT($AD$2:AD538)</f>
        <v>443</v>
      </c>
      <c r="AD538">
        <f t="shared" si="92"/>
        <v>545</v>
      </c>
      <c r="AF538">
        <v>537</v>
      </c>
    </row>
    <row r="539" spans="1:32" x14ac:dyDescent="0.35">
      <c r="A539" t="s">
        <v>541</v>
      </c>
      <c r="B539">
        <v>5</v>
      </c>
      <c r="C539">
        <v>234</v>
      </c>
      <c r="D539">
        <v>44.29</v>
      </c>
      <c r="E539">
        <f t="shared" si="84"/>
        <v>84</v>
      </c>
      <c r="F539">
        <f t="shared" si="85"/>
        <v>54056.25</v>
      </c>
      <c r="H539">
        <f t="shared" si="86"/>
        <v>345</v>
      </c>
      <c r="I539">
        <f t="shared" si="87"/>
        <v>107</v>
      </c>
      <c r="J539">
        <f t="shared" si="88"/>
        <v>549</v>
      </c>
      <c r="M539" t="b">
        <f>B539&gt;10</f>
        <v>0</v>
      </c>
      <c r="N539">
        <f>COUNT($O$2:O539)</f>
        <v>94</v>
      </c>
      <c r="O539" t="str">
        <f>IF(M539,D539,"")</f>
        <v/>
      </c>
      <c r="P539">
        <f>COUNT($Q$2:Q539)</f>
        <v>444</v>
      </c>
      <c r="Q539">
        <f>IF(NOT(M539),D539,"")</f>
        <v>44.29</v>
      </c>
      <c r="S539">
        <v>538</v>
      </c>
      <c r="Z539" t="b">
        <f t="shared" si="90"/>
        <v>0</v>
      </c>
      <c r="AA539">
        <f>COUNT($AB$2:AB539)</f>
        <v>94</v>
      </c>
      <c r="AB539" t="str">
        <f t="shared" si="91"/>
        <v/>
      </c>
      <c r="AC539">
        <f>COUNT($AD$2:AD539)</f>
        <v>444</v>
      </c>
      <c r="AD539">
        <f t="shared" si="92"/>
        <v>84</v>
      </c>
      <c r="AF539">
        <v>538</v>
      </c>
    </row>
    <row r="540" spans="1:32" x14ac:dyDescent="0.35">
      <c r="A540" t="s">
        <v>542</v>
      </c>
      <c r="B540">
        <v>5</v>
      </c>
      <c r="C540">
        <v>44</v>
      </c>
      <c r="D540">
        <v>70.069999999999993</v>
      </c>
      <c r="E540">
        <f t="shared" si="84"/>
        <v>425</v>
      </c>
      <c r="F540">
        <f t="shared" si="85"/>
        <v>11772.25</v>
      </c>
      <c r="H540">
        <f t="shared" si="86"/>
        <v>345</v>
      </c>
      <c r="I540">
        <f t="shared" si="87"/>
        <v>394.5</v>
      </c>
      <c r="J540">
        <f t="shared" si="88"/>
        <v>208</v>
      </c>
      <c r="M540" t="b">
        <f>B540&gt;10</f>
        <v>0</v>
      </c>
      <c r="N540">
        <f>COUNT($O$2:O540)</f>
        <v>94</v>
      </c>
      <c r="O540" t="str">
        <f>IF(M540,D540,"")</f>
        <v/>
      </c>
      <c r="P540">
        <f>COUNT($Q$2:Q540)</f>
        <v>445</v>
      </c>
      <c r="Q540">
        <f>IF(NOT(M540),D540,"")</f>
        <v>70.069999999999993</v>
      </c>
      <c r="S540">
        <v>539</v>
      </c>
      <c r="Z540" t="b">
        <f t="shared" si="90"/>
        <v>0</v>
      </c>
      <c r="AA540">
        <f>COUNT($AB$2:AB540)</f>
        <v>94</v>
      </c>
      <c r="AB540" t="str">
        <f t="shared" si="91"/>
        <v/>
      </c>
      <c r="AC540">
        <f>COUNT($AD$2:AD540)</f>
        <v>445</v>
      </c>
      <c r="AD540">
        <f t="shared" si="92"/>
        <v>425</v>
      </c>
      <c r="AF540">
        <v>539</v>
      </c>
    </row>
    <row r="541" spans="1:32" x14ac:dyDescent="0.35">
      <c r="A541" t="s">
        <v>543</v>
      </c>
      <c r="B541">
        <v>11</v>
      </c>
      <c r="C541">
        <v>187</v>
      </c>
      <c r="D541">
        <v>57.01</v>
      </c>
      <c r="E541">
        <f t="shared" si="84"/>
        <v>278</v>
      </c>
      <c r="F541">
        <f t="shared" si="85"/>
        <v>1482.25</v>
      </c>
      <c r="H541">
        <f t="shared" si="86"/>
        <v>98</v>
      </c>
      <c r="I541">
        <f t="shared" si="87"/>
        <v>150.5</v>
      </c>
      <c r="J541">
        <f t="shared" si="88"/>
        <v>355</v>
      </c>
      <c r="M541" t="b">
        <f>B541&gt;10</f>
        <v>1</v>
      </c>
      <c r="N541">
        <f>COUNT($O$2:O541)</f>
        <v>95</v>
      </c>
      <c r="O541">
        <f>IF(M541,D541,"")</f>
        <v>57.01</v>
      </c>
      <c r="P541">
        <f>COUNT($Q$2:Q541)</f>
        <v>445</v>
      </c>
      <c r="Q541" t="str">
        <f>IF(NOT(M541),D541,"")</f>
        <v/>
      </c>
      <c r="S541">
        <v>540</v>
      </c>
      <c r="Z541" t="b">
        <f t="shared" si="90"/>
        <v>1</v>
      </c>
      <c r="AA541">
        <f>COUNT($AB$2:AB541)</f>
        <v>95</v>
      </c>
      <c r="AB541">
        <f t="shared" si="91"/>
        <v>278</v>
      </c>
      <c r="AC541">
        <f>COUNT($AD$2:AD541)</f>
        <v>445</v>
      </c>
      <c r="AD541" t="str">
        <f t="shared" si="92"/>
        <v/>
      </c>
      <c r="AF541">
        <v>540</v>
      </c>
    </row>
    <row r="542" spans="1:32" x14ac:dyDescent="0.35">
      <c r="A542" t="s">
        <v>544</v>
      </c>
      <c r="B542">
        <v>4</v>
      </c>
      <c r="C542">
        <v>403</v>
      </c>
      <c r="D542">
        <v>53.14</v>
      </c>
      <c r="E542">
        <f t="shared" si="84"/>
        <v>223</v>
      </c>
      <c r="F542">
        <f t="shared" si="85"/>
        <v>8742.25</v>
      </c>
      <c r="H542">
        <f t="shared" si="86"/>
        <v>422.5</v>
      </c>
      <c r="I542">
        <f t="shared" si="87"/>
        <v>46</v>
      </c>
      <c r="J542">
        <f t="shared" si="88"/>
        <v>410</v>
      </c>
      <c r="M542" t="b">
        <f>B542&gt;10</f>
        <v>0</v>
      </c>
      <c r="N542">
        <f>COUNT($O$2:O542)</f>
        <v>95</v>
      </c>
      <c r="O542" t="str">
        <f>IF(M542,D542,"")</f>
        <v/>
      </c>
      <c r="P542">
        <f>COUNT($Q$2:Q542)</f>
        <v>446</v>
      </c>
      <c r="Q542">
        <f>IF(NOT(M542),D542,"")</f>
        <v>53.14</v>
      </c>
      <c r="S542">
        <v>541</v>
      </c>
      <c r="Z542" t="b">
        <f t="shared" si="90"/>
        <v>0</v>
      </c>
      <c r="AA542">
        <f>COUNT($AB$2:AB542)</f>
        <v>95</v>
      </c>
      <c r="AB542" t="str">
        <f t="shared" si="91"/>
        <v/>
      </c>
      <c r="AC542">
        <f>COUNT($AD$2:AD542)</f>
        <v>446</v>
      </c>
      <c r="AD542">
        <f t="shared" si="92"/>
        <v>223</v>
      </c>
      <c r="AF542">
        <v>541</v>
      </c>
    </row>
    <row r="543" spans="1:32" x14ac:dyDescent="0.35">
      <c r="A543" t="s">
        <v>545</v>
      </c>
      <c r="B543">
        <v>4</v>
      </c>
      <c r="C543">
        <v>111</v>
      </c>
      <c r="D543">
        <v>57.31</v>
      </c>
      <c r="E543">
        <f t="shared" si="84"/>
        <v>282</v>
      </c>
      <c r="F543">
        <f t="shared" si="85"/>
        <v>1190.25</v>
      </c>
      <c r="H543">
        <f t="shared" si="86"/>
        <v>422.5</v>
      </c>
      <c r="I543">
        <f t="shared" si="87"/>
        <v>241</v>
      </c>
      <c r="J543">
        <f t="shared" si="88"/>
        <v>351</v>
      </c>
      <c r="M543" t="b">
        <f>B543&gt;10</f>
        <v>0</v>
      </c>
      <c r="N543">
        <f>COUNT($O$2:O543)</f>
        <v>95</v>
      </c>
      <c r="O543" t="str">
        <f>IF(M543,D543,"")</f>
        <v/>
      </c>
      <c r="P543">
        <f>COUNT($Q$2:Q543)</f>
        <v>447</v>
      </c>
      <c r="Q543">
        <f>IF(NOT(M543),D543,"")</f>
        <v>57.31</v>
      </c>
      <c r="S543">
        <v>542</v>
      </c>
      <c r="Z543" t="b">
        <f t="shared" si="90"/>
        <v>0</v>
      </c>
      <c r="AA543">
        <f>COUNT($AB$2:AB543)</f>
        <v>95</v>
      </c>
      <c r="AB543" t="str">
        <f t="shared" si="91"/>
        <v/>
      </c>
      <c r="AC543">
        <f>COUNT($AD$2:AD543)</f>
        <v>447</v>
      </c>
      <c r="AD543">
        <f t="shared" si="92"/>
        <v>282</v>
      </c>
      <c r="AF543">
        <v>542</v>
      </c>
    </row>
    <row r="544" spans="1:32" x14ac:dyDescent="0.35">
      <c r="A544" t="s">
        <v>546</v>
      </c>
      <c r="B544">
        <v>9</v>
      </c>
      <c r="C544">
        <v>197</v>
      </c>
      <c r="D544">
        <v>55.53</v>
      </c>
      <c r="E544">
        <f t="shared" si="84"/>
        <v>260</v>
      </c>
      <c r="F544">
        <f t="shared" si="85"/>
        <v>3192.25</v>
      </c>
      <c r="H544">
        <f t="shared" si="86"/>
        <v>151.5</v>
      </c>
      <c r="I544">
        <f t="shared" si="87"/>
        <v>140.5</v>
      </c>
      <c r="J544">
        <f t="shared" si="88"/>
        <v>373</v>
      </c>
      <c r="M544" t="b">
        <f>B544&gt;10</f>
        <v>0</v>
      </c>
      <c r="N544">
        <f>COUNT($O$2:O544)</f>
        <v>95</v>
      </c>
      <c r="O544" t="str">
        <f>IF(M544,D544,"")</f>
        <v/>
      </c>
      <c r="P544">
        <f>COUNT($Q$2:Q544)</f>
        <v>448</v>
      </c>
      <c r="Q544">
        <f>IF(NOT(M544),D544,"")</f>
        <v>55.53</v>
      </c>
      <c r="S544">
        <v>543</v>
      </c>
      <c r="Z544" t="b">
        <f t="shared" si="90"/>
        <v>0</v>
      </c>
      <c r="AA544">
        <f>COUNT($AB$2:AB544)</f>
        <v>95</v>
      </c>
      <c r="AB544" t="str">
        <f t="shared" si="91"/>
        <v/>
      </c>
      <c r="AC544">
        <f>COUNT($AD$2:AD544)</f>
        <v>448</v>
      </c>
      <c r="AD544">
        <f t="shared" si="92"/>
        <v>260</v>
      </c>
      <c r="AF544">
        <v>543</v>
      </c>
    </row>
    <row r="545" spans="1:32" x14ac:dyDescent="0.35">
      <c r="A545" t="s">
        <v>547</v>
      </c>
      <c r="B545">
        <v>8</v>
      </c>
      <c r="C545">
        <v>194</v>
      </c>
      <c r="D545">
        <v>52.91</v>
      </c>
      <c r="E545">
        <f t="shared" si="84"/>
        <v>219</v>
      </c>
      <c r="F545">
        <f t="shared" si="85"/>
        <v>9506.25</v>
      </c>
      <c r="H545">
        <f t="shared" si="86"/>
        <v>187.5</v>
      </c>
      <c r="I545">
        <f t="shared" si="87"/>
        <v>145</v>
      </c>
      <c r="J545">
        <f t="shared" si="88"/>
        <v>414</v>
      </c>
      <c r="M545" t="b">
        <f>B545&gt;10</f>
        <v>0</v>
      </c>
      <c r="N545">
        <f>COUNT($O$2:O545)</f>
        <v>95</v>
      </c>
      <c r="O545" t="str">
        <f>IF(M545,D545,"")</f>
        <v/>
      </c>
      <c r="P545">
        <f>COUNT($Q$2:Q545)</f>
        <v>449</v>
      </c>
      <c r="Q545">
        <f>IF(NOT(M545),D545,"")</f>
        <v>52.91</v>
      </c>
      <c r="S545">
        <v>544</v>
      </c>
      <c r="Z545" t="b">
        <f t="shared" si="90"/>
        <v>0</v>
      </c>
      <c r="AA545">
        <f>COUNT($AB$2:AB545)</f>
        <v>95</v>
      </c>
      <c r="AB545" t="str">
        <f t="shared" si="91"/>
        <v/>
      </c>
      <c r="AC545">
        <f>COUNT($AD$2:AD545)</f>
        <v>449</v>
      </c>
      <c r="AD545">
        <f t="shared" si="92"/>
        <v>219</v>
      </c>
      <c r="AF545">
        <v>544</v>
      </c>
    </row>
    <row r="546" spans="1:32" x14ac:dyDescent="0.35">
      <c r="A546" t="s">
        <v>548</v>
      </c>
      <c r="B546">
        <v>9</v>
      </c>
      <c r="C546">
        <v>207</v>
      </c>
      <c r="D546">
        <v>53.79</v>
      </c>
      <c r="E546">
        <f t="shared" si="84"/>
        <v>234.5</v>
      </c>
      <c r="F546">
        <f t="shared" si="85"/>
        <v>6724</v>
      </c>
      <c r="H546">
        <f t="shared" si="86"/>
        <v>151.5</v>
      </c>
      <c r="I546">
        <f t="shared" si="87"/>
        <v>131</v>
      </c>
      <c r="J546">
        <f t="shared" si="88"/>
        <v>398.5</v>
      </c>
      <c r="M546" t="b">
        <f>B546&gt;10</f>
        <v>0</v>
      </c>
      <c r="N546">
        <f>COUNT($O$2:O546)</f>
        <v>95</v>
      </c>
      <c r="O546" t="str">
        <f>IF(M546,D546,"")</f>
        <v/>
      </c>
      <c r="P546">
        <f>COUNT($Q$2:Q546)</f>
        <v>450</v>
      </c>
      <c r="Q546">
        <f>IF(NOT(M546),D546,"")</f>
        <v>53.79</v>
      </c>
      <c r="S546">
        <v>545</v>
      </c>
      <c r="Z546" t="b">
        <f t="shared" si="90"/>
        <v>0</v>
      </c>
      <c r="AA546">
        <f>COUNT($AB$2:AB546)</f>
        <v>95</v>
      </c>
      <c r="AB546" t="str">
        <f t="shared" si="91"/>
        <v/>
      </c>
      <c r="AC546">
        <f>COUNT($AD$2:AD546)</f>
        <v>450</v>
      </c>
      <c r="AD546">
        <f t="shared" si="92"/>
        <v>234.5</v>
      </c>
      <c r="AF546">
        <v>545</v>
      </c>
    </row>
    <row r="547" spans="1:32" x14ac:dyDescent="0.35">
      <c r="A547" t="s">
        <v>549</v>
      </c>
      <c r="B547">
        <v>8</v>
      </c>
      <c r="C547">
        <v>239</v>
      </c>
      <c r="D547">
        <v>51.72</v>
      </c>
      <c r="E547">
        <f t="shared" si="84"/>
        <v>203</v>
      </c>
      <c r="F547">
        <f t="shared" si="85"/>
        <v>12882.25</v>
      </c>
      <c r="H547">
        <f t="shared" si="86"/>
        <v>187.5</v>
      </c>
      <c r="I547">
        <f t="shared" si="87"/>
        <v>101.5</v>
      </c>
      <c r="J547">
        <f t="shared" si="88"/>
        <v>430</v>
      </c>
      <c r="M547" t="b">
        <f>B547&gt;10</f>
        <v>0</v>
      </c>
      <c r="N547">
        <f>COUNT($O$2:O547)</f>
        <v>95</v>
      </c>
      <c r="O547" t="str">
        <f>IF(M547,D547,"")</f>
        <v/>
      </c>
      <c r="P547">
        <f>COUNT($Q$2:Q547)</f>
        <v>451</v>
      </c>
      <c r="Q547">
        <f>IF(NOT(M547),D547,"")</f>
        <v>51.72</v>
      </c>
      <c r="S547">
        <v>546</v>
      </c>
      <c r="Z547" t="b">
        <f t="shared" si="90"/>
        <v>0</v>
      </c>
      <c r="AA547">
        <f>COUNT($AB$2:AB547)</f>
        <v>95</v>
      </c>
      <c r="AB547" t="str">
        <f t="shared" si="91"/>
        <v/>
      </c>
      <c r="AC547">
        <f>COUNT($AD$2:AD547)</f>
        <v>451</v>
      </c>
      <c r="AD547">
        <f t="shared" si="92"/>
        <v>203</v>
      </c>
      <c r="AF547">
        <v>546</v>
      </c>
    </row>
    <row r="548" spans="1:32" x14ac:dyDescent="0.35">
      <c r="A548" t="s">
        <v>550</v>
      </c>
      <c r="B548">
        <v>8</v>
      </c>
      <c r="C548">
        <v>165</v>
      </c>
      <c r="D548">
        <v>44.26</v>
      </c>
      <c r="E548">
        <f t="shared" si="84"/>
        <v>82</v>
      </c>
      <c r="F548">
        <f t="shared" si="85"/>
        <v>54990.25</v>
      </c>
      <c r="H548">
        <f t="shared" si="86"/>
        <v>187.5</v>
      </c>
      <c r="I548">
        <f t="shared" si="87"/>
        <v>175</v>
      </c>
      <c r="J548">
        <f t="shared" si="88"/>
        <v>551</v>
      </c>
      <c r="M548" t="b">
        <f>B548&gt;10</f>
        <v>0</v>
      </c>
      <c r="N548">
        <f>COUNT($O$2:O548)</f>
        <v>95</v>
      </c>
      <c r="O548" t="str">
        <f>IF(M548,D548,"")</f>
        <v/>
      </c>
      <c r="P548">
        <f>COUNT($Q$2:Q548)</f>
        <v>452</v>
      </c>
      <c r="Q548">
        <f>IF(NOT(M548),D548,"")</f>
        <v>44.26</v>
      </c>
      <c r="S548">
        <v>547</v>
      </c>
      <c r="Z548" t="b">
        <f t="shared" si="90"/>
        <v>0</v>
      </c>
      <c r="AA548">
        <f>COUNT($AB$2:AB548)</f>
        <v>95</v>
      </c>
      <c r="AB548" t="str">
        <f t="shared" si="91"/>
        <v/>
      </c>
      <c r="AC548">
        <f>COUNT($AD$2:AD548)</f>
        <v>452</v>
      </c>
      <c r="AD548">
        <f t="shared" si="92"/>
        <v>82</v>
      </c>
      <c r="AF548">
        <v>547</v>
      </c>
    </row>
    <row r="549" spans="1:32" x14ac:dyDescent="0.35">
      <c r="A549" t="s">
        <v>551</v>
      </c>
      <c r="B549">
        <v>5</v>
      </c>
      <c r="C549">
        <v>59</v>
      </c>
      <c r="D549">
        <v>59.03</v>
      </c>
      <c r="E549">
        <f t="shared" si="84"/>
        <v>314</v>
      </c>
      <c r="F549">
        <f t="shared" si="85"/>
        <v>6.25</v>
      </c>
      <c r="H549">
        <f t="shared" si="86"/>
        <v>345</v>
      </c>
      <c r="I549">
        <f t="shared" si="87"/>
        <v>347</v>
      </c>
      <c r="J549">
        <f t="shared" si="88"/>
        <v>319</v>
      </c>
      <c r="M549" t="b">
        <f>B549&gt;10</f>
        <v>0</v>
      </c>
      <c r="N549">
        <f>COUNT($O$2:O549)</f>
        <v>95</v>
      </c>
      <c r="O549" t="str">
        <f>IF(M549,D549,"")</f>
        <v/>
      </c>
      <c r="P549">
        <f>COUNT($Q$2:Q549)</f>
        <v>453</v>
      </c>
      <c r="Q549">
        <f>IF(NOT(M549),D549,"")</f>
        <v>59.03</v>
      </c>
      <c r="S549">
        <v>548</v>
      </c>
      <c r="Z549" t="b">
        <f t="shared" si="90"/>
        <v>0</v>
      </c>
      <c r="AA549">
        <f>COUNT($AB$2:AB549)</f>
        <v>95</v>
      </c>
      <c r="AB549" t="str">
        <f t="shared" si="91"/>
        <v/>
      </c>
      <c r="AC549">
        <f>COUNT($AD$2:AD549)</f>
        <v>453</v>
      </c>
      <c r="AD549">
        <f t="shared" si="92"/>
        <v>314</v>
      </c>
      <c r="AF549">
        <v>548</v>
      </c>
    </row>
    <row r="550" spans="1:32" x14ac:dyDescent="0.35">
      <c r="A550" t="s">
        <v>552</v>
      </c>
      <c r="B550">
        <v>6</v>
      </c>
      <c r="C550">
        <v>51</v>
      </c>
      <c r="D550">
        <v>60.47</v>
      </c>
      <c r="E550">
        <f t="shared" si="84"/>
        <v>334</v>
      </c>
      <c r="F550">
        <f t="shared" si="85"/>
        <v>306.25</v>
      </c>
      <c r="H550">
        <f t="shared" si="86"/>
        <v>284.5</v>
      </c>
      <c r="I550">
        <f t="shared" si="87"/>
        <v>374</v>
      </c>
      <c r="J550">
        <f t="shared" si="88"/>
        <v>299</v>
      </c>
      <c r="M550" t="b">
        <f>B550&gt;10</f>
        <v>0</v>
      </c>
      <c r="N550">
        <f>COUNT($O$2:O550)</f>
        <v>95</v>
      </c>
      <c r="O550" t="str">
        <f>IF(M550,D550,"")</f>
        <v/>
      </c>
      <c r="P550">
        <f>COUNT($Q$2:Q550)</f>
        <v>454</v>
      </c>
      <c r="Q550">
        <f>IF(NOT(M550),D550,"")</f>
        <v>60.47</v>
      </c>
      <c r="S550">
        <v>549</v>
      </c>
      <c r="Z550" t="b">
        <f t="shared" si="90"/>
        <v>0</v>
      </c>
      <c r="AA550">
        <f>COUNT($AB$2:AB550)</f>
        <v>95</v>
      </c>
      <c r="AB550" t="str">
        <f t="shared" si="91"/>
        <v/>
      </c>
      <c r="AC550">
        <f>COUNT($AD$2:AD550)</f>
        <v>454</v>
      </c>
      <c r="AD550">
        <f t="shared" si="92"/>
        <v>334</v>
      </c>
      <c r="AF550">
        <v>549</v>
      </c>
    </row>
    <row r="551" spans="1:32" x14ac:dyDescent="0.35">
      <c r="A551" t="s">
        <v>553</v>
      </c>
      <c r="B551">
        <v>6</v>
      </c>
      <c r="C551">
        <v>38</v>
      </c>
      <c r="D551">
        <v>70.08</v>
      </c>
      <c r="E551">
        <f t="shared" si="84"/>
        <v>426</v>
      </c>
      <c r="F551">
        <f t="shared" si="85"/>
        <v>11990.25</v>
      </c>
      <c r="H551">
        <f t="shared" si="86"/>
        <v>284.5</v>
      </c>
      <c r="I551">
        <f t="shared" si="87"/>
        <v>415</v>
      </c>
      <c r="J551">
        <f t="shared" si="88"/>
        <v>207</v>
      </c>
      <c r="M551" t="b">
        <f>B551&gt;10</f>
        <v>0</v>
      </c>
      <c r="N551">
        <f>COUNT($O$2:O551)</f>
        <v>95</v>
      </c>
      <c r="O551" t="str">
        <f>IF(M551,D551,"")</f>
        <v/>
      </c>
      <c r="P551">
        <f>COUNT($Q$2:Q551)</f>
        <v>455</v>
      </c>
      <c r="Q551">
        <f>IF(NOT(M551),D551,"")</f>
        <v>70.08</v>
      </c>
      <c r="S551">
        <v>550</v>
      </c>
      <c r="Z551" t="b">
        <f t="shared" si="90"/>
        <v>0</v>
      </c>
      <c r="AA551">
        <f>COUNT($AB$2:AB551)</f>
        <v>95</v>
      </c>
      <c r="AB551" t="str">
        <f t="shared" si="91"/>
        <v/>
      </c>
      <c r="AC551">
        <f>COUNT($AD$2:AD551)</f>
        <v>455</v>
      </c>
      <c r="AD551">
        <f t="shared" si="92"/>
        <v>426</v>
      </c>
      <c r="AF551">
        <v>550</v>
      </c>
    </row>
    <row r="552" spans="1:32" x14ac:dyDescent="0.35">
      <c r="A552" t="s">
        <v>554</v>
      </c>
      <c r="B552">
        <v>12</v>
      </c>
      <c r="C552">
        <v>187</v>
      </c>
      <c r="D552">
        <v>58.81</v>
      </c>
      <c r="E552">
        <f t="shared" si="84"/>
        <v>309</v>
      </c>
      <c r="F552">
        <f t="shared" si="85"/>
        <v>56.25</v>
      </c>
      <c r="H552">
        <f t="shared" si="86"/>
        <v>74.5</v>
      </c>
      <c r="I552">
        <f t="shared" si="87"/>
        <v>150.5</v>
      </c>
      <c r="J552">
        <f t="shared" si="88"/>
        <v>324</v>
      </c>
      <c r="M552" t="b">
        <f>B552&gt;10</f>
        <v>1</v>
      </c>
      <c r="N552">
        <f>COUNT($O$2:O552)</f>
        <v>96</v>
      </c>
      <c r="O552">
        <f>IF(M552,D552,"")</f>
        <v>58.81</v>
      </c>
      <c r="P552">
        <f>COUNT($Q$2:Q552)</f>
        <v>455</v>
      </c>
      <c r="Q552" t="str">
        <f>IF(NOT(M552),D552,"")</f>
        <v/>
      </c>
      <c r="S552">
        <v>551</v>
      </c>
      <c r="Z552" t="b">
        <f t="shared" si="90"/>
        <v>1</v>
      </c>
      <c r="AA552">
        <f>COUNT($AB$2:AB552)</f>
        <v>96</v>
      </c>
      <c r="AB552">
        <f t="shared" si="91"/>
        <v>309</v>
      </c>
      <c r="AC552">
        <f>COUNT($AD$2:AD552)</f>
        <v>455</v>
      </c>
      <c r="AD552" t="str">
        <f t="shared" si="92"/>
        <v/>
      </c>
      <c r="AF552">
        <v>551</v>
      </c>
    </row>
    <row r="553" spans="1:32" x14ac:dyDescent="0.35">
      <c r="A553" t="s">
        <v>555</v>
      </c>
      <c r="B553">
        <v>11</v>
      </c>
      <c r="C553">
        <v>198</v>
      </c>
      <c r="D553">
        <v>55</v>
      </c>
      <c r="E553">
        <f t="shared" si="84"/>
        <v>255</v>
      </c>
      <c r="F553">
        <f t="shared" si="85"/>
        <v>3782.25</v>
      </c>
      <c r="H553">
        <f t="shared" si="86"/>
        <v>98</v>
      </c>
      <c r="I553">
        <f t="shared" si="87"/>
        <v>138.5</v>
      </c>
      <c r="J553">
        <f t="shared" si="88"/>
        <v>378</v>
      </c>
      <c r="M553" t="b">
        <f>B553&gt;10</f>
        <v>1</v>
      </c>
      <c r="N553">
        <f>COUNT($O$2:O553)</f>
        <v>97</v>
      </c>
      <c r="O553">
        <f>IF(M553,D553,"")</f>
        <v>55</v>
      </c>
      <c r="P553">
        <f>COUNT($Q$2:Q553)</f>
        <v>455</v>
      </c>
      <c r="Q553" t="str">
        <f>IF(NOT(M553),D553,"")</f>
        <v/>
      </c>
      <c r="S553">
        <v>552</v>
      </c>
      <c r="Z553" t="b">
        <f t="shared" si="90"/>
        <v>1</v>
      </c>
      <c r="AA553">
        <f>COUNT($AB$2:AB553)</f>
        <v>97</v>
      </c>
      <c r="AB553">
        <f t="shared" si="91"/>
        <v>255</v>
      </c>
      <c r="AC553">
        <f>COUNT($AD$2:AD553)</f>
        <v>455</v>
      </c>
      <c r="AD553" t="str">
        <f t="shared" si="92"/>
        <v/>
      </c>
      <c r="AF553">
        <v>552</v>
      </c>
    </row>
    <row r="554" spans="1:32" x14ac:dyDescent="0.35">
      <c r="A554" t="s">
        <v>556</v>
      </c>
      <c r="B554">
        <v>12</v>
      </c>
      <c r="C554">
        <v>110</v>
      </c>
      <c r="D554">
        <v>69.53</v>
      </c>
      <c r="E554">
        <f t="shared" si="84"/>
        <v>419</v>
      </c>
      <c r="F554">
        <f t="shared" si="85"/>
        <v>10506.25</v>
      </c>
      <c r="H554">
        <f t="shared" si="86"/>
        <v>74.5</v>
      </c>
      <c r="I554">
        <f t="shared" si="87"/>
        <v>243</v>
      </c>
      <c r="J554">
        <f t="shared" si="88"/>
        <v>214</v>
      </c>
      <c r="M554" t="b">
        <f>B554&gt;10</f>
        <v>1</v>
      </c>
      <c r="N554">
        <f>COUNT($O$2:O554)</f>
        <v>98</v>
      </c>
      <c r="O554">
        <f>IF(M554,D554,"")</f>
        <v>69.53</v>
      </c>
      <c r="P554">
        <f>COUNT($Q$2:Q554)</f>
        <v>455</v>
      </c>
      <c r="Q554" t="str">
        <f>IF(NOT(M554),D554,"")</f>
        <v/>
      </c>
      <c r="S554">
        <v>553</v>
      </c>
      <c r="Z554" t="b">
        <f t="shared" si="90"/>
        <v>1</v>
      </c>
      <c r="AA554">
        <f>COUNT($AB$2:AB554)</f>
        <v>98</v>
      </c>
      <c r="AB554">
        <f t="shared" si="91"/>
        <v>419</v>
      </c>
      <c r="AC554">
        <f>COUNT($AD$2:AD554)</f>
        <v>455</v>
      </c>
      <c r="AD554" t="str">
        <f t="shared" si="92"/>
        <v/>
      </c>
      <c r="AF554">
        <v>553</v>
      </c>
    </row>
    <row r="555" spans="1:32" x14ac:dyDescent="0.35">
      <c r="A555" t="s">
        <v>557</v>
      </c>
      <c r="B555">
        <v>9</v>
      </c>
      <c r="C555">
        <v>196</v>
      </c>
      <c r="D555">
        <v>53.33</v>
      </c>
      <c r="E555">
        <f t="shared" si="84"/>
        <v>226.5</v>
      </c>
      <c r="F555">
        <f t="shared" si="85"/>
        <v>8100</v>
      </c>
      <c r="H555">
        <f t="shared" si="86"/>
        <v>151.5</v>
      </c>
      <c r="I555">
        <f t="shared" si="87"/>
        <v>143</v>
      </c>
      <c r="J555">
        <f t="shared" si="88"/>
        <v>406.5</v>
      </c>
      <c r="M555" t="b">
        <f>B555&gt;10</f>
        <v>0</v>
      </c>
      <c r="N555">
        <f>COUNT($O$2:O555)</f>
        <v>98</v>
      </c>
      <c r="O555" t="str">
        <f>IF(M555,D555,"")</f>
        <v/>
      </c>
      <c r="P555">
        <f>COUNT($Q$2:Q555)</f>
        <v>456</v>
      </c>
      <c r="Q555">
        <f>IF(NOT(M555),D555,"")</f>
        <v>53.33</v>
      </c>
      <c r="S555">
        <v>554</v>
      </c>
      <c r="Z555" t="b">
        <f t="shared" si="90"/>
        <v>0</v>
      </c>
      <c r="AA555">
        <f>COUNT($AB$2:AB555)</f>
        <v>98</v>
      </c>
      <c r="AB555" t="str">
        <f t="shared" si="91"/>
        <v/>
      </c>
      <c r="AC555">
        <f>COUNT($AD$2:AD555)</f>
        <v>456</v>
      </c>
      <c r="AD555">
        <f t="shared" si="92"/>
        <v>226.5</v>
      </c>
      <c r="AF555">
        <v>554</v>
      </c>
    </row>
    <row r="556" spans="1:32" x14ac:dyDescent="0.35">
      <c r="A556" t="s">
        <v>558</v>
      </c>
      <c r="B556">
        <v>6</v>
      </c>
      <c r="C556">
        <v>91</v>
      </c>
      <c r="D556">
        <v>54.73</v>
      </c>
      <c r="E556">
        <f t="shared" si="84"/>
        <v>252</v>
      </c>
      <c r="F556">
        <f t="shared" si="85"/>
        <v>4160.25</v>
      </c>
      <c r="H556">
        <f t="shared" si="86"/>
        <v>284.5</v>
      </c>
      <c r="I556">
        <f t="shared" si="87"/>
        <v>273</v>
      </c>
      <c r="J556">
        <f t="shared" si="88"/>
        <v>381</v>
      </c>
      <c r="M556" t="b">
        <f>B556&gt;10</f>
        <v>0</v>
      </c>
      <c r="N556">
        <f>COUNT($O$2:O556)</f>
        <v>98</v>
      </c>
      <c r="O556" t="str">
        <f>IF(M556,D556,"")</f>
        <v/>
      </c>
      <c r="P556">
        <f>COUNT($Q$2:Q556)</f>
        <v>457</v>
      </c>
      <c r="Q556">
        <f>IF(NOT(M556),D556,"")</f>
        <v>54.73</v>
      </c>
      <c r="S556">
        <v>555</v>
      </c>
      <c r="Z556" t="b">
        <f t="shared" si="90"/>
        <v>0</v>
      </c>
      <c r="AA556">
        <f>COUNT($AB$2:AB556)</f>
        <v>98</v>
      </c>
      <c r="AB556" t="str">
        <f t="shared" si="91"/>
        <v/>
      </c>
      <c r="AC556">
        <f>COUNT($AD$2:AD556)</f>
        <v>457</v>
      </c>
      <c r="AD556">
        <f t="shared" si="92"/>
        <v>252</v>
      </c>
      <c r="AF556">
        <v>555</v>
      </c>
    </row>
    <row r="557" spans="1:32" x14ac:dyDescent="0.35">
      <c r="A557" t="s">
        <v>559</v>
      </c>
      <c r="B557">
        <v>5</v>
      </c>
      <c r="C557">
        <v>6</v>
      </c>
      <c r="D557">
        <v>89.47</v>
      </c>
      <c r="E557">
        <f t="shared" si="84"/>
        <v>557.5</v>
      </c>
      <c r="F557">
        <f t="shared" si="85"/>
        <v>58081</v>
      </c>
      <c r="H557">
        <f t="shared" si="86"/>
        <v>345</v>
      </c>
      <c r="I557">
        <f t="shared" si="87"/>
        <v>552</v>
      </c>
      <c r="J557">
        <f t="shared" si="88"/>
        <v>75.5</v>
      </c>
      <c r="M557" t="b">
        <f>B557&gt;10</f>
        <v>0</v>
      </c>
      <c r="N557">
        <f>COUNT($O$2:O557)</f>
        <v>98</v>
      </c>
      <c r="O557" t="str">
        <f>IF(M557,D557,"")</f>
        <v/>
      </c>
      <c r="P557">
        <f>COUNT($Q$2:Q557)</f>
        <v>458</v>
      </c>
      <c r="Q557">
        <f>IF(NOT(M557),D557,"")</f>
        <v>89.47</v>
      </c>
      <c r="S557">
        <v>556</v>
      </c>
      <c r="Z557" t="b">
        <f t="shared" si="90"/>
        <v>0</v>
      </c>
      <c r="AA557">
        <f>COUNT($AB$2:AB557)</f>
        <v>98</v>
      </c>
      <c r="AB557" t="str">
        <f t="shared" si="91"/>
        <v/>
      </c>
      <c r="AC557">
        <f>COUNT($AD$2:AD557)</f>
        <v>458</v>
      </c>
      <c r="AD557">
        <f t="shared" si="92"/>
        <v>557.5</v>
      </c>
      <c r="AF557">
        <v>556</v>
      </c>
    </row>
    <row r="558" spans="1:32" x14ac:dyDescent="0.35">
      <c r="A558" t="s">
        <v>560</v>
      </c>
      <c r="B558">
        <v>7</v>
      </c>
      <c r="C558">
        <v>6</v>
      </c>
      <c r="D558">
        <v>87.5</v>
      </c>
      <c r="E558">
        <f t="shared" si="84"/>
        <v>515.5</v>
      </c>
      <c r="F558">
        <f t="shared" si="85"/>
        <v>39601</v>
      </c>
      <c r="H558">
        <f t="shared" si="86"/>
        <v>234.5</v>
      </c>
      <c r="I558">
        <f t="shared" si="87"/>
        <v>552</v>
      </c>
      <c r="J558">
        <f t="shared" si="88"/>
        <v>117.5</v>
      </c>
      <c r="M558" t="b">
        <f>B558&gt;10</f>
        <v>0</v>
      </c>
      <c r="N558">
        <f>COUNT($O$2:O558)</f>
        <v>98</v>
      </c>
      <c r="O558" t="str">
        <f>IF(M558,D558,"")</f>
        <v/>
      </c>
      <c r="P558">
        <f>COUNT($Q$2:Q558)</f>
        <v>459</v>
      </c>
      <c r="Q558">
        <f>IF(NOT(M558),D558,"")</f>
        <v>87.5</v>
      </c>
      <c r="S558">
        <v>557</v>
      </c>
      <c r="Z558" t="b">
        <f t="shared" si="90"/>
        <v>0</v>
      </c>
      <c r="AA558">
        <f>COUNT($AB$2:AB558)</f>
        <v>98</v>
      </c>
      <c r="AB558" t="str">
        <f t="shared" si="91"/>
        <v/>
      </c>
      <c r="AC558">
        <f>COUNT($AD$2:AD558)</f>
        <v>459</v>
      </c>
      <c r="AD558">
        <f t="shared" si="92"/>
        <v>515.5</v>
      </c>
      <c r="AF558">
        <v>557</v>
      </c>
    </row>
    <row r="559" spans="1:32" x14ac:dyDescent="0.35">
      <c r="A559" t="s">
        <v>561</v>
      </c>
      <c r="B559">
        <v>3</v>
      </c>
      <c r="C559">
        <v>6</v>
      </c>
      <c r="D559">
        <v>87.76</v>
      </c>
      <c r="E559">
        <f t="shared" si="84"/>
        <v>520</v>
      </c>
      <c r="F559">
        <f t="shared" si="85"/>
        <v>41412.25</v>
      </c>
      <c r="H559">
        <f t="shared" si="86"/>
        <v>502</v>
      </c>
      <c r="I559">
        <f t="shared" si="87"/>
        <v>552</v>
      </c>
      <c r="J559">
        <f t="shared" si="88"/>
        <v>113</v>
      </c>
      <c r="M559" t="b">
        <f>B559&gt;10</f>
        <v>0</v>
      </c>
      <c r="N559">
        <f>COUNT($O$2:O559)</f>
        <v>98</v>
      </c>
      <c r="O559" t="str">
        <f>IF(M559,D559,"")</f>
        <v/>
      </c>
      <c r="P559">
        <f>COUNT($Q$2:Q559)</f>
        <v>460</v>
      </c>
      <c r="Q559">
        <f>IF(NOT(M559),D559,"")</f>
        <v>87.76</v>
      </c>
      <c r="S559">
        <v>558</v>
      </c>
      <c r="Z559" t="b">
        <f t="shared" si="90"/>
        <v>0</v>
      </c>
      <c r="AA559">
        <f>COUNT($AB$2:AB559)</f>
        <v>98</v>
      </c>
      <c r="AB559" t="str">
        <f t="shared" si="91"/>
        <v/>
      </c>
      <c r="AC559">
        <f>COUNT($AD$2:AD559)</f>
        <v>460</v>
      </c>
      <c r="AD559">
        <f t="shared" si="92"/>
        <v>520</v>
      </c>
      <c r="AF559">
        <v>558</v>
      </c>
    </row>
    <row r="560" spans="1:32" x14ac:dyDescent="0.35">
      <c r="A560" t="s">
        <v>562</v>
      </c>
      <c r="B560">
        <v>7</v>
      </c>
      <c r="C560">
        <v>66</v>
      </c>
      <c r="D560">
        <v>60.71</v>
      </c>
      <c r="E560">
        <f t="shared" si="84"/>
        <v>338</v>
      </c>
      <c r="F560">
        <f t="shared" si="85"/>
        <v>462.25</v>
      </c>
      <c r="H560">
        <f t="shared" si="86"/>
        <v>234.5</v>
      </c>
      <c r="I560">
        <f t="shared" si="87"/>
        <v>329.5</v>
      </c>
      <c r="J560">
        <f t="shared" si="88"/>
        <v>295</v>
      </c>
      <c r="M560" t="b">
        <f>B560&gt;10</f>
        <v>0</v>
      </c>
      <c r="N560">
        <f>COUNT($O$2:O560)</f>
        <v>98</v>
      </c>
      <c r="O560" t="str">
        <f>IF(M560,D560,"")</f>
        <v/>
      </c>
      <c r="P560">
        <f>COUNT($Q$2:Q560)</f>
        <v>461</v>
      </c>
      <c r="Q560">
        <f>IF(NOT(M560),D560,"")</f>
        <v>60.71</v>
      </c>
      <c r="S560">
        <v>559</v>
      </c>
      <c r="Z560" t="b">
        <f t="shared" si="90"/>
        <v>0</v>
      </c>
      <c r="AA560">
        <f>COUNT($AB$2:AB560)</f>
        <v>98</v>
      </c>
      <c r="AB560" t="str">
        <f t="shared" si="91"/>
        <v/>
      </c>
      <c r="AC560">
        <f>COUNT($AD$2:AD560)</f>
        <v>461</v>
      </c>
      <c r="AD560">
        <f t="shared" si="92"/>
        <v>338</v>
      </c>
      <c r="AF560">
        <v>559</v>
      </c>
    </row>
    <row r="561" spans="1:32" x14ac:dyDescent="0.35">
      <c r="A561" t="s">
        <v>563</v>
      </c>
      <c r="B561">
        <v>12</v>
      </c>
      <c r="C561">
        <v>221</v>
      </c>
      <c r="D561">
        <v>48</v>
      </c>
      <c r="E561">
        <f t="shared" si="84"/>
        <v>135</v>
      </c>
      <c r="F561">
        <f t="shared" si="85"/>
        <v>32942.25</v>
      </c>
      <c r="H561">
        <f t="shared" si="86"/>
        <v>74.5</v>
      </c>
      <c r="I561">
        <f t="shared" si="87"/>
        <v>117.5</v>
      </c>
      <c r="J561">
        <f t="shared" si="88"/>
        <v>498</v>
      </c>
      <c r="M561" t="b">
        <f>B561&gt;10</f>
        <v>1</v>
      </c>
      <c r="N561">
        <f>COUNT($O$2:O561)</f>
        <v>99</v>
      </c>
      <c r="O561">
        <f>IF(M561,D561,"")</f>
        <v>48</v>
      </c>
      <c r="P561">
        <f>COUNT($Q$2:Q561)</f>
        <v>461</v>
      </c>
      <c r="Q561" t="str">
        <f>IF(NOT(M561),D561,"")</f>
        <v/>
      </c>
      <c r="S561">
        <v>560</v>
      </c>
      <c r="Z561" t="b">
        <f t="shared" si="90"/>
        <v>1</v>
      </c>
      <c r="AA561">
        <f>COUNT($AB$2:AB561)</f>
        <v>99</v>
      </c>
      <c r="AB561">
        <f t="shared" si="91"/>
        <v>135</v>
      </c>
      <c r="AC561">
        <f>COUNT($AD$2:AD561)</f>
        <v>461</v>
      </c>
      <c r="AD561" t="str">
        <f t="shared" si="92"/>
        <v/>
      </c>
      <c r="AF561">
        <v>560</v>
      </c>
    </row>
    <row r="562" spans="1:32" x14ac:dyDescent="0.35">
      <c r="A562" t="s">
        <v>564</v>
      </c>
      <c r="B562">
        <v>12</v>
      </c>
      <c r="C562">
        <v>207</v>
      </c>
      <c r="D562">
        <v>49.64</v>
      </c>
      <c r="E562">
        <f t="shared" si="84"/>
        <v>164.5</v>
      </c>
      <c r="F562">
        <f t="shared" si="85"/>
        <v>23104</v>
      </c>
      <c r="H562">
        <f t="shared" si="86"/>
        <v>74.5</v>
      </c>
      <c r="I562">
        <f t="shared" si="87"/>
        <v>131</v>
      </c>
      <c r="J562">
        <f t="shared" si="88"/>
        <v>468.5</v>
      </c>
      <c r="M562" t="b">
        <f>B562&gt;10</f>
        <v>1</v>
      </c>
      <c r="N562">
        <f>COUNT($O$2:O562)</f>
        <v>100</v>
      </c>
      <c r="O562">
        <f>IF(M562,D562,"")</f>
        <v>49.64</v>
      </c>
      <c r="P562">
        <f>COUNT($Q$2:Q562)</f>
        <v>461</v>
      </c>
      <c r="Q562" t="str">
        <f>IF(NOT(M562),D562,"")</f>
        <v/>
      </c>
      <c r="S562">
        <v>561</v>
      </c>
      <c r="Z562" t="b">
        <f t="shared" si="90"/>
        <v>1</v>
      </c>
      <c r="AA562">
        <f>COUNT($AB$2:AB562)</f>
        <v>100</v>
      </c>
      <c r="AB562">
        <f t="shared" si="91"/>
        <v>164.5</v>
      </c>
      <c r="AC562">
        <f>COUNT($AD$2:AD562)</f>
        <v>461</v>
      </c>
      <c r="AD562" t="str">
        <f t="shared" si="92"/>
        <v/>
      </c>
      <c r="AF562">
        <v>561</v>
      </c>
    </row>
    <row r="563" spans="1:32" x14ac:dyDescent="0.35">
      <c r="A563" t="s">
        <v>565</v>
      </c>
      <c r="B563">
        <v>19</v>
      </c>
      <c r="C563">
        <v>606</v>
      </c>
      <c r="D563">
        <v>48.29</v>
      </c>
      <c r="E563">
        <f t="shared" si="84"/>
        <v>139.5</v>
      </c>
      <c r="F563">
        <f t="shared" si="85"/>
        <v>31329</v>
      </c>
      <c r="H563">
        <f t="shared" si="86"/>
        <v>18</v>
      </c>
      <c r="I563">
        <f t="shared" si="87"/>
        <v>26</v>
      </c>
      <c r="J563">
        <f t="shared" si="88"/>
        <v>493.5</v>
      </c>
      <c r="M563" t="b">
        <f>B563&gt;10</f>
        <v>1</v>
      </c>
      <c r="N563">
        <f>COUNT($O$2:O563)</f>
        <v>101</v>
      </c>
      <c r="O563">
        <f>IF(M563,D563,"")</f>
        <v>48.29</v>
      </c>
      <c r="P563">
        <f>COUNT($Q$2:Q563)</f>
        <v>461</v>
      </c>
      <c r="Q563" t="str">
        <f>IF(NOT(M563),D563,"")</f>
        <v/>
      </c>
      <c r="S563">
        <v>562</v>
      </c>
      <c r="Z563" t="b">
        <f t="shared" si="90"/>
        <v>1</v>
      </c>
      <c r="AA563">
        <f>COUNT($AB$2:AB563)</f>
        <v>101</v>
      </c>
      <c r="AB563">
        <f t="shared" si="91"/>
        <v>139.5</v>
      </c>
      <c r="AC563">
        <f>COUNT($AD$2:AD563)</f>
        <v>461</v>
      </c>
      <c r="AD563" t="str">
        <f t="shared" si="92"/>
        <v/>
      </c>
      <c r="AF563">
        <v>562</v>
      </c>
    </row>
    <row r="564" spans="1:32" x14ac:dyDescent="0.35">
      <c r="A564" t="s">
        <v>566</v>
      </c>
      <c r="B564">
        <v>18</v>
      </c>
      <c r="C564">
        <v>323</v>
      </c>
      <c r="D564">
        <v>51.28</v>
      </c>
      <c r="E564">
        <f t="shared" si="84"/>
        <v>196</v>
      </c>
      <c r="F564">
        <f t="shared" si="85"/>
        <v>14520.25</v>
      </c>
      <c r="H564">
        <f t="shared" si="86"/>
        <v>20.5</v>
      </c>
      <c r="I564">
        <f t="shared" si="87"/>
        <v>71</v>
      </c>
      <c r="J564">
        <f t="shared" si="88"/>
        <v>437</v>
      </c>
      <c r="M564" t="b">
        <f>B564&gt;10</f>
        <v>1</v>
      </c>
      <c r="N564">
        <f>COUNT($O$2:O564)</f>
        <v>102</v>
      </c>
      <c r="O564">
        <f>IF(M564,D564,"")</f>
        <v>51.28</v>
      </c>
      <c r="P564">
        <f>COUNT($Q$2:Q564)</f>
        <v>461</v>
      </c>
      <c r="Q564" t="str">
        <f>IF(NOT(M564),D564,"")</f>
        <v/>
      </c>
      <c r="S564">
        <v>563</v>
      </c>
      <c r="Z564" t="b">
        <f t="shared" si="90"/>
        <v>1</v>
      </c>
      <c r="AA564">
        <f>COUNT($AB$2:AB564)</f>
        <v>102</v>
      </c>
      <c r="AB564">
        <f t="shared" si="91"/>
        <v>196</v>
      </c>
      <c r="AC564">
        <f>COUNT($AD$2:AD564)</f>
        <v>461</v>
      </c>
      <c r="AD564" t="str">
        <f t="shared" si="92"/>
        <v/>
      </c>
      <c r="AF564">
        <v>563</v>
      </c>
    </row>
    <row r="565" spans="1:32" x14ac:dyDescent="0.35">
      <c r="A565" t="s">
        <v>567</v>
      </c>
      <c r="B565">
        <v>10</v>
      </c>
      <c r="C565">
        <v>66</v>
      </c>
      <c r="D565">
        <v>65.260000000000005</v>
      </c>
      <c r="E565">
        <f t="shared" si="84"/>
        <v>388</v>
      </c>
      <c r="F565">
        <f t="shared" si="85"/>
        <v>5112.25</v>
      </c>
      <c r="H565">
        <f t="shared" si="86"/>
        <v>123.5</v>
      </c>
      <c r="I565">
        <f t="shared" si="87"/>
        <v>329.5</v>
      </c>
      <c r="J565">
        <f t="shared" si="88"/>
        <v>245</v>
      </c>
      <c r="M565" t="b">
        <f>B565&gt;10</f>
        <v>0</v>
      </c>
      <c r="N565">
        <f>COUNT($O$2:O565)</f>
        <v>102</v>
      </c>
      <c r="O565" t="str">
        <f>IF(M565,D565,"")</f>
        <v/>
      </c>
      <c r="P565">
        <f>COUNT($Q$2:Q565)</f>
        <v>462</v>
      </c>
      <c r="Q565">
        <f>IF(NOT(M565),D565,"")</f>
        <v>65.260000000000005</v>
      </c>
      <c r="S565">
        <v>564</v>
      </c>
      <c r="Z565" t="b">
        <f t="shared" si="90"/>
        <v>0</v>
      </c>
      <c r="AA565">
        <f>COUNT($AB$2:AB565)</f>
        <v>102</v>
      </c>
      <c r="AB565" t="str">
        <f t="shared" si="91"/>
        <v/>
      </c>
      <c r="AC565">
        <f>COUNT($AD$2:AD565)</f>
        <v>462</v>
      </c>
      <c r="AD565">
        <f t="shared" si="92"/>
        <v>388</v>
      </c>
      <c r="AF565">
        <v>564</v>
      </c>
    </row>
    <row r="566" spans="1:32" x14ac:dyDescent="0.35">
      <c r="A566" t="s">
        <v>568</v>
      </c>
      <c r="B566">
        <v>4</v>
      </c>
      <c r="C566">
        <v>127</v>
      </c>
      <c r="D566">
        <v>47.08</v>
      </c>
      <c r="E566">
        <f t="shared" si="84"/>
        <v>122</v>
      </c>
      <c r="F566">
        <f t="shared" si="85"/>
        <v>37830.25</v>
      </c>
      <c r="H566">
        <f t="shared" si="86"/>
        <v>422.5</v>
      </c>
      <c r="I566">
        <f t="shared" si="87"/>
        <v>218.5</v>
      </c>
      <c r="J566">
        <f t="shared" si="88"/>
        <v>511</v>
      </c>
      <c r="M566" t="b">
        <f>B566&gt;10</f>
        <v>0</v>
      </c>
      <c r="N566">
        <f>COUNT($O$2:O566)</f>
        <v>102</v>
      </c>
      <c r="O566" t="str">
        <f>IF(M566,D566,"")</f>
        <v/>
      </c>
      <c r="P566">
        <f>COUNT($Q$2:Q566)</f>
        <v>463</v>
      </c>
      <c r="Q566">
        <f>IF(NOT(M566),D566,"")</f>
        <v>47.08</v>
      </c>
      <c r="S566">
        <v>565</v>
      </c>
      <c r="Z566" t="b">
        <f t="shared" si="90"/>
        <v>0</v>
      </c>
      <c r="AA566">
        <f>COUNT($AB$2:AB566)</f>
        <v>102</v>
      </c>
      <c r="AB566" t="str">
        <f t="shared" si="91"/>
        <v/>
      </c>
      <c r="AC566">
        <f>COUNT($AD$2:AD566)</f>
        <v>463</v>
      </c>
      <c r="AD566">
        <f t="shared" si="92"/>
        <v>122</v>
      </c>
      <c r="AF566">
        <v>565</v>
      </c>
    </row>
    <row r="567" spans="1:32" x14ac:dyDescent="0.35">
      <c r="A567" t="s">
        <v>569</v>
      </c>
      <c r="B567">
        <v>11</v>
      </c>
      <c r="C567">
        <v>230</v>
      </c>
      <c r="D567">
        <v>59</v>
      </c>
      <c r="E567">
        <f t="shared" si="84"/>
        <v>313</v>
      </c>
      <c r="F567">
        <f t="shared" si="85"/>
        <v>12.25</v>
      </c>
      <c r="H567">
        <f t="shared" si="86"/>
        <v>98</v>
      </c>
      <c r="I567">
        <f t="shared" si="87"/>
        <v>110</v>
      </c>
      <c r="J567">
        <f t="shared" si="88"/>
        <v>320</v>
      </c>
      <c r="M567" t="b">
        <f>B567&gt;10</f>
        <v>1</v>
      </c>
      <c r="N567">
        <f>COUNT($O$2:O567)</f>
        <v>103</v>
      </c>
      <c r="O567">
        <f>IF(M567,D567,"")</f>
        <v>59</v>
      </c>
      <c r="P567">
        <f>COUNT($Q$2:Q567)</f>
        <v>463</v>
      </c>
      <c r="Q567" t="str">
        <f>IF(NOT(M567),D567,"")</f>
        <v/>
      </c>
      <c r="S567">
        <v>566</v>
      </c>
      <c r="Z567" t="b">
        <f t="shared" si="90"/>
        <v>1</v>
      </c>
      <c r="AA567">
        <f>COUNT($AB$2:AB567)</f>
        <v>103</v>
      </c>
      <c r="AB567">
        <f t="shared" si="91"/>
        <v>313</v>
      </c>
      <c r="AC567">
        <f>COUNT($AD$2:AD567)</f>
        <v>463</v>
      </c>
      <c r="AD567" t="str">
        <f t="shared" si="92"/>
        <v/>
      </c>
      <c r="AF567">
        <v>566</v>
      </c>
    </row>
    <row r="568" spans="1:32" x14ac:dyDescent="0.35">
      <c r="A568" t="s">
        <v>570</v>
      </c>
      <c r="B568">
        <v>9</v>
      </c>
      <c r="C568">
        <v>302</v>
      </c>
      <c r="D568">
        <v>49.24</v>
      </c>
      <c r="E568">
        <f t="shared" si="84"/>
        <v>158</v>
      </c>
      <c r="F568">
        <f t="shared" si="85"/>
        <v>25122.25</v>
      </c>
      <c r="H568">
        <f t="shared" si="86"/>
        <v>151.5</v>
      </c>
      <c r="I568">
        <f t="shared" si="87"/>
        <v>74</v>
      </c>
      <c r="J568">
        <f t="shared" si="88"/>
        <v>475</v>
      </c>
      <c r="M568" t="b">
        <f>B568&gt;10</f>
        <v>0</v>
      </c>
      <c r="N568">
        <f>COUNT($O$2:O568)</f>
        <v>103</v>
      </c>
      <c r="O568" t="str">
        <f>IF(M568,D568,"")</f>
        <v/>
      </c>
      <c r="P568">
        <f>COUNT($Q$2:Q568)</f>
        <v>464</v>
      </c>
      <c r="Q568">
        <f>IF(NOT(M568),D568,"")</f>
        <v>49.24</v>
      </c>
      <c r="S568">
        <v>567</v>
      </c>
      <c r="Z568" t="b">
        <f t="shared" si="90"/>
        <v>0</v>
      </c>
      <c r="AA568">
        <f>COUNT($AB$2:AB568)</f>
        <v>103</v>
      </c>
      <c r="AB568" t="str">
        <f t="shared" si="91"/>
        <v/>
      </c>
      <c r="AC568">
        <f>COUNT($AD$2:AD568)</f>
        <v>464</v>
      </c>
      <c r="AD568">
        <f t="shared" si="92"/>
        <v>158</v>
      </c>
      <c r="AF568">
        <v>567</v>
      </c>
    </row>
    <row r="569" spans="1:32" x14ac:dyDescent="0.35">
      <c r="A569" t="s">
        <v>571</v>
      </c>
      <c r="B569">
        <v>10</v>
      </c>
      <c r="C569">
        <v>141</v>
      </c>
      <c r="D569">
        <v>61.68</v>
      </c>
      <c r="E569">
        <f t="shared" si="84"/>
        <v>351.5</v>
      </c>
      <c r="F569">
        <f t="shared" si="85"/>
        <v>1225</v>
      </c>
      <c r="H569">
        <f t="shared" si="86"/>
        <v>123.5</v>
      </c>
      <c r="I569">
        <f t="shared" si="87"/>
        <v>203</v>
      </c>
      <c r="J569">
        <f t="shared" si="88"/>
        <v>281.5</v>
      </c>
      <c r="M569" t="b">
        <f>B569&gt;10</f>
        <v>0</v>
      </c>
      <c r="N569">
        <f>COUNT($O$2:O569)</f>
        <v>103</v>
      </c>
      <c r="O569" t="str">
        <f>IF(M569,D569,"")</f>
        <v/>
      </c>
      <c r="P569">
        <f>COUNT($Q$2:Q569)</f>
        <v>465</v>
      </c>
      <c r="Q569">
        <f>IF(NOT(M569),D569,"")</f>
        <v>61.68</v>
      </c>
      <c r="S569">
        <v>568</v>
      </c>
      <c r="Z569" t="b">
        <f t="shared" si="90"/>
        <v>0</v>
      </c>
      <c r="AA569">
        <f>COUNT($AB$2:AB569)</f>
        <v>103</v>
      </c>
      <c r="AB569" t="str">
        <f t="shared" si="91"/>
        <v/>
      </c>
      <c r="AC569">
        <f>COUNT($AD$2:AD569)</f>
        <v>465</v>
      </c>
      <c r="AD569">
        <f t="shared" si="92"/>
        <v>351.5</v>
      </c>
      <c r="AF569">
        <v>568</v>
      </c>
    </row>
    <row r="570" spans="1:32" x14ac:dyDescent="0.35">
      <c r="A570" t="s">
        <v>572</v>
      </c>
      <c r="B570">
        <v>2</v>
      </c>
      <c r="C570">
        <v>6</v>
      </c>
      <c r="D570">
        <v>88.68</v>
      </c>
      <c r="E570">
        <f t="shared" si="84"/>
        <v>541</v>
      </c>
      <c r="F570">
        <f t="shared" si="85"/>
        <v>50400.25</v>
      </c>
      <c r="H570">
        <f t="shared" si="86"/>
        <v>585.5</v>
      </c>
      <c r="I570">
        <f t="shared" si="87"/>
        <v>552</v>
      </c>
      <c r="J570">
        <f t="shared" si="88"/>
        <v>92</v>
      </c>
      <c r="M570" t="b">
        <f>B570&gt;10</f>
        <v>0</v>
      </c>
      <c r="N570">
        <f>COUNT($O$2:O570)</f>
        <v>103</v>
      </c>
      <c r="O570" t="str">
        <f>IF(M570,D570,"")</f>
        <v/>
      </c>
      <c r="P570">
        <f>COUNT($Q$2:Q570)</f>
        <v>466</v>
      </c>
      <c r="Q570">
        <f>IF(NOT(M570),D570,"")</f>
        <v>88.68</v>
      </c>
      <c r="S570">
        <v>569</v>
      </c>
      <c r="Z570" t="b">
        <f t="shared" si="90"/>
        <v>0</v>
      </c>
      <c r="AA570">
        <f>COUNT($AB$2:AB570)</f>
        <v>103</v>
      </c>
      <c r="AB570" t="str">
        <f t="shared" si="91"/>
        <v/>
      </c>
      <c r="AC570">
        <f>COUNT($AD$2:AD570)</f>
        <v>466</v>
      </c>
      <c r="AD570">
        <f t="shared" si="92"/>
        <v>541</v>
      </c>
      <c r="AF570">
        <v>569</v>
      </c>
    </row>
    <row r="571" spans="1:32" x14ac:dyDescent="0.35">
      <c r="A571" t="s">
        <v>573</v>
      </c>
      <c r="B571">
        <v>3</v>
      </c>
      <c r="C571">
        <v>4</v>
      </c>
      <c r="D571">
        <v>92.31</v>
      </c>
      <c r="E571">
        <f t="shared" si="84"/>
        <v>626</v>
      </c>
      <c r="F571">
        <f t="shared" si="85"/>
        <v>95790.25</v>
      </c>
      <c r="H571">
        <f t="shared" si="86"/>
        <v>502</v>
      </c>
      <c r="I571">
        <f t="shared" si="87"/>
        <v>624.5</v>
      </c>
      <c r="J571">
        <f t="shared" si="88"/>
        <v>7</v>
      </c>
      <c r="M571" t="b">
        <f>B571&gt;10</f>
        <v>0</v>
      </c>
      <c r="N571">
        <f>COUNT($O$2:O571)</f>
        <v>103</v>
      </c>
      <c r="O571" t="str">
        <f>IF(M571,D571,"")</f>
        <v/>
      </c>
      <c r="P571">
        <f>COUNT($Q$2:Q571)</f>
        <v>467</v>
      </c>
      <c r="Q571">
        <f>IF(NOT(M571),D571,"")</f>
        <v>92.31</v>
      </c>
      <c r="S571">
        <v>570</v>
      </c>
      <c r="Z571" t="b">
        <f t="shared" si="90"/>
        <v>0</v>
      </c>
      <c r="AA571">
        <f>COUNT($AB$2:AB571)</f>
        <v>103</v>
      </c>
      <c r="AB571" t="str">
        <f t="shared" si="91"/>
        <v/>
      </c>
      <c r="AC571">
        <f>COUNT($AD$2:AD571)</f>
        <v>467</v>
      </c>
      <c r="AD571">
        <f t="shared" si="92"/>
        <v>626</v>
      </c>
      <c r="AF571">
        <v>570</v>
      </c>
    </row>
    <row r="572" spans="1:32" x14ac:dyDescent="0.35">
      <c r="A572" t="s">
        <v>574</v>
      </c>
      <c r="B572">
        <v>5</v>
      </c>
      <c r="C572">
        <v>5</v>
      </c>
      <c r="D572">
        <v>91.53</v>
      </c>
      <c r="E572">
        <f t="shared" si="84"/>
        <v>608</v>
      </c>
      <c r="F572">
        <f t="shared" si="85"/>
        <v>84972.25</v>
      </c>
      <c r="H572">
        <f t="shared" si="86"/>
        <v>345</v>
      </c>
      <c r="I572">
        <f t="shared" si="87"/>
        <v>595</v>
      </c>
      <c r="J572">
        <f t="shared" si="88"/>
        <v>25</v>
      </c>
      <c r="M572" t="b">
        <f>B572&gt;10</f>
        <v>0</v>
      </c>
      <c r="N572">
        <f>COUNT($O$2:O572)</f>
        <v>103</v>
      </c>
      <c r="O572" t="str">
        <f>IF(M572,D572,"")</f>
        <v/>
      </c>
      <c r="P572">
        <f>COUNT($Q$2:Q572)</f>
        <v>468</v>
      </c>
      <c r="Q572">
        <f>IF(NOT(M572),D572,"")</f>
        <v>91.53</v>
      </c>
      <c r="S572">
        <v>571</v>
      </c>
      <c r="Z572" t="b">
        <f t="shared" si="90"/>
        <v>0</v>
      </c>
      <c r="AA572">
        <f>COUNT($AB$2:AB572)</f>
        <v>103</v>
      </c>
      <c r="AB572" t="str">
        <f t="shared" si="91"/>
        <v/>
      </c>
      <c r="AC572">
        <f>COUNT($AD$2:AD572)</f>
        <v>468</v>
      </c>
      <c r="AD572">
        <f t="shared" si="92"/>
        <v>608</v>
      </c>
      <c r="AF572">
        <v>571</v>
      </c>
    </row>
    <row r="573" spans="1:32" x14ac:dyDescent="0.35">
      <c r="A573" t="s">
        <v>575</v>
      </c>
      <c r="B573">
        <v>4</v>
      </c>
      <c r="C573">
        <v>6</v>
      </c>
      <c r="D573">
        <v>91.3</v>
      </c>
      <c r="E573">
        <f t="shared" si="84"/>
        <v>600</v>
      </c>
      <c r="F573">
        <f t="shared" si="85"/>
        <v>80372.25</v>
      </c>
      <c r="H573">
        <f t="shared" si="86"/>
        <v>422.5</v>
      </c>
      <c r="I573">
        <f t="shared" si="87"/>
        <v>552</v>
      </c>
      <c r="J573">
        <f t="shared" si="88"/>
        <v>33</v>
      </c>
      <c r="M573" t="b">
        <f>B573&gt;10</f>
        <v>0</v>
      </c>
      <c r="N573">
        <f>COUNT($O$2:O573)</f>
        <v>103</v>
      </c>
      <c r="O573" t="str">
        <f>IF(M573,D573,"")</f>
        <v/>
      </c>
      <c r="P573">
        <f>COUNT($Q$2:Q573)</f>
        <v>469</v>
      </c>
      <c r="Q573">
        <f>IF(NOT(M573),D573,"")</f>
        <v>91.3</v>
      </c>
      <c r="S573">
        <v>572</v>
      </c>
      <c r="Z573" t="b">
        <f t="shared" si="90"/>
        <v>0</v>
      </c>
      <c r="AA573">
        <f>COUNT($AB$2:AB573)</f>
        <v>103</v>
      </c>
      <c r="AB573" t="str">
        <f t="shared" si="91"/>
        <v/>
      </c>
      <c r="AC573">
        <f>COUNT($AD$2:AD573)</f>
        <v>469</v>
      </c>
      <c r="AD573">
        <f t="shared" si="92"/>
        <v>600</v>
      </c>
      <c r="AF573">
        <v>572</v>
      </c>
    </row>
    <row r="574" spans="1:32" x14ac:dyDescent="0.35">
      <c r="A574" t="s">
        <v>576</v>
      </c>
      <c r="B574">
        <v>3</v>
      </c>
      <c r="C574">
        <v>48</v>
      </c>
      <c r="D574">
        <v>60.33</v>
      </c>
      <c r="E574">
        <f t="shared" si="84"/>
        <v>328</v>
      </c>
      <c r="F574">
        <f t="shared" si="85"/>
        <v>132.25</v>
      </c>
      <c r="H574">
        <f t="shared" si="86"/>
        <v>502</v>
      </c>
      <c r="I574">
        <f t="shared" si="87"/>
        <v>385.5</v>
      </c>
      <c r="J574">
        <f t="shared" si="88"/>
        <v>305</v>
      </c>
      <c r="M574" t="b">
        <f>B574&gt;10</f>
        <v>0</v>
      </c>
      <c r="N574">
        <f>COUNT($O$2:O574)</f>
        <v>103</v>
      </c>
      <c r="O574" t="str">
        <f>IF(M574,D574,"")</f>
        <v/>
      </c>
      <c r="P574">
        <f>COUNT($Q$2:Q574)</f>
        <v>470</v>
      </c>
      <c r="Q574">
        <f>IF(NOT(M574),D574,"")</f>
        <v>60.33</v>
      </c>
      <c r="S574">
        <v>573</v>
      </c>
      <c r="Z574" t="b">
        <f t="shared" si="90"/>
        <v>0</v>
      </c>
      <c r="AA574">
        <f>COUNT($AB$2:AB574)</f>
        <v>103</v>
      </c>
      <c r="AB574" t="str">
        <f t="shared" si="91"/>
        <v/>
      </c>
      <c r="AC574">
        <f>COUNT($AD$2:AD574)</f>
        <v>470</v>
      </c>
      <c r="AD574">
        <f t="shared" si="92"/>
        <v>328</v>
      </c>
      <c r="AF574">
        <v>573</v>
      </c>
    </row>
    <row r="575" spans="1:32" x14ac:dyDescent="0.35">
      <c r="A575" t="s">
        <v>577</v>
      </c>
      <c r="B575">
        <v>5</v>
      </c>
      <c r="C575">
        <v>56</v>
      </c>
      <c r="D575">
        <v>58.21</v>
      </c>
      <c r="E575">
        <f t="shared" si="84"/>
        <v>290.5</v>
      </c>
      <c r="F575">
        <f t="shared" si="85"/>
        <v>676</v>
      </c>
      <c r="H575">
        <f t="shared" si="86"/>
        <v>345</v>
      </c>
      <c r="I575">
        <f t="shared" si="87"/>
        <v>361</v>
      </c>
      <c r="J575">
        <f t="shared" si="88"/>
        <v>342.5</v>
      </c>
      <c r="M575" t="b">
        <f>B575&gt;10</f>
        <v>0</v>
      </c>
      <c r="N575">
        <f>COUNT($O$2:O575)</f>
        <v>103</v>
      </c>
      <c r="O575" t="str">
        <f>IF(M575,D575,"")</f>
        <v/>
      </c>
      <c r="P575">
        <f>COUNT($Q$2:Q575)</f>
        <v>471</v>
      </c>
      <c r="Q575">
        <f>IF(NOT(M575),D575,"")</f>
        <v>58.21</v>
      </c>
      <c r="S575">
        <v>574</v>
      </c>
      <c r="Z575" t="b">
        <f t="shared" si="90"/>
        <v>0</v>
      </c>
      <c r="AA575">
        <f>COUNT($AB$2:AB575)</f>
        <v>103</v>
      </c>
      <c r="AB575" t="str">
        <f t="shared" si="91"/>
        <v/>
      </c>
      <c r="AC575">
        <f>COUNT($AD$2:AD575)</f>
        <v>471</v>
      </c>
      <c r="AD575">
        <f t="shared" si="92"/>
        <v>290.5</v>
      </c>
      <c r="AF575">
        <v>574</v>
      </c>
    </row>
    <row r="576" spans="1:32" x14ac:dyDescent="0.35">
      <c r="A576" t="s">
        <v>578</v>
      </c>
      <c r="B576">
        <v>5</v>
      </c>
      <c r="C576">
        <v>74</v>
      </c>
      <c r="D576">
        <v>54.04</v>
      </c>
      <c r="E576">
        <f t="shared" si="84"/>
        <v>238</v>
      </c>
      <c r="F576">
        <f t="shared" si="85"/>
        <v>6162.25</v>
      </c>
      <c r="H576">
        <f t="shared" si="86"/>
        <v>345</v>
      </c>
      <c r="I576">
        <f t="shared" si="87"/>
        <v>309.5</v>
      </c>
      <c r="J576">
        <f t="shared" si="88"/>
        <v>395</v>
      </c>
      <c r="M576" t="b">
        <f>B576&gt;10</f>
        <v>0</v>
      </c>
      <c r="N576">
        <f>COUNT($O$2:O576)</f>
        <v>103</v>
      </c>
      <c r="O576" t="str">
        <f>IF(M576,D576,"")</f>
        <v/>
      </c>
      <c r="P576">
        <f>COUNT($Q$2:Q576)</f>
        <v>472</v>
      </c>
      <c r="Q576">
        <f>IF(NOT(M576),D576,"")</f>
        <v>54.04</v>
      </c>
      <c r="S576">
        <v>575</v>
      </c>
      <c r="Z576" t="b">
        <f t="shared" si="90"/>
        <v>0</v>
      </c>
      <c r="AA576">
        <f>COUNT($AB$2:AB576)</f>
        <v>103</v>
      </c>
      <c r="AB576" t="str">
        <f t="shared" si="91"/>
        <v/>
      </c>
      <c r="AC576">
        <f>COUNT($AD$2:AD576)</f>
        <v>472</v>
      </c>
      <c r="AD576">
        <f t="shared" si="92"/>
        <v>238</v>
      </c>
      <c r="AF576">
        <v>575</v>
      </c>
    </row>
    <row r="577" spans="1:32" x14ac:dyDescent="0.35">
      <c r="A577" t="s">
        <v>579</v>
      </c>
      <c r="B577">
        <v>3</v>
      </c>
      <c r="C577">
        <v>9</v>
      </c>
      <c r="D577">
        <v>84.21</v>
      </c>
      <c r="E577">
        <f t="shared" si="84"/>
        <v>482</v>
      </c>
      <c r="F577">
        <f t="shared" si="85"/>
        <v>27390.25</v>
      </c>
      <c r="H577">
        <f t="shared" si="86"/>
        <v>502</v>
      </c>
      <c r="I577">
        <f t="shared" si="87"/>
        <v>509</v>
      </c>
      <c r="J577">
        <f t="shared" si="88"/>
        <v>151</v>
      </c>
      <c r="M577" t="b">
        <f>B577&gt;10</f>
        <v>0</v>
      </c>
      <c r="N577">
        <f>COUNT($O$2:O577)</f>
        <v>103</v>
      </c>
      <c r="O577" t="str">
        <f>IF(M577,D577,"")</f>
        <v/>
      </c>
      <c r="P577">
        <f>COUNT($Q$2:Q577)</f>
        <v>473</v>
      </c>
      <c r="Q577">
        <f>IF(NOT(M577),D577,"")</f>
        <v>84.21</v>
      </c>
      <c r="S577">
        <v>576</v>
      </c>
      <c r="Z577" t="b">
        <f t="shared" si="90"/>
        <v>0</v>
      </c>
      <c r="AA577">
        <f>COUNT($AB$2:AB577)</f>
        <v>103</v>
      </c>
      <c r="AB577" t="str">
        <f t="shared" si="91"/>
        <v/>
      </c>
      <c r="AC577">
        <f>COUNT($AD$2:AD577)</f>
        <v>473</v>
      </c>
      <c r="AD577">
        <f t="shared" si="92"/>
        <v>482</v>
      </c>
      <c r="AF577">
        <v>576</v>
      </c>
    </row>
    <row r="578" spans="1:32" x14ac:dyDescent="0.35">
      <c r="A578" t="s">
        <v>580</v>
      </c>
      <c r="B578">
        <v>2</v>
      </c>
      <c r="C578">
        <v>62</v>
      </c>
      <c r="D578">
        <v>58.94</v>
      </c>
      <c r="E578">
        <f t="shared" si="84"/>
        <v>312</v>
      </c>
      <c r="F578">
        <f t="shared" si="85"/>
        <v>20.25</v>
      </c>
      <c r="H578">
        <f t="shared" si="86"/>
        <v>585.5</v>
      </c>
      <c r="I578">
        <f t="shared" si="87"/>
        <v>341.5</v>
      </c>
      <c r="J578">
        <f t="shared" si="88"/>
        <v>321</v>
      </c>
      <c r="M578" t="b">
        <f>B578&gt;10</f>
        <v>0</v>
      </c>
      <c r="N578">
        <f>COUNT($O$2:O578)</f>
        <v>103</v>
      </c>
      <c r="O578" t="str">
        <f>IF(M578,D578,"")</f>
        <v/>
      </c>
      <c r="P578">
        <f>COUNT($Q$2:Q578)</f>
        <v>474</v>
      </c>
      <c r="Q578">
        <f>IF(NOT(M578),D578,"")</f>
        <v>58.94</v>
      </c>
      <c r="S578">
        <v>577</v>
      </c>
      <c r="Z578" t="b">
        <f t="shared" si="90"/>
        <v>0</v>
      </c>
      <c r="AA578">
        <f>COUNT($AB$2:AB578)</f>
        <v>103</v>
      </c>
      <c r="AB578" t="str">
        <f t="shared" si="91"/>
        <v/>
      </c>
      <c r="AC578">
        <f>COUNT($AD$2:AD578)</f>
        <v>474</v>
      </c>
      <c r="AD578">
        <f t="shared" si="92"/>
        <v>312</v>
      </c>
      <c r="AF578">
        <v>577</v>
      </c>
    </row>
    <row r="579" spans="1:32" x14ac:dyDescent="0.35">
      <c r="A579" t="s">
        <v>581</v>
      </c>
      <c r="B579">
        <v>2</v>
      </c>
      <c r="C579">
        <v>53</v>
      </c>
      <c r="D579">
        <v>62.41</v>
      </c>
      <c r="E579">
        <f t="shared" ref="E579:E633" si="94">_xlfn.RANK.AVG(D579,$D$2:$D$633,1)</f>
        <v>357</v>
      </c>
      <c r="F579">
        <f t="shared" ref="F579:F633" si="95">(E579-$AO$5)^2</f>
        <v>1640.25</v>
      </c>
      <c r="H579">
        <f t="shared" ref="H579:H633" si="96">_xlfn.RANK.AVG(B579,$B$2:$B$633,)</f>
        <v>585.5</v>
      </c>
      <c r="I579">
        <f t="shared" ref="I579:I633" si="97">_xlfn.RANK.AVG(C579,$C$2:$C$633,)</f>
        <v>369.5</v>
      </c>
      <c r="J579">
        <f t="shared" ref="J579:J633" si="98">_xlfn.RANK.AVG(D579,$D$2:$D$633,)</f>
        <v>276</v>
      </c>
      <c r="M579" t="b">
        <f>B579&gt;10</f>
        <v>0</v>
      </c>
      <c r="N579">
        <f>COUNT($O$2:O579)</f>
        <v>103</v>
      </c>
      <c r="O579" t="str">
        <f>IF(M579,D579,"")</f>
        <v/>
      </c>
      <c r="P579">
        <f>COUNT($Q$2:Q579)</f>
        <v>475</v>
      </c>
      <c r="Q579">
        <f>IF(NOT(M579),D579,"")</f>
        <v>62.41</v>
      </c>
      <c r="S579">
        <v>578</v>
      </c>
      <c r="Z579" t="b">
        <f t="shared" ref="Z579:Z632" si="99">B579&gt;10</f>
        <v>0</v>
      </c>
      <c r="AA579">
        <f>COUNT($AB$2:AB579)</f>
        <v>103</v>
      </c>
      <c r="AB579" t="str">
        <f t="shared" ref="AB579:AB632" si="100">IF(Z579,E579,"")</f>
        <v/>
      </c>
      <c r="AC579">
        <f>COUNT($AD$2:AD579)</f>
        <v>475</v>
      </c>
      <c r="AD579">
        <f t="shared" ref="AD579:AD632" si="101">IF(NOT(Z579),E579,"")</f>
        <v>357</v>
      </c>
      <c r="AF579">
        <v>578</v>
      </c>
    </row>
    <row r="580" spans="1:32" x14ac:dyDescent="0.35">
      <c r="A580" t="s">
        <v>582</v>
      </c>
      <c r="B580">
        <v>2</v>
      </c>
      <c r="C580">
        <v>45</v>
      </c>
      <c r="D580">
        <v>62.81</v>
      </c>
      <c r="E580">
        <f t="shared" si="94"/>
        <v>364</v>
      </c>
      <c r="F580">
        <f t="shared" si="95"/>
        <v>2256.25</v>
      </c>
      <c r="H580">
        <f t="shared" si="96"/>
        <v>585.5</v>
      </c>
      <c r="I580">
        <f t="shared" si="97"/>
        <v>392</v>
      </c>
      <c r="J580">
        <f t="shared" si="98"/>
        <v>269</v>
      </c>
      <c r="M580" t="b">
        <f>B580&gt;10</f>
        <v>0</v>
      </c>
      <c r="N580">
        <f>COUNT($O$2:O580)</f>
        <v>103</v>
      </c>
      <c r="O580" t="str">
        <f>IF(M580,D580,"")</f>
        <v/>
      </c>
      <c r="P580">
        <f>COUNT($Q$2:Q580)</f>
        <v>476</v>
      </c>
      <c r="Q580">
        <f>IF(NOT(M580),D580,"")</f>
        <v>62.81</v>
      </c>
      <c r="S580">
        <v>579</v>
      </c>
      <c r="Z580" t="b">
        <f t="shared" si="99"/>
        <v>0</v>
      </c>
      <c r="AA580">
        <f>COUNT($AB$2:AB580)</f>
        <v>103</v>
      </c>
      <c r="AB580" t="str">
        <f t="shared" si="100"/>
        <v/>
      </c>
      <c r="AC580">
        <f>COUNT($AD$2:AD580)</f>
        <v>476</v>
      </c>
      <c r="AD580">
        <f t="shared" si="101"/>
        <v>364</v>
      </c>
      <c r="AF580">
        <v>579</v>
      </c>
    </row>
    <row r="581" spans="1:32" x14ac:dyDescent="0.35">
      <c r="A581" t="s">
        <v>583</v>
      </c>
      <c r="B581">
        <v>2</v>
      </c>
      <c r="C581">
        <v>39</v>
      </c>
      <c r="D581">
        <v>65.790000000000006</v>
      </c>
      <c r="E581">
        <f t="shared" si="94"/>
        <v>395</v>
      </c>
      <c r="F581">
        <f t="shared" si="95"/>
        <v>6162.25</v>
      </c>
      <c r="H581">
        <f t="shared" si="96"/>
        <v>585.5</v>
      </c>
      <c r="I581">
        <f t="shared" si="97"/>
        <v>412</v>
      </c>
      <c r="J581">
        <f t="shared" si="98"/>
        <v>238</v>
      </c>
      <c r="M581" t="b">
        <f>B581&gt;10</f>
        <v>0</v>
      </c>
      <c r="N581">
        <f>COUNT($O$2:O581)</f>
        <v>103</v>
      </c>
      <c r="O581" t="str">
        <f>IF(M581,D581,"")</f>
        <v/>
      </c>
      <c r="P581">
        <f>COUNT($Q$2:Q581)</f>
        <v>477</v>
      </c>
      <c r="Q581">
        <f>IF(NOT(M581),D581,"")</f>
        <v>65.790000000000006</v>
      </c>
      <c r="S581">
        <v>580</v>
      </c>
      <c r="Z581" t="b">
        <f t="shared" si="99"/>
        <v>0</v>
      </c>
      <c r="AA581">
        <f>COUNT($AB$2:AB581)</f>
        <v>103</v>
      </c>
      <c r="AB581" t="str">
        <f t="shared" si="100"/>
        <v/>
      </c>
      <c r="AC581">
        <f>COUNT($AD$2:AD581)</f>
        <v>477</v>
      </c>
      <c r="AD581">
        <f t="shared" si="101"/>
        <v>395</v>
      </c>
      <c r="AF581">
        <v>580</v>
      </c>
    </row>
    <row r="582" spans="1:32" x14ac:dyDescent="0.35">
      <c r="A582" t="s">
        <v>584</v>
      </c>
      <c r="B582">
        <v>2</v>
      </c>
      <c r="C582">
        <v>60</v>
      </c>
      <c r="D582">
        <v>59.18</v>
      </c>
      <c r="E582">
        <f t="shared" si="94"/>
        <v>316</v>
      </c>
      <c r="F582">
        <f t="shared" si="95"/>
        <v>0.25</v>
      </c>
      <c r="H582">
        <f t="shared" si="96"/>
        <v>585.5</v>
      </c>
      <c r="I582">
        <f t="shared" si="97"/>
        <v>344</v>
      </c>
      <c r="J582">
        <f t="shared" si="98"/>
        <v>317</v>
      </c>
      <c r="M582" t="b">
        <f>B582&gt;10</f>
        <v>0</v>
      </c>
      <c r="N582">
        <f>COUNT($O$2:O582)</f>
        <v>103</v>
      </c>
      <c r="O582" t="str">
        <f>IF(M582,D582,"")</f>
        <v/>
      </c>
      <c r="P582">
        <f>COUNT($Q$2:Q582)</f>
        <v>478</v>
      </c>
      <c r="Q582">
        <f>IF(NOT(M582),D582,"")</f>
        <v>59.18</v>
      </c>
      <c r="S582">
        <v>581</v>
      </c>
      <c r="Z582" t="b">
        <f t="shared" si="99"/>
        <v>0</v>
      </c>
      <c r="AA582">
        <f>COUNT($AB$2:AB582)</f>
        <v>103</v>
      </c>
      <c r="AB582" t="str">
        <f t="shared" si="100"/>
        <v/>
      </c>
      <c r="AC582">
        <f>COUNT($AD$2:AD582)</f>
        <v>478</v>
      </c>
      <c r="AD582">
        <f t="shared" si="101"/>
        <v>316</v>
      </c>
      <c r="AF582">
        <v>581</v>
      </c>
    </row>
    <row r="583" spans="1:32" x14ac:dyDescent="0.35">
      <c r="A583" t="s">
        <v>585</v>
      </c>
      <c r="B583">
        <v>3</v>
      </c>
      <c r="C583">
        <v>41</v>
      </c>
      <c r="D583">
        <v>64.66</v>
      </c>
      <c r="E583">
        <f t="shared" si="94"/>
        <v>383</v>
      </c>
      <c r="F583">
        <f t="shared" si="95"/>
        <v>4422.25</v>
      </c>
      <c r="H583">
        <f t="shared" si="96"/>
        <v>502</v>
      </c>
      <c r="I583">
        <f t="shared" si="97"/>
        <v>407.5</v>
      </c>
      <c r="J583">
        <f t="shared" si="98"/>
        <v>250</v>
      </c>
      <c r="M583" t="b">
        <f>B583&gt;10</f>
        <v>0</v>
      </c>
      <c r="N583">
        <f>COUNT($O$2:O583)</f>
        <v>103</v>
      </c>
      <c r="O583" t="str">
        <f>IF(M583,D583,"")</f>
        <v/>
      </c>
      <c r="P583">
        <f>COUNT($Q$2:Q583)</f>
        <v>479</v>
      </c>
      <c r="Q583">
        <f>IF(NOT(M583),D583,"")</f>
        <v>64.66</v>
      </c>
      <c r="S583">
        <v>582</v>
      </c>
      <c r="Z583" t="b">
        <f t="shared" si="99"/>
        <v>0</v>
      </c>
      <c r="AA583">
        <f>COUNT($AB$2:AB583)</f>
        <v>103</v>
      </c>
      <c r="AB583" t="str">
        <f t="shared" si="100"/>
        <v/>
      </c>
      <c r="AC583">
        <f>COUNT($AD$2:AD583)</f>
        <v>479</v>
      </c>
      <c r="AD583">
        <f t="shared" si="101"/>
        <v>383</v>
      </c>
      <c r="AF583">
        <v>582</v>
      </c>
    </row>
    <row r="584" spans="1:32" x14ac:dyDescent="0.35">
      <c r="A584" t="s">
        <v>586</v>
      </c>
      <c r="B584">
        <v>4</v>
      </c>
      <c r="C584">
        <v>28</v>
      </c>
      <c r="D584">
        <v>68.89</v>
      </c>
      <c r="E584">
        <f t="shared" si="94"/>
        <v>414</v>
      </c>
      <c r="F584">
        <f t="shared" si="95"/>
        <v>9506.25</v>
      </c>
      <c r="H584">
        <f t="shared" si="96"/>
        <v>422.5</v>
      </c>
      <c r="I584">
        <f t="shared" si="97"/>
        <v>440.5</v>
      </c>
      <c r="J584">
        <f t="shared" si="98"/>
        <v>219</v>
      </c>
      <c r="M584" t="b">
        <f>B584&gt;10</f>
        <v>0</v>
      </c>
      <c r="N584">
        <f>COUNT($O$2:O584)</f>
        <v>103</v>
      </c>
      <c r="O584" t="str">
        <f>IF(M584,D584,"")</f>
        <v/>
      </c>
      <c r="P584">
        <f>COUNT($Q$2:Q584)</f>
        <v>480</v>
      </c>
      <c r="Q584">
        <f>IF(NOT(M584),D584,"")</f>
        <v>68.89</v>
      </c>
      <c r="S584">
        <v>583</v>
      </c>
      <c r="Z584" t="b">
        <f t="shared" si="99"/>
        <v>0</v>
      </c>
      <c r="AA584">
        <f>COUNT($AB$2:AB584)</f>
        <v>103</v>
      </c>
      <c r="AB584" t="str">
        <f t="shared" si="100"/>
        <v/>
      </c>
      <c r="AC584">
        <f>COUNT($AD$2:AD584)</f>
        <v>480</v>
      </c>
      <c r="AD584">
        <f t="shared" si="101"/>
        <v>414</v>
      </c>
      <c r="AF584">
        <v>583</v>
      </c>
    </row>
    <row r="585" spans="1:32" x14ac:dyDescent="0.35">
      <c r="A585" t="s">
        <v>587</v>
      </c>
      <c r="B585">
        <v>3</v>
      </c>
      <c r="C585">
        <v>13</v>
      </c>
      <c r="D585">
        <v>78.33</v>
      </c>
      <c r="E585">
        <f t="shared" si="94"/>
        <v>454</v>
      </c>
      <c r="F585">
        <f t="shared" si="95"/>
        <v>18906.25</v>
      </c>
      <c r="H585">
        <f t="shared" si="96"/>
        <v>502</v>
      </c>
      <c r="I585">
        <f t="shared" si="97"/>
        <v>470</v>
      </c>
      <c r="J585">
        <f t="shared" si="98"/>
        <v>179</v>
      </c>
      <c r="M585" t="b">
        <f>B585&gt;10</f>
        <v>0</v>
      </c>
      <c r="N585">
        <f>COUNT($O$2:O585)</f>
        <v>103</v>
      </c>
      <c r="O585" t="str">
        <f>IF(M585,D585,"")</f>
        <v/>
      </c>
      <c r="P585">
        <f>COUNT($Q$2:Q585)</f>
        <v>481</v>
      </c>
      <c r="Q585">
        <f>IF(NOT(M585),D585,"")</f>
        <v>78.33</v>
      </c>
      <c r="S585">
        <v>584</v>
      </c>
      <c r="Z585" t="b">
        <f t="shared" si="99"/>
        <v>0</v>
      </c>
      <c r="AA585">
        <f>COUNT($AB$2:AB585)</f>
        <v>103</v>
      </c>
      <c r="AB585" t="str">
        <f t="shared" si="100"/>
        <v/>
      </c>
      <c r="AC585">
        <f>COUNT($AD$2:AD585)</f>
        <v>481</v>
      </c>
      <c r="AD585">
        <f t="shared" si="101"/>
        <v>454</v>
      </c>
      <c r="AF585">
        <v>584</v>
      </c>
    </row>
    <row r="586" spans="1:32" x14ac:dyDescent="0.35">
      <c r="A586" t="s">
        <v>588</v>
      </c>
      <c r="B586">
        <v>7</v>
      </c>
      <c r="C586">
        <v>143</v>
      </c>
      <c r="D586">
        <v>62.66</v>
      </c>
      <c r="E586">
        <f t="shared" si="94"/>
        <v>361</v>
      </c>
      <c r="F586">
        <f t="shared" si="95"/>
        <v>1980.25</v>
      </c>
      <c r="H586">
        <f t="shared" si="96"/>
        <v>234.5</v>
      </c>
      <c r="I586">
        <f t="shared" si="97"/>
        <v>200</v>
      </c>
      <c r="J586">
        <f t="shared" si="98"/>
        <v>272</v>
      </c>
      <c r="M586" t="b">
        <f>B586&gt;10</f>
        <v>0</v>
      </c>
      <c r="N586">
        <f>COUNT($O$2:O586)</f>
        <v>103</v>
      </c>
      <c r="O586" t="str">
        <f>IF(M586,D586,"")</f>
        <v/>
      </c>
      <c r="P586">
        <f>COUNT($Q$2:Q586)</f>
        <v>482</v>
      </c>
      <c r="Q586">
        <f>IF(NOT(M586),D586,"")</f>
        <v>62.66</v>
      </c>
      <c r="S586">
        <v>585</v>
      </c>
      <c r="Z586" t="b">
        <f t="shared" si="99"/>
        <v>0</v>
      </c>
      <c r="AA586">
        <f>COUNT($AB$2:AB586)</f>
        <v>103</v>
      </c>
      <c r="AB586" t="str">
        <f t="shared" si="100"/>
        <v/>
      </c>
      <c r="AC586">
        <f>COUNT($AD$2:AD586)</f>
        <v>482</v>
      </c>
      <c r="AD586">
        <f t="shared" si="101"/>
        <v>361</v>
      </c>
      <c r="AF586">
        <v>585</v>
      </c>
    </row>
    <row r="587" spans="1:32" x14ac:dyDescent="0.35">
      <c r="A587" t="s">
        <v>589</v>
      </c>
      <c r="B587">
        <v>9</v>
      </c>
      <c r="C587">
        <v>155</v>
      </c>
      <c r="D587">
        <v>61.06</v>
      </c>
      <c r="E587">
        <f t="shared" si="94"/>
        <v>341</v>
      </c>
      <c r="F587">
        <f t="shared" si="95"/>
        <v>600.25</v>
      </c>
      <c r="H587">
        <f t="shared" si="96"/>
        <v>151.5</v>
      </c>
      <c r="I587">
        <f t="shared" si="97"/>
        <v>186.5</v>
      </c>
      <c r="J587">
        <f t="shared" si="98"/>
        <v>292</v>
      </c>
      <c r="M587" t="b">
        <f>B587&gt;10</f>
        <v>0</v>
      </c>
      <c r="N587">
        <f>COUNT($O$2:O587)</f>
        <v>103</v>
      </c>
      <c r="O587" t="str">
        <f>IF(M587,D587,"")</f>
        <v/>
      </c>
      <c r="P587">
        <f>COUNT($Q$2:Q587)</f>
        <v>483</v>
      </c>
      <c r="Q587">
        <f>IF(NOT(M587),D587,"")</f>
        <v>61.06</v>
      </c>
      <c r="S587">
        <v>586</v>
      </c>
      <c r="Z587" t="b">
        <f t="shared" si="99"/>
        <v>0</v>
      </c>
      <c r="AA587">
        <f>COUNT($AB$2:AB587)</f>
        <v>103</v>
      </c>
      <c r="AB587" t="str">
        <f t="shared" si="100"/>
        <v/>
      </c>
      <c r="AC587">
        <f>COUNT($AD$2:AD587)</f>
        <v>483</v>
      </c>
      <c r="AD587">
        <f t="shared" si="101"/>
        <v>341</v>
      </c>
      <c r="AF587">
        <v>586</v>
      </c>
    </row>
    <row r="588" spans="1:32" x14ac:dyDescent="0.35">
      <c r="A588" t="s">
        <v>590</v>
      </c>
      <c r="B588">
        <v>8</v>
      </c>
      <c r="C588">
        <v>197</v>
      </c>
      <c r="D588">
        <v>62.48</v>
      </c>
      <c r="E588">
        <f t="shared" si="94"/>
        <v>359</v>
      </c>
      <c r="F588">
        <f t="shared" si="95"/>
        <v>1806.25</v>
      </c>
      <c r="H588">
        <f t="shared" si="96"/>
        <v>187.5</v>
      </c>
      <c r="I588">
        <f t="shared" si="97"/>
        <v>140.5</v>
      </c>
      <c r="J588">
        <f t="shared" si="98"/>
        <v>274</v>
      </c>
      <c r="M588" t="b">
        <f>B588&gt;10</f>
        <v>0</v>
      </c>
      <c r="N588">
        <f>COUNT($O$2:O588)</f>
        <v>103</v>
      </c>
      <c r="O588" t="str">
        <f>IF(M588,D588,"")</f>
        <v/>
      </c>
      <c r="P588">
        <f>COUNT($Q$2:Q588)</f>
        <v>484</v>
      </c>
      <c r="Q588">
        <f>IF(NOT(M588),D588,"")</f>
        <v>62.48</v>
      </c>
      <c r="S588">
        <v>587</v>
      </c>
      <c r="Z588" t="b">
        <f t="shared" si="99"/>
        <v>0</v>
      </c>
      <c r="AA588">
        <f>COUNT($AB$2:AB588)</f>
        <v>103</v>
      </c>
      <c r="AB588" t="str">
        <f t="shared" si="100"/>
        <v/>
      </c>
      <c r="AC588">
        <f>COUNT($AD$2:AD588)</f>
        <v>484</v>
      </c>
      <c r="AD588">
        <f t="shared" si="101"/>
        <v>359</v>
      </c>
      <c r="AF588">
        <v>587</v>
      </c>
    </row>
    <row r="589" spans="1:32" x14ac:dyDescent="0.35">
      <c r="A589" t="s">
        <v>591</v>
      </c>
      <c r="B589">
        <v>6</v>
      </c>
      <c r="C589">
        <v>128</v>
      </c>
      <c r="D589">
        <v>60</v>
      </c>
      <c r="E589">
        <f t="shared" si="94"/>
        <v>323.5</v>
      </c>
      <c r="F589">
        <f t="shared" si="95"/>
        <v>49</v>
      </c>
      <c r="H589">
        <f t="shared" si="96"/>
        <v>284.5</v>
      </c>
      <c r="I589">
        <f t="shared" si="97"/>
        <v>216.5</v>
      </c>
      <c r="J589">
        <f t="shared" si="98"/>
        <v>309.5</v>
      </c>
      <c r="M589" t="b">
        <f>B589&gt;10</f>
        <v>0</v>
      </c>
      <c r="N589">
        <f>COUNT($O$2:O589)</f>
        <v>103</v>
      </c>
      <c r="O589" t="str">
        <f>IF(M589,D589,"")</f>
        <v/>
      </c>
      <c r="P589">
        <f>COUNT($Q$2:Q589)</f>
        <v>485</v>
      </c>
      <c r="Q589">
        <f>IF(NOT(M589),D589,"")</f>
        <v>60</v>
      </c>
      <c r="S589">
        <v>588</v>
      </c>
      <c r="Z589" t="b">
        <f t="shared" si="99"/>
        <v>0</v>
      </c>
      <c r="AA589">
        <f>COUNT($AB$2:AB589)</f>
        <v>103</v>
      </c>
      <c r="AB589" t="str">
        <f t="shared" si="100"/>
        <v/>
      </c>
      <c r="AC589">
        <f>COUNT($AD$2:AD589)</f>
        <v>485</v>
      </c>
      <c r="AD589">
        <f t="shared" si="101"/>
        <v>323.5</v>
      </c>
      <c r="AF589">
        <v>588</v>
      </c>
    </row>
    <row r="590" spans="1:32" x14ac:dyDescent="0.35">
      <c r="A590" t="s">
        <v>592</v>
      </c>
      <c r="B590">
        <v>12</v>
      </c>
      <c r="C590">
        <v>293</v>
      </c>
      <c r="D590">
        <v>49.66</v>
      </c>
      <c r="E590">
        <f t="shared" si="94"/>
        <v>166</v>
      </c>
      <c r="F590">
        <f t="shared" si="95"/>
        <v>22650.25</v>
      </c>
      <c r="H590">
        <f t="shared" si="96"/>
        <v>74.5</v>
      </c>
      <c r="I590">
        <f t="shared" si="97"/>
        <v>76.5</v>
      </c>
      <c r="J590">
        <f t="shared" si="98"/>
        <v>467</v>
      </c>
      <c r="M590" t="b">
        <f>B590&gt;10</f>
        <v>1</v>
      </c>
      <c r="N590">
        <f>COUNT($O$2:O590)</f>
        <v>104</v>
      </c>
      <c r="O590">
        <f>IF(M590,D590,"")</f>
        <v>49.66</v>
      </c>
      <c r="P590">
        <f>COUNT($Q$2:Q590)</f>
        <v>485</v>
      </c>
      <c r="Q590" t="str">
        <f>IF(NOT(M590),D590,"")</f>
        <v/>
      </c>
      <c r="S590">
        <v>589</v>
      </c>
      <c r="Z590" t="b">
        <f t="shared" si="99"/>
        <v>1</v>
      </c>
      <c r="AA590">
        <f>COUNT($AB$2:AB590)</f>
        <v>104</v>
      </c>
      <c r="AB590">
        <f t="shared" si="100"/>
        <v>166</v>
      </c>
      <c r="AC590">
        <f>COUNT($AD$2:AD590)</f>
        <v>485</v>
      </c>
      <c r="AD590" t="str">
        <f t="shared" si="101"/>
        <v/>
      </c>
      <c r="AF590">
        <v>589</v>
      </c>
    </row>
    <row r="591" spans="1:32" x14ac:dyDescent="0.35">
      <c r="A591" t="s">
        <v>593</v>
      </c>
      <c r="B591">
        <v>7</v>
      </c>
      <c r="C591">
        <v>186</v>
      </c>
      <c r="D591">
        <v>52.79</v>
      </c>
      <c r="E591">
        <f t="shared" si="94"/>
        <v>215</v>
      </c>
      <c r="F591">
        <f t="shared" si="95"/>
        <v>10302.25</v>
      </c>
      <c r="H591">
        <f t="shared" si="96"/>
        <v>234.5</v>
      </c>
      <c r="I591">
        <f t="shared" si="97"/>
        <v>152</v>
      </c>
      <c r="J591">
        <f t="shared" si="98"/>
        <v>418</v>
      </c>
      <c r="M591" t="b">
        <f>B591&gt;10</f>
        <v>0</v>
      </c>
      <c r="N591">
        <f>COUNT($O$2:O591)</f>
        <v>104</v>
      </c>
      <c r="O591" t="str">
        <f>IF(M591,D591,"")</f>
        <v/>
      </c>
      <c r="P591">
        <f>COUNT($Q$2:Q591)</f>
        <v>486</v>
      </c>
      <c r="Q591">
        <f>IF(NOT(M591),D591,"")</f>
        <v>52.79</v>
      </c>
      <c r="S591">
        <v>590</v>
      </c>
      <c r="Z591" t="b">
        <f t="shared" si="99"/>
        <v>0</v>
      </c>
      <c r="AA591">
        <f>COUNT($AB$2:AB591)</f>
        <v>104</v>
      </c>
      <c r="AB591" t="str">
        <f t="shared" si="100"/>
        <v/>
      </c>
      <c r="AC591">
        <f>COUNT($AD$2:AD591)</f>
        <v>486</v>
      </c>
      <c r="AD591">
        <f t="shared" si="101"/>
        <v>215</v>
      </c>
      <c r="AF591">
        <v>590</v>
      </c>
    </row>
    <row r="592" spans="1:32" x14ac:dyDescent="0.35">
      <c r="A592" t="s">
        <v>594</v>
      </c>
      <c r="B592">
        <v>8</v>
      </c>
      <c r="C592">
        <v>148</v>
      </c>
      <c r="D592">
        <v>58.77</v>
      </c>
      <c r="E592">
        <f t="shared" si="94"/>
        <v>308</v>
      </c>
      <c r="F592">
        <f t="shared" si="95"/>
        <v>72.25</v>
      </c>
      <c r="H592">
        <f t="shared" si="96"/>
        <v>187.5</v>
      </c>
      <c r="I592">
        <f t="shared" si="97"/>
        <v>195</v>
      </c>
      <c r="J592">
        <f t="shared" si="98"/>
        <v>325</v>
      </c>
      <c r="M592" t="b">
        <f>B592&gt;10</f>
        <v>0</v>
      </c>
      <c r="N592">
        <f>COUNT($O$2:O592)</f>
        <v>104</v>
      </c>
      <c r="O592" t="str">
        <f>IF(M592,D592,"")</f>
        <v/>
      </c>
      <c r="P592">
        <f>COUNT($Q$2:Q592)</f>
        <v>487</v>
      </c>
      <c r="Q592">
        <f>IF(NOT(M592),D592,"")</f>
        <v>58.77</v>
      </c>
      <c r="S592">
        <v>591</v>
      </c>
      <c r="Z592" t="b">
        <f t="shared" si="99"/>
        <v>0</v>
      </c>
      <c r="AA592">
        <f>COUNT($AB$2:AB592)</f>
        <v>104</v>
      </c>
      <c r="AB592" t="str">
        <f t="shared" si="100"/>
        <v/>
      </c>
      <c r="AC592">
        <f>COUNT($AD$2:AD592)</f>
        <v>487</v>
      </c>
      <c r="AD592">
        <f t="shared" si="101"/>
        <v>308</v>
      </c>
      <c r="AF592">
        <v>591</v>
      </c>
    </row>
    <row r="593" spans="1:32" x14ac:dyDescent="0.35">
      <c r="A593" t="s">
        <v>595</v>
      </c>
      <c r="B593">
        <v>7</v>
      </c>
      <c r="C593">
        <v>158</v>
      </c>
      <c r="D593">
        <v>60.7</v>
      </c>
      <c r="E593">
        <f t="shared" si="94"/>
        <v>337</v>
      </c>
      <c r="F593">
        <f t="shared" si="95"/>
        <v>420.25</v>
      </c>
      <c r="H593">
        <f t="shared" si="96"/>
        <v>234.5</v>
      </c>
      <c r="I593">
        <f t="shared" si="97"/>
        <v>180</v>
      </c>
      <c r="J593">
        <f t="shared" si="98"/>
        <v>296</v>
      </c>
      <c r="M593" t="b">
        <f>B593&gt;10</f>
        <v>0</v>
      </c>
      <c r="N593">
        <f>COUNT($O$2:O593)</f>
        <v>104</v>
      </c>
      <c r="O593" t="str">
        <f>IF(M593,D593,"")</f>
        <v/>
      </c>
      <c r="P593">
        <f>COUNT($Q$2:Q593)</f>
        <v>488</v>
      </c>
      <c r="Q593">
        <f>IF(NOT(M593),D593,"")</f>
        <v>60.7</v>
      </c>
      <c r="S593">
        <v>592</v>
      </c>
      <c r="Z593" t="b">
        <f t="shared" si="99"/>
        <v>0</v>
      </c>
      <c r="AA593">
        <f>COUNT($AB$2:AB593)</f>
        <v>104</v>
      </c>
      <c r="AB593" t="str">
        <f t="shared" si="100"/>
        <v/>
      </c>
      <c r="AC593">
        <f>COUNT($AD$2:AD593)</f>
        <v>488</v>
      </c>
      <c r="AD593">
        <f t="shared" si="101"/>
        <v>337</v>
      </c>
      <c r="AF593">
        <v>592</v>
      </c>
    </row>
    <row r="594" spans="1:32" x14ac:dyDescent="0.35">
      <c r="A594" t="s">
        <v>596</v>
      </c>
      <c r="B594">
        <v>4</v>
      </c>
      <c r="C594">
        <v>11</v>
      </c>
      <c r="D594">
        <v>91.97</v>
      </c>
      <c r="E594">
        <f t="shared" si="94"/>
        <v>621</v>
      </c>
      <c r="F594">
        <f t="shared" si="95"/>
        <v>92720.25</v>
      </c>
      <c r="H594">
        <f t="shared" si="96"/>
        <v>422.5</v>
      </c>
      <c r="I594">
        <f t="shared" si="97"/>
        <v>496</v>
      </c>
      <c r="J594">
        <f t="shared" si="98"/>
        <v>12</v>
      </c>
      <c r="M594" t="b">
        <f>B594&gt;10</f>
        <v>0</v>
      </c>
      <c r="N594">
        <f>COUNT($O$2:O594)</f>
        <v>104</v>
      </c>
      <c r="O594" t="str">
        <f>IF(M594,D594,"")</f>
        <v/>
      </c>
      <c r="P594">
        <f>COUNT($Q$2:Q594)</f>
        <v>489</v>
      </c>
      <c r="Q594">
        <f>IF(NOT(M594),D594,"")</f>
        <v>91.97</v>
      </c>
      <c r="S594">
        <v>593</v>
      </c>
      <c r="Z594" t="b">
        <f t="shared" si="99"/>
        <v>0</v>
      </c>
      <c r="AA594">
        <f>COUNT($AB$2:AB594)</f>
        <v>104</v>
      </c>
      <c r="AB594" t="str">
        <f t="shared" si="100"/>
        <v/>
      </c>
      <c r="AC594">
        <f>COUNT($AD$2:AD594)</f>
        <v>489</v>
      </c>
      <c r="AD594">
        <f t="shared" si="101"/>
        <v>621</v>
      </c>
      <c r="AF594">
        <v>593</v>
      </c>
    </row>
    <row r="595" spans="1:32" x14ac:dyDescent="0.35">
      <c r="A595" t="s">
        <v>597</v>
      </c>
      <c r="B595">
        <v>9</v>
      </c>
      <c r="C595">
        <v>180</v>
      </c>
      <c r="D595">
        <v>58.72</v>
      </c>
      <c r="E595">
        <f t="shared" si="94"/>
        <v>306.5</v>
      </c>
      <c r="F595">
        <f t="shared" si="95"/>
        <v>100</v>
      </c>
      <c r="H595">
        <f t="shared" si="96"/>
        <v>151.5</v>
      </c>
      <c r="I595">
        <f t="shared" si="97"/>
        <v>158</v>
      </c>
      <c r="J595">
        <f t="shared" si="98"/>
        <v>326.5</v>
      </c>
      <c r="M595" t="b">
        <f>B595&gt;10</f>
        <v>0</v>
      </c>
      <c r="N595">
        <f>COUNT($O$2:O595)</f>
        <v>104</v>
      </c>
      <c r="O595" t="str">
        <f>IF(M595,D595,"")</f>
        <v/>
      </c>
      <c r="P595">
        <f>COUNT($Q$2:Q595)</f>
        <v>490</v>
      </c>
      <c r="Q595">
        <f>IF(NOT(M595),D595,"")</f>
        <v>58.72</v>
      </c>
      <c r="S595">
        <v>594</v>
      </c>
      <c r="Z595" t="b">
        <f t="shared" si="99"/>
        <v>0</v>
      </c>
      <c r="AA595">
        <f>COUNT($AB$2:AB595)</f>
        <v>104</v>
      </c>
      <c r="AB595" t="str">
        <f t="shared" si="100"/>
        <v/>
      </c>
      <c r="AC595">
        <f>COUNT($AD$2:AD595)</f>
        <v>490</v>
      </c>
      <c r="AD595">
        <f t="shared" si="101"/>
        <v>306.5</v>
      </c>
      <c r="AF595">
        <v>594</v>
      </c>
    </row>
    <row r="596" spans="1:32" x14ac:dyDescent="0.35">
      <c r="A596" t="s">
        <v>598</v>
      </c>
      <c r="B596">
        <v>4</v>
      </c>
      <c r="C596">
        <v>10</v>
      </c>
      <c r="D596">
        <v>89.69</v>
      </c>
      <c r="E596">
        <f t="shared" si="94"/>
        <v>561</v>
      </c>
      <c r="F596">
        <f t="shared" si="95"/>
        <v>59780.25</v>
      </c>
      <c r="H596">
        <f t="shared" si="96"/>
        <v>422.5</v>
      </c>
      <c r="I596">
        <f t="shared" si="97"/>
        <v>504.5</v>
      </c>
      <c r="J596">
        <f t="shared" si="98"/>
        <v>72</v>
      </c>
      <c r="M596" t="b">
        <f>B596&gt;10</f>
        <v>0</v>
      </c>
      <c r="N596">
        <f>COUNT($O$2:O596)</f>
        <v>104</v>
      </c>
      <c r="O596" t="str">
        <f>IF(M596,D596,"")</f>
        <v/>
      </c>
      <c r="P596">
        <f>COUNT($Q$2:Q596)</f>
        <v>491</v>
      </c>
      <c r="Q596">
        <f>IF(NOT(M596),D596,"")</f>
        <v>89.69</v>
      </c>
      <c r="S596">
        <v>595</v>
      </c>
      <c r="Z596" t="b">
        <f t="shared" si="99"/>
        <v>0</v>
      </c>
      <c r="AA596">
        <f>COUNT($AB$2:AB596)</f>
        <v>104</v>
      </c>
      <c r="AB596" t="str">
        <f t="shared" si="100"/>
        <v/>
      </c>
      <c r="AC596">
        <f>COUNT($AD$2:AD596)</f>
        <v>491</v>
      </c>
      <c r="AD596">
        <f t="shared" si="101"/>
        <v>561</v>
      </c>
      <c r="AF596">
        <v>595</v>
      </c>
    </row>
    <row r="597" spans="1:32" x14ac:dyDescent="0.35">
      <c r="A597" t="s">
        <v>599</v>
      </c>
      <c r="B597">
        <v>4</v>
      </c>
      <c r="C597">
        <v>75</v>
      </c>
      <c r="D597">
        <v>62.5</v>
      </c>
      <c r="E597">
        <f t="shared" si="94"/>
        <v>360</v>
      </c>
      <c r="F597">
        <f t="shared" si="95"/>
        <v>1892.25</v>
      </c>
      <c r="H597">
        <f t="shared" si="96"/>
        <v>422.5</v>
      </c>
      <c r="I597">
        <f t="shared" si="97"/>
        <v>308</v>
      </c>
      <c r="J597">
        <f t="shared" si="98"/>
        <v>273</v>
      </c>
      <c r="M597" t="b">
        <f>B597&gt;10</f>
        <v>0</v>
      </c>
      <c r="N597">
        <f>COUNT($O$2:O597)</f>
        <v>104</v>
      </c>
      <c r="O597" t="str">
        <f>IF(M597,D597,"")</f>
        <v/>
      </c>
      <c r="P597">
        <f>COUNT($Q$2:Q597)</f>
        <v>492</v>
      </c>
      <c r="Q597">
        <f>IF(NOT(M597),D597,"")</f>
        <v>62.5</v>
      </c>
      <c r="S597">
        <v>596</v>
      </c>
      <c r="Z597" t="b">
        <f t="shared" si="99"/>
        <v>0</v>
      </c>
      <c r="AA597">
        <f>COUNT($AB$2:AB597)</f>
        <v>104</v>
      </c>
      <c r="AB597" t="str">
        <f t="shared" si="100"/>
        <v/>
      </c>
      <c r="AC597">
        <f>COUNT($AD$2:AD597)</f>
        <v>492</v>
      </c>
      <c r="AD597">
        <f t="shared" si="101"/>
        <v>360</v>
      </c>
      <c r="AF597">
        <v>596</v>
      </c>
    </row>
    <row r="598" spans="1:32" x14ac:dyDescent="0.35">
      <c r="A598" t="s">
        <v>600</v>
      </c>
      <c r="B598">
        <v>8</v>
      </c>
      <c r="C598">
        <v>108</v>
      </c>
      <c r="D598">
        <v>60.29</v>
      </c>
      <c r="E598">
        <f t="shared" si="94"/>
        <v>327</v>
      </c>
      <c r="F598">
        <f t="shared" si="95"/>
        <v>110.25</v>
      </c>
      <c r="H598">
        <f t="shared" si="96"/>
        <v>187.5</v>
      </c>
      <c r="I598">
        <f t="shared" si="97"/>
        <v>248.5</v>
      </c>
      <c r="J598">
        <f t="shared" si="98"/>
        <v>306</v>
      </c>
      <c r="M598" t="b">
        <f>B598&gt;10</f>
        <v>0</v>
      </c>
      <c r="N598">
        <f>COUNT($O$2:O598)</f>
        <v>104</v>
      </c>
      <c r="O598" t="str">
        <f>IF(M598,D598,"")</f>
        <v/>
      </c>
      <c r="P598">
        <f>COUNT($Q$2:Q598)</f>
        <v>493</v>
      </c>
      <c r="Q598">
        <f>IF(NOT(M598),D598,"")</f>
        <v>60.29</v>
      </c>
      <c r="S598">
        <v>597</v>
      </c>
      <c r="Z598" t="b">
        <f t="shared" si="99"/>
        <v>0</v>
      </c>
      <c r="AA598">
        <f>COUNT($AB$2:AB598)</f>
        <v>104</v>
      </c>
      <c r="AB598" t="str">
        <f t="shared" si="100"/>
        <v/>
      </c>
      <c r="AC598">
        <f>COUNT($AD$2:AD598)</f>
        <v>493</v>
      </c>
      <c r="AD598">
        <f t="shared" si="101"/>
        <v>327</v>
      </c>
      <c r="AF598">
        <v>597</v>
      </c>
    </row>
    <row r="599" spans="1:32" x14ac:dyDescent="0.35">
      <c r="A599" t="s">
        <v>601</v>
      </c>
      <c r="B599">
        <v>4</v>
      </c>
      <c r="C599">
        <v>35</v>
      </c>
      <c r="D599">
        <v>73.28</v>
      </c>
      <c r="E599">
        <f t="shared" si="94"/>
        <v>438</v>
      </c>
      <c r="F599">
        <f t="shared" si="95"/>
        <v>14762.25</v>
      </c>
      <c r="H599">
        <f t="shared" si="96"/>
        <v>422.5</v>
      </c>
      <c r="I599">
        <f t="shared" si="97"/>
        <v>425</v>
      </c>
      <c r="J599">
        <f t="shared" si="98"/>
        <v>195</v>
      </c>
      <c r="M599" t="b">
        <f>B599&gt;10</f>
        <v>0</v>
      </c>
      <c r="N599">
        <f>COUNT($O$2:O599)</f>
        <v>104</v>
      </c>
      <c r="O599" t="str">
        <f>IF(M599,D599,"")</f>
        <v/>
      </c>
      <c r="P599">
        <f>COUNT($Q$2:Q599)</f>
        <v>494</v>
      </c>
      <c r="Q599">
        <f>IF(NOT(M599),D599,"")</f>
        <v>73.28</v>
      </c>
      <c r="S599">
        <v>598</v>
      </c>
      <c r="Z599" t="b">
        <f t="shared" si="99"/>
        <v>0</v>
      </c>
      <c r="AA599">
        <f>COUNT($AB$2:AB599)</f>
        <v>104</v>
      </c>
      <c r="AB599" t="str">
        <f t="shared" si="100"/>
        <v/>
      </c>
      <c r="AC599">
        <f>COUNT($AD$2:AD599)</f>
        <v>494</v>
      </c>
      <c r="AD599">
        <f t="shared" si="101"/>
        <v>438</v>
      </c>
      <c r="AF599">
        <v>598</v>
      </c>
    </row>
    <row r="600" spans="1:32" x14ac:dyDescent="0.35">
      <c r="A600" t="s">
        <v>602</v>
      </c>
      <c r="B600">
        <v>5</v>
      </c>
      <c r="C600">
        <v>77</v>
      </c>
      <c r="D600">
        <v>57.69</v>
      </c>
      <c r="E600">
        <f t="shared" si="94"/>
        <v>285.5</v>
      </c>
      <c r="F600">
        <f t="shared" si="95"/>
        <v>961</v>
      </c>
      <c r="H600">
        <f t="shared" si="96"/>
        <v>345</v>
      </c>
      <c r="I600">
        <f t="shared" si="97"/>
        <v>305</v>
      </c>
      <c r="J600">
        <f t="shared" si="98"/>
        <v>347.5</v>
      </c>
      <c r="M600" t="b">
        <f>B600&gt;10</f>
        <v>0</v>
      </c>
      <c r="N600">
        <f>COUNT($O$2:O600)</f>
        <v>104</v>
      </c>
      <c r="O600" t="str">
        <f>IF(M600,D600,"")</f>
        <v/>
      </c>
      <c r="P600">
        <f>COUNT($Q$2:Q600)</f>
        <v>495</v>
      </c>
      <c r="Q600">
        <f>IF(NOT(M600),D600,"")</f>
        <v>57.69</v>
      </c>
      <c r="S600">
        <v>599</v>
      </c>
      <c r="Z600" t="b">
        <f t="shared" si="99"/>
        <v>0</v>
      </c>
      <c r="AA600">
        <f>COUNT($AB$2:AB600)</f>
        <v>104</v>
      </c>
      <c r="AB600" t="str">
        <f t="shared" si="100"/>
        <v/>
      </c>
      <c r="AC600">
        <f>COUNT($AD$2:AD600)</f>
        <v>495</v>
      </c>
      <c r="AD600">
        <f t="shared" si="101"/>
        <v>285.5</v>
      </c>
      <c r="AF600">
        <v>599</v>
      </c>
    </row>
    <row r="601" spans="1:32" x14ac:dyDescent="0.35">
      <c r="A601" t="s">
        <v>603</v>
      </c>
      <c r="B601">
        <v>3</v>
      </c>
      <c r="C601">
        <v>13</v>
      </c>
      <c r="D601">
        <v>91.28</v>
      </c>
      <c r="E601">
        <f t="shared" si="94"/>
        <v>599</v>
      </c>
      <c r="F601">
        <f t="shared" si="95"/>
        <v>79806.25</v>
      </c>
      <c r="H601">
        <f t="shared" si="96"/>
        <v>502</v>
      </c>
      <c r="I601">
        <f t="shared" si="97"/>
        <v>470</v>
      </c>
      <c r="J601">
        <f t="shared" si="98"/>
        <v>34</v>
      </c>
      <c r="M601" t="b">
        <f>B601&gt;10</f>
        <v>0</v>
      </c>
      <c r="N601">
        <f>COUNT($O$2:O601)</f>
        <v>104</v>
      </c>
      <c r="O601" t="str">
        <f>IF(M601,D601,"")</f>
        <v/>
      </c>
      <c r="P601">
        <f>COUNT($Q$2:Q601)</f>
        <v>496</v>
      </c>
      <c r="Q601">
        <f>IF(NOT(M601),D601,"")</f>
        <v>91.28</v>
      </c>
      <c r="S601">
        <v>600</v>
      </c>
      <c r="Z601" t="b">
        <f t="shared" si="99"/>
        <v>0</v>
      </c>
      <c r="AA601">
        <f>COUNT($AB$2:AB601)</f>
        <v>104</v>
      </c>
      <c r="AB601" t="str">
        <f t="shared" si="100"/>
        <v/>
      </c>
      <c r="AC601">
        <f>COUNT($AD$2:AD601)</f>
        <v>496</v>
      </c>
      <c r="AD601">
        <f t="shared" si="101"/>
        <v>599</v>
      </c>
      <c r="AF601">
        <v>600</v>
      </c>
    </row>
    <row r="602" spans="1:32" x14ac:dyDescent="0.35">
      <c r="A602" t="s">
        <v>604</v>
      </c>
      <c r="B602">
        <v>4</v>
      </c>
      <c r="C602">
        <v>4</v>
      </c>
      <c r="D602">
        <v>92.98</v>
      </c>
      <c r="E602">
        <f t="shared" si="94"/>
        <v>631</v>
      </c>
      <c r="F602">
        <f t="shared" si="95"/>
        <v>98910.25</v>
      </c>
      <c r="H602">
        <f t="shared" si="96"/>
        <v>422.5</v>
      </c>
      <c r="I602">
        <f t="shared" si="97"/>
        <v>624.5</v>
      </c>
      <c r="J602">
        <f t="shared" si="98"/>
        <v>2</v>
      </c>
      <c r="M602" t="b">
        <f>B602&gt;10</f>
        <v>0</v>
      </c>
      <c r="N602">
        <f>COUNT($O$2:O602)</f>
        <v>104</v>
      </c>
      <c r="O602" t="str">
        <f>IF(M602,D602,"")</f>
        <v/>
      </c>
      <c r="P602">
        <f>COUNT($Q$2:Q602)</f>
        <v>497</v>
      </c>
      <c r="Q602">
        <f>IF(NOT(M602),D602,"")</f>
        <v>92.98</v>
      </c>
      <c r="S602">
        <v>601</v>
      </c>
      <c r="Z602" t="b">
        <f t="shared" si="99"/>
        <v>0</v>
      </c>
      <c r="AA602">
        <f>COUNT($AB$2:AB602)</f>
        <v>104</v>
      </c>
      <c r="AB602" t="str">
        <f t="shared" si="100"/>
        <v/>
      </c>
      <c r="AC602">
        <f>COUNT($AD$2:AD602)</f>
        <v>497</v>
      </c>
      <c r="AD602">
        <f t="shared" si="101"/>
        <v>631</v>
      </c>
      <c r="AF602">
        <v>601</v>
      </c>
    </row>
    <row r="603" spans="1:32" x14ac:dyDescent="0.35">
      <c r="A603" t="s">
        <v>605</v>
      </c>
      <c r="B603">
        <v>3</v>
      </c>
      <c r="C603">
        <v>48</v>
      </c>
      <c r="D603">
        <v>64.44</v>
      </c>
      <c r="E603">
        <f t="shared" si="94"/>
        <v>380</v>
      </c>
      <c r="F603">
        <f t="shared" si="95"/>
        <v>4032.25</v>
      </c>
      <c r="H603">
        <f t="shared" si="96"/>
        <v>502</v>
      </c>
      <c r="I603">
        <f t="shared" si="97"/>
        <v>385.5</v>
      </c>
      <c r="J603">
        <f t="shared" si="98"/>
        <v>253</v>
      </c>
      <c r="M603" t="b">
        <f>B603&gt;10</f>
        <v>0</v>
      </c>
      <c r="N603">
        <f>COUNT($O$2:O603)</f>
        <v>104</v>
      </c>
      <c r="O603" t="str">
        <f>IF(M603,D603,"")</f>
        <v/>
      </c>
      <c r="P603">
        <f>COUNT($Q$2:Q603)</f>
        <v>498</v>
      </c>
      <c r="Q603">
        <f>IF(NOT(M603),D603,"")</f>
        <v>64.44</v>
      </c>
      <c r="S603">
        <v>602</v>
      </c>
      <c r="Z603" t="b">
        <f t="shared" si="99"/>
        <v>0</v>
      </c>
      <c r="AA603">
        <f>COUNT($AB$2:AB603)</f>
        <v>104</v>
      </c>
      <c r="AB603" t="str">
        <f t="shared" si="100"/>
        <v/>
      </c>
      <c r="AC603">
        <f>COUNT($AD$2:AD603)</f>
        <v>498</v>
      </c>
      <c r="AD603">
        <f t="shared" si="101"/>
        <v>380</v>
      </c>
      <c r="AF603">
        <v>602</v>
      </c>
    </row>
    <row r="604" spans="1:32" x14ac:dyDescent="0.35">
      <c r="A604" t="s">
        <v>606</v>
      </c>
      <c r="B604">
        <v>3</v>
      </c>
      <c r="C604">
        <v>36</v>
      </c>
      <c r="D604">
        <v>69.23</v>
      </c>
      <c r="E604">
        <f t="shared" si="94"/>
        <v>415.5</v>
      </c>
      <c r="F604">
        <f t="shared" si="95"/>
        <v>9801</v>
      </c>
      <c r="H604">
        <f t="shared" si="96"/>
        <v>502</v>
      </c>
      <c r="I604">
        <f t="shared" si="97"/>
        <v>421.5</v>
      </c>
      <c r="J604">
        <f t="shared" si="98"/>
        <v>217.5</v>
      </c>
      <c r="M604" t="b">
        <f>B604&gt;10</f>
        <v>0</v>
      </c>
      <c r="N604">
        <f>COUNT($O$2:O604)</f>
        <v>104</v>
      </c>
      <c r="O604" t="str">
        <f>IF(M604,D604,"")</f>
        <v/>
      </c>
      <c r="P604">
        <f>COUNT($Q$2:Q604)</f>
        <v>499</v>
      </c>
      <c r="Q604">
        <f>IF(NOT(M604),D604,"")</f>
        <v>69.23</v>
      </c>
      <c r="S604">
        <v>603</v>
      </c>
      <c r="Z604" t="b">
        <f t="shared" si="99"/>
        <v>0</v>
      </c>
      <c r="AA604">
        <f>COUNT($AB$2:AB604)</f>
        <v>104</v>
      </c>
      <c r="AB604" t="str">
        <f t="shared" si="100"/>
        <v/>
      </c>
      <c r="AC604">
        <f>COUNT($AD$2:AD604)</f>
        <v>499</v>
      </c>
      <c r="AD604">
        <f t="shared" si="101"/>
        <v>415.5</v>
      </c>
      <c r="AF604">
        <v>603</v>
      </c>
    </row>
    <row r="605" spans="1:32" x14ac:dyDescent="0.35">
      <c r="A605" t="s">
        <v>607</v>
      </c>
      <c r="B605">
        <v>3</v>
      </c>
      <c r="C605">
        <v>44</v>
      </c>
      <c r="D605">
        <v>72.84</v>
      </c>
      <c r="E605">
        <f t="shared" si="94"/>
        <v>436</v>
      </c>
      <c r="F605">
        <f t="shared" si="95"/>
        <v>14280.25</v>
      </c>
      <c r="H605">
        <f t="shared" si="96"/>
        <v>502</v>
      </c>
      <c r="I605">
        <f t="shared" si="97"/>
        <v>394.5</v>
      </c>
      <c r="J605">
        <f t="shared" si="98"/>
        <v>197</v>
      </c>
      <c r="M605" t="b">
        <f>B605&gt;10</f>
        <v>0</v>
      </c>
      <c r="N605">
        <f>COUNT($O$2:O605)</f>
        <v>104</v>
      </c>
      <c r="O605" t="str">
        <f>IF(M605,D605,"")</f>
        <v/>
      </c>
      <c r="P605">
        <f>COUNT($Q$2:Q605)</f>
        <v>500</v>
      </c>
      <c r="Q605">
        <f>IF(NOT(M605),D605,"")</f>
        <v>72.84</v>
      </c>
      <c r="S605">
        <v>604</v>
      </c>
      <c r="Z605" t="b">
        <f t="shared" si="99"/>
        <v>0</v>
      </c>
      <c r="AA605">
        <f>COUNT($AB$2:AB605)</f>
        <v>104</v>
      </c>
      <c r="AB605" t="str">
        <f t="shared" si="100"/>
        <v/>
      </c>
      <c r="AC605">
        <f>COUNT($AD$2:AD605)</f>
        <v>500</v>
      </c>
      <c r="AD605">
        <f t="shared" si="101"/>
        <v>436</v>
      </c>
      <c r="AF605">
        <v>604</v>
      </c>
    </row>
    <row r="606" spans="1:32" x14ac:dyDescent="0.35">
      <c r="A606" t="s">
        <v>608</v>
      </c>
      <c r="B606">
        <v>10</v>
      </c>
      <c r="C606">
        <v>115</v>
      </c>
      <c r="D606">
        <v>62.05</v>
      </c>
      <c r="E606">
        <f t="shared" si="94"/>
        <v>354</v>
      </c>
      <c r="F606">
        <f t="shared" si="95"/>
        <v>1406.25</v>
      </c>
      <c r="H606">
        <f t="shared" si="96"/>
        <v>123.5</v>
      </c>
      <c r="I606">
        <f t="shared" si="97"/>
        <v>235.5</v>
      </c>
      <c r="J606">
        <f t="shared" si="98"/>
        <v>279</v>
      </c>
      <c r="M606" t="b">
        <f>B606&gt;10</f>
        <v>0</v>
      </c>
      <c r="N606">
        <f>COUNT($O$2:O606)</f>
        <v>104</v>
      </c>
      <c r="O606" t="str">
        <f>IF(M606,D606,"")</f>
        <v/>
      </c>
      <c r="P606">
        <f>COUNT($Q$2:Q606)</f>
        <v>501</v>
      </c>
      <c r="Q606">
        <f>IF(NOT(M606),D606,"")</f>
        <v>62.05</v>
      </c>
      <c r="S606">
        <v>605</v>
      </c>
      <c r="Z606" t="b">
        <f t="shared" si="99"/>
        <v>0</v>
      </c>
      <c r="AA606">
        <f>COUNT($AB$2:AB606)</f>
        <v>104</v>
      </c>
      <c r="AB606" t="str">
        <f t="shared" si="100"/>
        <v/>
      </c>
      <c r="AC606">
        <f>COUNT($AD$2:AD606)</f>
        <v>501</v>
      </c>
      <c r="AD606">
        <f t="shared" si="101"/>
        <v>354</v>
      </c>
      <c r="AF606">
        <v>605</v>
      </c>
    </row>
    <row r="607" spans="1:32" x14ac:dyDescent="0.35">
      <c r="A607" t="s">
        <v>609</v>
      </c>
      <c r="B607">
        <v>5</v>
      </c>
      <c r="C607">
        <v>6</v>
      </c>
      <c r="D607">
        <v>91.78</v>
      </c>
      <c r="E607">
        <f t="shared" si="94"/>
        <v>615</v>
      </c>
      <c r="F607">
        <f t="shared" si="95"/>
        <v>89102.25</v>
      </c>
      <c r="H607">
        <f t="shared" si="96"/>
        <v>345</v>
      </c>
      <c r="I607">
        <f t="shared" si="97"/>
        <v>552</v>
      </c>
      <c r="J607">
        <f t="shared" si="98"/>
        <v>18</v>
      </c>
      <c r="M607" t="b">
        <f>B607&gt;10</f>
        <v>0</v>
      </c>
      <c r="N607">
        <f>COUNT($O$2:O607)</f>
        <v>104</v>
      </c>
      <c r="O607" t="str">
        <f>IF(M607,D607,"")</f>
        <v/>
      </c>
      <c r="P607">
        <f>COUNT($Q$2:Q607)</f>
        <v>502</v>
      </c>
      <c r="Q607">
        <f>IF(NOT(M607),D607,"")</f>
        <v>91.78</v>
      </c>
      <c r="S607">
        <v>606</v>
      </c>
      <c r="Z607" t="b">
        <f t="shared" si="99"/>
        <v>0</v>
      </c>
      <c r="AA607">
        <f>COUNT($AB$2:AB607)</f>
        <v>104</v>
      </c>
      <c r="AB607" t="str">
        <f t="shared" si="100"/>
        <v/>
      </c>
      <c r="AC607">
        <f>COUNT($AD$2:AD607)</f>
        <v>502</v>
      </c>
      <c r="AD607">
        <f t="shared" si="101"/>
        <v>615</v>
      </c>
      <c r="AF607">
        <v>606</v>
      </c>
    </row>
    <row r="608" spans="1:32" x14ac:dyDescent="0.35">
      <c r="A608" t="s">
        <v>610</v>
      </c>
      <c r="B608">
        <v>5</v>
      </c>
      <c r="C608">
        <v>5</v>
      </c>
      <c r="D608">
        <v>92.54</v>
      </c>
      <c r="E608">
        <f t="shared" si="94"/>
        <v>628</v>
      </c>
      <c r="F608">
        <f t="shared" si="95"/>
        <v>97032.25</v>
      </c>
      <c r="H608">
        <f t="shared" si="96"/>
        <v>345</v>
      </c>
      <c r="I608">
        <f t="shared" si="97"/>
        <v>595</v>
      </c>
      <c r="J608">
        <f t="shared" si="98"/>
        <v>5</v>
      </c>
      <c r="M608" t="b">
        <f>B608&gt;10</f>
        <v>0</v>
      </c>
      <c r="N608">
        <f>COUNT($O$2:O608)</f>
        <v>104</v>
      </c>
      <c r="O608" t="str">
        <f>IF(M608,D608,"")</f>
        <v/>
      </c>
      <c r="P608">
        <f>COUNT($Q$2:Q608)</f>
        <v>503</v>
      </c>
      <c r="Q608">
        <f>IF(NOT(M608),D608,"")</f>
        <v>92.54</v>
      </c>
      <c r="S608">
        <v>607</v>
      </c>
      <c r="Z608" t="b">
        <f t="shared" si="99"/>
        <v>0</v>
      </c>
      <c r="AA608">
        <f>COUNT($AB$2:AB608)</f>
        <v>104</v>
      </c>
      <c r="AB608" t="str">
        <f t="shared" si="100"/>
        <v/>
      </c>
      <c r="AC608">
        <f>COUNT($AD$2:AD608)</f>
        <v>503</v>
      </c>
      <c r="AD608">
        <f t="shared" si="101"/>
        <v>628</v>
      </c>
      <c r="AF608">
        <v>607</v>
      </c>
    </row>
    <row r="609" spans="1:32" x14ac:dyDescent="0.35">
      <c r="A609" t="s">
        <v>611</v>
      </c>
      <c r="B609">
        <v>6</v>
      </c>
      <c r="C609">
        <v>34</v>
      </c>
      <c r="D609">
        <v>67.31</v>
      </c>
      <c r="E609">
        <f t="shared" si="94"/>
        <v>406</v>
      </c>
      <c r="F609">
        <f t="shared" si="95"/>
        <v>8010.25</v>
      </c>
      <c r="H609">
        <f t="shared" si="96"/>
        <v>284.5</v>
      </c>
      <c r="I609">
        <f t="shared" si="97"/>
        <v>429</v>
      </c>
      <c r="J609">
        <f t="shared" si="98"/>
        <v>227</v>
      </c>
      <c r="M609" t="b">
        <f>B609&gt;10</f>
        <v>0</v>
      </c>
      <c r="N609">
        <f>COUNT($O$2:O609)</f>
        <v>104</v>
      </c>
      <c r="O609" t="str">
        <f>IF(M609,D609,"")</f>
        <v/>
      </c>
      <c r="P609">
        <f>COUNT($Q$2:Q609)</f>
        <v>504</v>
      </c>
      <c r="Q609">
        <f>IF(NOT(M609),D609,"")</f>
        <v>67.31</v>
      </c>
      <c r="S609">
        <v>608</v>
      </c>
      <c r="Z609" t="b">
        <f t="shared" si="99"/>
        <v>0</v>
      </c>
      <c r="AA609">
        <f>COUNT($AB$2:AB609)</f>
        <v>104</v>
      </c>
      <c r="AB609" t="str">
        <f t="shared" si="100"/>
        <v/>
      </c>
      <c r="AC609">
        <f>COUNT($AD$2:AD609)</f>
        <v>504</v>
      </c>
      <c r="AD609">
        <f t="shared" si="101"/>
        <v>406</v>
      </c>
      <c r="AF609">
        <v>608</v>
      </c>
    </row>
    <row r="610" spans="1:32" x14ac:dyDescent="0.35">
      <c r="A610" t="s">
        <v>612</v>
      </c>
      <c r="B610">
        <v>3</v>
      </c>
      <c r="C610">
        <v>40</v>
      </c>
      <c r="D610">
        <v>75.31</v>
      </c>
      <c r="E610">
        <f t="shared" si="94"/>
        <v>442</v>
      </c>
      <c r="F610">
        <f t="shared" si="95"/>
        <v>15750.25</v>
      </c>
      <c r="H610">
        <f t="shared" si="96"/>
        <v>502</v>
      </c>
      <c r="I610">
        <f t="shared" si="97"/>
        <v>410</v>
      </c>
      <c r="J610">
        <f t="shared" si="98"/>
        <v>191</v>
      </c>
      <c r="M610" t="b">
        <f>B610&gt;10</f>
        <v>0</v>
      </c>
      <c r="N610">
        <f>COUNT($O$2:O610)</f>
        <v>104</v>
      </c>
      <c r="O610" t="str">
        <f>IF(M610,D610,"")</f>
        <v/>
      </c>
      <c r="P610">
        <f>COUNT($Q$2:Q610)</f>
        <v>505</v>
      </c>
      <c r="Q610">
        <f>IF(NOT(M610),D610,"")</f>
        <v>75.31</v>
      </c>
      <c r="S610">
        <v>609</v>
      </c>
      <c r="Z610" t="b">
        <f t="shared" si="99"/>
        <v>0</v>
      </c>
      <c r="AA610">
        <f>COUNT($AB$2:AB610)</f>
        <v>104</v>
      </c>
      <c r="AB610" t="str">
        <f t="shared" si="100"/>
        <v/>
      </c>
      <c r="AC610">
        <f>COUNT($AD$2:AD610)</f>
        <v>505</v>
      </c>
      <c r="AD610">
        <f t="shared" si="101"/>
        <v>442</v>
      </c>
      <c r="AF610">
        <v>609</v>
      </c>
    </row>
    <row r="611" spans="1:32" x14ac:dyDescent="0.35">
      <c r="A611" t="s">
        <v>613</v>
      </c>
      <c r="B611">
        <v>11</v>
      </c>
      <c r="C611">
        <v>140</v>
      </c>
      <c r="D611">
        <v>61.11</v>
      </c>
      <c r="E611">
        <f t="shared" si="94"/>
        <v>342</v>
      </c>
      <c r="F611">
        <f t="shared" si="95"/>
        <v>650.25</v>
      </c>
      <c r="H611">
        <f t="shared" si="96"/>
        <v>98</v>
      </c>
      <c r="I611">
        <f t="shared" si="97"/>
        <v>205</v>
      </c>
      <c r="J611">
        <f t="shared" si="98"/>
        <v>291</v>
      </c>
      <c r="M611" t="b">
        <f>B611&gt;10</f>
        <v>1</v>
      </c>
      <c r="N611">
        <f>COUNT($O$2:O611)</f>
        <v>105</v>
      </c>
      <c r="O611">
        <f>IF(M611,D611,"")</f>
        <v>61.11</v>
      </c>
      <c r="P611">
        <f>COUNT($Q$2:Q611)</f>
        <v>505</v>
      </c>
      <c r="Q611" t="str">
        <f>IF(NOT(M611),D611,"")</f>
        <v/>
      </c>
      <c r="S611">
        <v>610</v>
      </c>
      <c r="Z611" t="b">
        <f t="shared" si="99"/>
        <v>1</v>
      </c>
      <c r="AA611">
        <f>COUNT($AB$2:AB611)</f>
        <v>105</v>
      </c>
      <c r="AB611">
        <f t="shared" si="100"/>
        <v>342</v>
      </c>
      <c r="AC611">
        <f>COUNT($AD$2:AD611)</f>
        <v>505</v>
      </c>
      <c r="AD611" t="str">
        <f t="shared" si="101"/>
        <v/>
      </c>
      <c r="AF611">
        <v>610</v>
      </c>
    </row>
    <row r="612" spans="1:32" x14ac:dyDescent="0.35">
      <c r="A612" t="s">
        <v>614</v>
      </c>
      <c r="B612">
        <v>4</v>
      </c>
      <c r="C612">
        <v>6</v>
      </c>
      <c r="D612">
        <v>91.67</v>
      </c>
      <c r="E612">
        <f t="shared" si="94"/>
        <v>610.5</v>
      </c>
      <c r="F612">
        <f t="shared" si="95"/>
        <v>86436</v>
      </c>
      <c r="H612">
        <f t="shared" si="96"/>
        <v>422.5</v>
      </c>
      <c r="I612">
        <f t="shared" si="97"/>
        <v>552</v>
      </c>
      <c r="J612">
        <f t="shared" si="98"/>
        <v>22.5</v>
      </c>
      <c r="M612" t="b">
        <f>B612&gt;10</f>
        <v>0</v>
      </c>
      <c r="N612">
        <f>COUNT($O$2:O612)</f>
        <v>105</v>
      </c>
      <c r="O612" t="str">
        <f>IF(M612,D612,"")</f>
        <v/>
      </c>
      <c r="P612">
        <f>COUNT($Q$2:Q612)</f>
        <v>506</v>
      </c>
      <c r="Q612">
        <f>IF(NOT(M612),D612,"")</f>
        <v>91.67</v>
      </c>
      <c r="S612">
        <v>611</v>
      </c>
      <c r="Z612" t="b">
        <f t="shared" si="99"/>
        <v>0</v>
      </c>
      <c r="AA612">
        <f>COUNT($AB$2:AB612)</f>
        <v>105</v>
      </c>
      <c r="AB612" t="str">
        <f t="shared" si="100"/>
        <v/>
      </c>
      <c r="AC612">
        <f>COUNT($AD$2:AD612)</f>
        <v>506</v>
      </c>
      <c r="AD612">
        <f t="shared" si="101"/>
        <v>610.5</v>
      </c>
      <c r="AF612">
        <v>611</v>
      </c>
    </row>
    <row r="613" spans="1:32" x14ac:dyDescent="0.35">
      <c r="A613" t="s">
        <v>615</v>
      </c>
      <c r="B613">
        <v>6</v>
      </c>
      <c r="C613">
        <v>125</v>
      </c>
      <c r="D613">
        <v>64.790000000000006</v>
      </c>
      <c r="E613">
        <f t="shared" si="94"/>
        <v>385</v>
      </c>
      <c r="F613">
        <f t="shared" si="95"/>
        <v>4692.25</v>
      </c>
      <c r="H613">
        <f t="shared" si="96"/>
        <v>284.5</v>
      </c>
      <c r="I613">
        <f t="shared" si="97"/>
        <v>223.5</v>
      </c>
      <c r="J613">
        <f t="shared" si="98"/>
        <v>248</v>
      </c>
      <c r="M613" t="b">
        <f>B613&gt;10</f>
        <v>0</v>
      </c>
      <c r="N613">
        <f>COUNT($O$2:O613)</f>
        <v>105</v>
      </c>
      <c r="O613" t="str">
        <f>IF(M613,D613,"")</f>
        <v/>
      </c>
      <c r="P613">
        <f>COUNT($Q$2:Q613)</f>
        <v>507</v>
      </c>
      <c r="Q613">
        <f>IF(NOT(M613),D613,"")</f>
        <v>64.790000000000006</v>
      </c>
      <c r="S613">
        <v>612</v>
      </c>
      <c r="Z613" t="b">
        <f t="shared" si="99"/>
        <v>0</v>
      </c>
      <c r="AA613">
        <f>COUNT($AB$2:AB613)</f>
        <v>105</v>
      </c>
      <c r="AB613" t="str">
        <f t="shared" si="100"/>
        <v/>
      </c>
      <c r="AC613">
        <f>COUNT($AD$2:AD613)</f>
        <v>507</v>
      </c>
      <c r="AD613">
        <f t="shared" si="101"/>
        <v>385</v>
      </c>
      <c r="AF613">
        <v>612</v>
      </c>
    </row>
    <row r="614" spans="1:32" x14ac:dyDescent="0.35">
      <c r="A614" t="s">
        <v>616</v>
      </c>
      <c r="B614">
        <v>3</v>
      </c>
      <c r="C614">
        <v>71</v>
      </c>
      <c r="D614">
        <v>54.19</v>
      </c>
      <c r="E614">
        <f t="shared" si="94"/>
        <v>240.5</v>
      </c>
      <c r="F614">
        <f t="shared" si="95"/>
        <v>5776</v>
      </c>
      <c r="H614">
        <f t="shared" si="96"/>
        <v>502</v>
      </c>
      <c r="I614">
        <f t="shared" si="97"/>
        <v>317</v>
      </c>
      <c r="J614">
        <f t="shared" si="98"/>
        <v>392.5</v>
      </c>
      <c r="M614" t="b">
        <f>B614&gt;10</f>
        <v>0</v>
      </c>
      <c r="N614">
        <f>COUNT($O$2:O614)</f>
        <v>105</v>
      </c>
      <c r="O614" t="str">
        <f>IF(M614,D614,"")</f>
        <v/>
      </c>
      <c r="P614">
        <f>COUNT($Q$2:Q614)</f>
        <v>508</v>
      </c>
      <c r="Q614">
        <f>IF(NOT(M614),D614,"")</f>
        <v>54.19</v>
      </c>
      <c r="S614">
        <v>613</v>
      </c>
      <c r="Z614" t="b">
        <f t="shared" si="99"/>
        <v>0</v>
      </c>
      <c r="AA614">
        <f>COUNT($AB$2:AB614)</f>
        <v>105</v>
      </c>
      <c r="AB614" t="str">
        <f t="shared" si="100"/>
        <v/>
      </c>
      <c r="AC614">
        <f>COUNT($AD$2:AD614)</f>
        <v>508</v>
      </c>
      <c r="AD614">
        <f t="shared" si="101"/>
        <v>240.5</v>
      </c>
      <c r="AF614">
        <v>613</v>
      </c>
    </row>
    <row r="615" spans="1:32" x14ac:dyDescent="0.35">
      <c r="A615" t="s">
        <v>617</v>
      </c>
      <c r="B615">
        <v>9</v>
      </c>
      <c r="C615">
        <v>93</v>
      </c>
      <c r="D615">
        <v>58.11</v>
      </c>
      <c r="E615">
        <f t="shared" si="94"/>
        <v>289</v>
      </c>
      <c r="F615">
        <f t="shared" si="95"/>
        <v>756.25</v>
      </c>
      <c r="H615">
        <f t="shared" si="96"/>
        <v>151.5</v>
      </c>
      <c r="I615">
        <f t="shared" si="97"/>
        <v>271.5</v>
      </c>
      <c r="J615">
        <f t="shared" si="98"/>
        <v>344</v>
      </c>
      <c r="M615" t="b">
        <f>B615&gt;10</f>
        <v>0</v>
      </c>
      <c r="N615">
        <f>COUNT($O$2:O615)</f>
        <v>105</v>
      </c>
      <c r="O615" t="str">
        <f>IF(M615,D615,"")</f>
        <v/>
      </c>
      <c r="P615">
        <f>COUNT($Q$2:Q615)</f>
        <v>509</v>
      </c>
      <c r="Q615">
        <f>IF(NOT(M615),D615,"")</f>
        <v>58.11</v>
      </c>
      <c r="S615">
        <v>614</v>
      </c>
      <c r="Z615" t="b">
        <f t="shared" si="99"/>
        <v>0</v>
      </c>
      <c r="AA615">
        <f>COUNT($AB$2:AB615)</f>
        <v>105</v>
      </c>
      <c r="AB615" t="str">
        <f t="shared" si="100"/>
        <v/>
      </c>
      <c r="AC615">
        <f>COUNT($AD$2:AD615)</f>
        <v>509</v>
      </c>
      <c r="AD615">
        <f t="shared" si="101"/>
        <v>289</v>
      </c>
      <c r="AF615">
        <v>614</v>
      </c>
    </row>
    <row r="616" spans="1:32" x14ac:dyDescent="0.35">
      <c r="A616" t="s">
        <v>618</v>
      </c>
      <c r="B616">
        <v>5</v>
      </c>
      <c r="C616">
        <v>11</v>
      </c>
      <c r="D616">
        <v>89.81</v>
      </c>
      <c r="E616">
        <f t="shared" si="94"/>
        <v>568</v>
      </c>
      <c r="F616">
        <f t="shared" si="95"/>
        <v>63252.25</v>
      </c>
      <c r="H616">
        <f t="shared" si="96"/>
        <v>345</v>
      </c>
      <c r="I616">
        <f t="shared" si="97"/>
        <v>496</v>
      </c>
      <c r="J616">
        <f t="shared" si="98"/>
        <v>65</v>
      </c>
      <c r="M616" t="b">
        <f>B616&gt;10</f>
        <v>0</v>
      </c>
      <c r="N616">
        <f>COUNT($O$2:O616)</f>
        <v>105</v>
      </c>
      <c r="O616" t="str">
        <f>IF(M616,D616,"")</f>
        <v/>
      </c>
      <c r="P616">
        <f>COUNT($Q$2:Q616)</f>
        <v>510</v>
      </c>
      <c r="Q616">
        <f>IF(NOT(M616),D616,"")</f>
        <v>89.81</v>
      </c>
      <c r="S616">
        <v>615</v>
      </c>
      <c r="Z616" t="b">
        <f t="shared" si="99"/>
        <v>0</v>
      </c>
      <c r="AA616">
        <f>COUNT($AB$2:AB616)</f>
        <v>105</v>
      </c>
      <c r="AB616" t="str">
        <f t="shared" si="100"/>
        <v/>
      </c>
      <c r="AC616">
        <f>COUNT($AD$2:AD616)</f>
        <v>510</v>
      </c>
      <c r="AD616">
        <f t="shared" si="101"/>
        <v>568</v>
      </c>
      <c r="AF616">
        <v>615</v>
      </c>
    </row>
    <row r="617" spans="1:32" x14ac:dyDescent="0.35">
      <c r="A617" t="s">
        <v>619</v>
      </c>
      <c r="B617">
        <v>2</v>
      </c>
      <c r="C617">
        <v>73</v>
      </c>
      <c r="D617">
        <v>69.709999999999994</v>
      </c>
      <c r="E617">
        <f t="shared" si="94"/>
        <v>422</v>
      </c>
      <c r="F617">
        <f t="shared" si="95"/>
        <v>11130.25</v>
      </c>
      <c r="H617">
        <f t="shared" si="96"/>
        <v>585.5</v>
      </c>
      <c r="I617">
        <f t="shared" si="97"/>
        <v>311</v>
      </c>
      <c r="J617">
        <f t="shared" si="98"/>
        <v>211</v>
      </c>
      <c r="M617" t="b">
        <f>B617&gt;10</f>
        <v>0</v>
      </c>
      <c r="N617">
        <f>COUNT($O$2:O617)</f>
        <v>105</v>
      </c>
      <c r="O617" t="str">
        <f>IF(M617,D617,"")</f>
        <v/>
      </c>
      <c r="P617">
        <f>COUNT($Q$2:Q617)</f>
        <v>511</v>
      </c>
      <c r="Q617">
        <f>IF(NOT(M617),D617,"")</f>
        <v>69.709999999999994</v>
      </c>
      <c r="S617">
        <v>616</v>
      </c>
      <c r="Z617" t="b">
        <f t="shared" si="99"/>
        <v>0</v>
      </c>
      <c r="AA617">
        <f>COUNT($AB$2:AB617)</f>
        <v>105</v>
      </c>
      <c r="AB617" t="str">
        <f t="shared" si="100"/>
        <v/>
      </c>
      <c r="AC617">
        <f>COUNT($AD$2:AD617)</f>
        <v>511</v>
      </c>
      <c r="AD617">
        <f t="shared" si="101"/>
        <v>422</v>
      </c>
      <c r="AF617">
        <v>616</v>
      </c>
    </row>
    <row r="618" spans="1:32" x14ac:dyDescent="0.35">
      <c r="A618" t="s">
        <v>620</v>
      </c>
      <c r="B618">
        <v>5</v>
      </c>
      <c r="C618">
        <v>6</v>
      </c>
      <c r="D618">
        <v>89.09</v>
      </c>
      <c r="E618">
        <f t="shared" si="94"/>
        <v>554</v>
      </c>
      <c r="F618">
        <f t="shared" si="95"/>
        <v>56406.25</v>
      </c>
      <c r="H618">
        <f t="shared" si="96"/>
        <v>345</v>
      </c>
      <c r="I618">
        <f t="shared" si="97"/>
        <v>552</v>
      </c>
      <c r="J618">
        <f t="shared" si="98"/>
        <v>79</v>
      </c>
      <c r="M618" t="b">
        <f>B618&gt;10</f>
        <v>0</v>
      </c>
      <c r="N618">
        <f>COUNT($O$2:O618)</f>
        <v>105</v>
      </c>
      <c r="O618" t="str">
        <f>IF(M618,D618,"")</f>
        <v/>
      </c>
      <c r="P618">
        <f>COUNT($Q$2:Q618)</f>
        <v>512</v>
      </c>
      <c r="Q618">
        <f>IF(NOT(M618),D618,"")</f>
        <v>89.09</v>
      </c>
      <c r="S618">
        <v>617</v>
      </c>
      <c r="Z618" t="b">
        <f t="shared" si="99"/>
        <v>0</v>
      </c>
      <c r="AA618">
        <f>COUNT($AB$2:AB618)</f>
        <v>105</v>
      </c>
      <c r="AB618" t="str">
        <f t="shared" si="100"/>
        <v/>
      </c>
      <c r="AC618">
        <f>COUNT($AD$2:AD618)</f>
        <v>512</v>
      </c>
      <c r="AD618">
        <f t="shared" si="101"/>
        <v>554</v>
      </c>
      <c r="AF618">
        <v>617</v>
      </c>
    </row>
    <row r="619" spans="1:32" x14ac:dyDescent="0.35">
      <c r="A619" t="s">
        <v>621</v>
      </c>
      <c r="B619">
        <v>4</v>
      </c>
      <c r="C619">
        <v>58</v>
      </c>
      <c r="D619">
        <v>59.44</v>
      </c>
      <c r="E619">
        <f t="shared" si="94"/>
        <v>319.5</v>
      </c>
      <c r="F619">
        <f t="shared" si="95"/>
        <v>9</v>
      </c>
      <c r="H619">
        <f t="shared" si="96"/>
        <v>422.5</v>
      </c>
      <c r="I619">
        <f t="shared" si="97"/>
        <v>351.5</v>
      </c>
      <c r="J619">
        <f t="shared" si="98"/>
        <v>313.5</v>
      </c>
      <c r="M619" t="b">
        <f>B619&gt;10</f>
        <v>0</v>
      </c>
      <c r="N619">
        <f>COUNT($O$2:O619)</f>
        <v>105</v>
      </c>
      <c r="O619" t="str">
        <f>IF(M619,D619,"")</f>
        <v/>
      </c>
      <c r="P619">
        <f>COUNT($Q$2:Q619)</f>
        <v>513</v>
      </c>
      <c r="Q619">
        <f>IF(NOT(M619),D619,"")</f>
        <v>59.44</v>
      </c>
      <c r="S619">
        <v>618</v>
      </c>
      <c r="Z619" t="b">
        <f t="shared" si="99"/>
        <v>0</v>
      </c>
      <c r="AA619">
        <f>COUNT($AB$2:AB619)</f>
        <v>105</v>
      </c>
      <c r="AB619" t="str">
        <f t="shared" si="100"/>
        <v/>
      </c>
      <c r="AC619">
        <f>COUNT($AD$2:AD619)</f>
        <v>513</v>
      </c>
      <c r="AD619">
        <f t="shared" si="101"/>
        <v>319.5</v>
      </c>
      <c r="AF619">
        <v>618</v>
      </c>
    </row>
    <row r="620" spans="1:32" x14ac:dyDescent="0.35">
      <c r="A620" t="s">
        <v>622</v>
      </c>
      <c r="B620">
        <v>5</v>
      </c>
      <c r="C620">
        <v>56</v>
      </c>
      <c r="D620">
        <v>58.21</v>
      </c>
      <c r="E620">
        <f t="shared" si="94"/>
        <v>290.5</v>
      </c>
      <c r="F620">
        <f t="shared" si="95"/>
        <v>676</v>
      </c>
      <c r="H620">
        <f t="shared" si="96"/>
        <v>345</v>
      </c>
      <c r="I620">
        <f t="shared" si="97"/>
        <v>361</v>
      </c>
      <c r="J620">
        <f t="shared" si="98"/>
        <v>342.5</v>
      </c>
      <c r="M620" t="b">
        <f>B620&gt;10</f>
        <v>0</v>
      </c>
      <c r="N620">
        <f>COUNT($O$2:O620)</f>
        <v>105</v>
      </c>
      <c r="O620" t="str">
        <f>IF(M620,D620,"")</f>
        <v/>
      </c>
      <c r="P620">
        <f>COUNT($Q$2:Q620)</f>
        <v>514</v>
      </c>
      <c r="Q620">
        <f>IF(NOT(M620),D620,"")</f>
        <v>58.21</v>
      </c>
      <c r="S620">
        <v>619</v>
      </c>
      <c r="Z620" t="b">
        <f t="shared" si="99"/>
        <v>0</v>
      </c>
      <c r="AA620">
        <f>COUNT($AB$2:AB620)</f>
        <v>105</v>
      </c>
      <c r="AB620" t="str">
        <f t="shared" si="100"/>
        <v/>
      </c>
      <c r="AC620">
        <f>COUNT($AD$2:AD620)</f>
        <v>514</v>
      </c>
      <c r="AD620">
        <f t="shared" si="101"/>
        <v>290.5</v>
      </c>
      <c r="AF620">
        <v>619</v>
      </c>
    </row>
    <row r="621" spans="1:32" x14ac:dyDescent="0.35">
      <c r="A621" t="s">
        <v>623</v>
      </c>
      <c r="B621">
        <v>3</v>
      </c>
      <c r="C621">
        <v>49</v>
      </c>
      <c r="D621">
        <v>74.069999999999993</v>
      </c>
      <c r="E621">
        <f t="shared" si="94"/>
        <v>440</v>
      </c>
      <c r="F621">
        <f t="shared" si="95"/>
        <v>15252.25</v>
      </c>
      <c r="H621">
        <f t="shared" si="96"/>
        <v>502</v>
      </c>
      <c r="I621">
        <f t="shared" si="97"/>
        <v>380.5</v>
      </c>
      <c r="J621">
        <f t="shared" si="98"/>
        <v>193</v>
      </c>
      <c r="M621" t="b">
        <f>B621&gt;10</f>
        <v>0</v>
      </c>
      <c r="N621">
        <f>COUNT($O$2:O621)</f>
        <v>105</v>
      </c>
      <c r="O621" t="str">
        <f>IF(M621,D621,"")</f>
        <v/>
      </c>
      <c r="P621">
        <f>COUNT($Q$2:Q621)</f>
        <v>515</v>
      </c>
      <c r="Q621">
        <f>IF(NOT(M621),D621,"")</f>
        <v>74.069999999999993</v>
      </c>
      <c r="S621">
        <v>620</v>
      </c>
      <c r="Z621" t="b">
        <f t="shared" si="99"/>
        <v>0</v>
      </c>
      <c r="AA621">
        <f>COUNT($AB$2:AB621)</f>
        <v>105</v>
      </c>
      <c r="AB621" t="str">
        <f t="shared" si="100"/>
        <v/>
      </c>
      <c r="AC621">
        <f>COUNT($AD$2:AD621)</f>
        <v>515</v>
      </c>
      <c r="AD621">
        <f t="shared" si="101"/>
        <v>440</v>
      </c>
      <c r="AF621">
        <v>620</v>
      </c>
    </row>
    <row r="622" spans="1:32" x14ac:dyDescent="0.35">
      <c r="A622" t="s">
        <v>624</v>
      </c>
      <c r="B622">
        <v>10</v>
      </c>
      <c r="C622">
        <v>132</v>
      </c>
      <c r="D622">
        <v>63.03</v>
      </c>
      <c r="E622">
        <f t="shared" si="94"/>
        <v>366</v>
      </c>
      <c r="F622">
        <f t="shared" si="95"/>
        <v>2450.25</v>
      </c>
      <c r="H622">
        <f t="shared" si="96"/>
        <v>123.5</v>
      </c>
      <c r="I622">
        <f t="shared" si="97"/>
        <v>213</v>
      </c>
      <c r="J622">
        <f t="shared" si="98"/>
        <v>267</v>
      </c>
      <c r="M622" t="b">
        <f>B622&gt;10</f>
        <v>0</v>
      </c>
      <c r="N622">
        <f>COUNT($O$2:O622)</f>
        <v>105</v>
      </c>
      <c r="O622" t="str">
        <f>IF(M622,D622,"")</f>
        <v/>
      </c>
      <c r="P622">
        <f>COUNT($Q$2:Q622)</f>
        <v>516</v>
      </c>
      <c r="Q622">
        <f>IF(NOT(M622),D622,"")</f>
        <v>63.03</v>
      </c>
      <c r="S622">
        <v>621</v>
      </c>
      <c r="Z622" t="b">
        <f t="shared" si="99"/>
        <v>0</v>
      </c>
      <c r="AA622">
        <f>COUNT($AB$2:AB622)</f>
        <v>105</v>
      </c>
      <c r="AB622" t="str">
        <f t="shared" si="100"/>
        <v/>
      </c>
      <c r="AC622">
        <f>COUNT($AD$2:AD622)</f>
        <v>516</v>
      </c>
      <c r="AD622">
        <f t="shared" si="101"/>
        <v>366</v>
      </c>
      <c r="AF622">
        <v>621</v>
      </c>
    </row>
    <row r="623" spans="1:32" x14ac:dyDescent="0.35">
      <c r="A623" t="s">
        <v>625</v>
      </c>
      <c r="B623">
        <v>8</v>
      </c>
      <c r="C623">
        <v>70</v>
      </c>
      <c r="D623">
        <v>49.28</v>
      </c>
      <c r="E623">
        <f t="shared" si="94"/>
        <v>159.5</v>
      </c>
      <c r="F623">
        <f t="shared" si="95"/>
        <v>24649</v>
      </c>
      <c r="H623">
        <f t="shared" si="96"/>
        <v>187.5</v>
      </c>
      <c r="I623">
        <f t="shared" si="97"/>
        <v>321</v>
      </c>
      <c r="J623">
        <f t="shared" si="98"/>
        <v>473.5</v>
      </c>
      <c r="M623" t="b">
        <f>B623&gt;10</f>
        <v>0</v>
      </c>
      <c r="N623">
        <f>COUNT($O$2:O623)</f>
        <v>105</v>
      </c>
      <c r="O623" t="str">
        <f>IF(M623,D623,"")</f>
        <v/>
      </c>
      <c r="P623">
        <f>COUNT($Q$2:Q623)</f>
        <v>517</v>
      </c>
      <c r="Q623">
        <f>IF(NOT(M623),D623,"")</f>
        <v>49.28</v>
      </c>
      <c r="S623">
        <v>622</v>
      </c>
      <c r="Z623" t="b">
        <f t="shared" si="99"/>
        <v>0</v>
      </c>
      <c r="AA623">
        <f>COUNT($AB$2:AB623)</f>
        <v>105</v>
      </c>
      <c r="AB623" t="str">
        <f t="shared" si="100"/>
        <v/>
      </c>
      <c r="AC623">
        <f>COUNT($AD$2:AD623)</f>
        <v>517</v>
      </c>
      <c r="AD623">
        <f t="shared" si="101"/>
        <v>159.5</v>
      </c>
      <c r="AF623">
        <v>622</v>
      </c>
    </row>
    <row r="624" spans="1:32" x14ac:dyDescent="0.35">
      <c r="A624" t="s">
        <v>626</v>
      </c>
      <c r="B624">
        <v>4</v>
      </c>
      <c r="C624">
        <v>6</v>
      </c>
      <c r="D624">
        <v>89.29</v>
      </c>
      <c r="E624">
        <f t="shared" si="94"/>
        <v>556</v>
      </c>
      <c r="F624">
        <f t="shared" si="95"/>
        <v>57360.25</v>
      </c>
      <c r="H624">
        <f t="shared" si="96"/>
        <v>422.5</v>
      </c>
      <c r="I624">
        <f t="shared" si="97"/>
        <v>552</v>
      </c>
      <c r="J624">
        <f t="shared" si="98"/>
        <v>77</v>
      </c>
      <c r="M624" t="b">
        <f>B624&gt;10</f>
        <v>0</v>
      </c>
      <c r="N624">
        <f>COUNT($O$2:O624)</f>
        <v>105</v>
      </c>
      <c r="O624" t="str">
        <f>IF(M624,D624,"")</f>
        <v/>
      </c>
      <c r="P624">
        <f>COUNT($Q$2:Q624)</f>
        <v>518</v>
      </c>
      <c r="Q624">
        <f>IF(NOT(M624),D624,"")</f>
        <v>89.29</v>
      </c>
      <c r="S624">
        <v>623</v>
      </c>
      <c r="Z624" t="b">
        <f t="shared" si="99"/>
        <v>0</v>
      </c>
      <c r="AA624">
        <f>COUNT($AB$2:AB624)</f>
        <v>105</v>
      </c>
      <c r="AB624" t="str">
        <f t="shared" si="100"/>
        <v/>
      </c>
      <c r="AC624">
        <f>COUNT($AD$2:AD624)</f>
        <v>518</v>
      </c>
      <c r="AD624">
        <f t="shared" si="101"/>
        <v>556</v>
      </c>
      <c r="AF624">
        <v>623</v>
      </c>
    </row>
    <row r="625" spans="1:32" x14ac:dyDescent="0.35">
      <c r="A625" t="s">
        <v>627</v>
      </c>
      <c r="B625">
        <v>15</v>
      </c>
      <c r="C625">
        <v>425</v>
      </c>
      <c r="D625">
        <v>52.35</v>
      </c>
      <c r="E625">
        <f t="shared" si="94"/>
        <v>206</v>
      </c>
      <c r="F625">
        <f t="shared" si="95"/>
        <v>12210.25</v>
      </c>
      <c r="H625">
        <f t="shared" si="96"/>
        <v>37.5</v>
      </c>
      <c r="I625">
        <f t="shared" si="97"/>
        <v>41</v>
      </c>
      <c r="J625">
        <f t="shared" si="98"/>
        <v>427</v>
      </c>
      <c r="M625" t="b">
        <f>B625&gt;10</f>
        <v>1</v>
      </c>
      <c r="N625">
        <f>COUNT($O$2:O625)</f>
        <v>106</v>
      </c>
      <c r="O625">
        <f>IF(M625,D625,"")</f>
        <v>52.35</v>
      </c>
      <c r="P625">
        <f>COUNT($Q$2:Q625)</f>
        <v>518</v>
      </c>
      <c r="Q625" t="str">
        <f>IF(NOT(M625),D625,"")</f>
        <v/>
      </c>
      <c r="S625">
        <v>624</v>
      </c>
      <c r="Z625" t="b">
        <f t="shared" si="99"/>
        <v>1</v>
      </c>
      <c r="AA625">
        <f>COUNT($AB$2:AB625)</f>
        <v>106</v>
      </c>
      <c r="AB625">
        <f t="shared" si="100"/>
        <v>206</v>
      </c>
      <c r="AC625">
        <f>COUNT($AD$2:AD625)</f>
        <v>518</v>
      </c>
      <c r="AD625" t="str">
        <f t="shared" si="101"/>
        <v/>
      </c>
      <c r="AF625">
        <v>624</v>
      </c>
    </row>
    <row r="626" spans="1:32" x14ac:dyDescent="0.35">
      <c r="A626" t="s">
        <v>628</v>
      </c>
      <c r="B626">
        <v>14</v>
      </c>
      <c r="C626">
        <v>371</v>
      </c>
      <c r="D626">
        <v>47.6</v>
      </c>
      <c r="E626">
        <f t="shared" si="94"/>
        <v>132</v>
      </c>
      <c r="F626">
        <f t="shared" si="95"/>
        <v>34040.25</v>
      </c>
      <c r="H626">
        <f t="shared" si="96"/>
        <v>46</v>
      </c>
      <c r="I626">
        <f t="shared" si="97"/>
        <v>56.5</v>
      </c>
      <c r="J626">
        <f t="shared" si="98"/>
        <v>501</v>
      </c>
      <c r="M626" t="b">
        <f>B626&gt;10</f>
        <v>1</v>
      </c>
      <c r="N626">
        <f>COUNT($O$2:O626)</f>
        <v>107</v>
      </c>
      <c r="O626">
        <f>IF(M626,D626,"")</f>
        <v>47.6</v>
      </c>
      <c r="P626">
        <f>COUNT($Q$2:Q626)</f>
        <v>518</v>
      </c>
      <c r="Q626" t="str">
        <f>IF(NOT(M626),D626,"")</f>
        <v/>
      </c>
      <c r="S626">
        <v>625</v>
      </c>
      <c r="Z626" t="b">
        <f t="shared" si="99"/>
        <v>1</v>
      </c>
      <c r="AA626">
        <f>COUNT($AB$2:AB626)</f>
        <v>107</v>
      </c>
      <c r="AB626">
        <f t="shared" si="100"/>
        <v>132</v>
      </c>
      <c r="AC626">
        <f>COUNT($AD$2:AD626)</f>
        <v>518</v>
      </c>
      <c r="AD626" t="str">
        <f t="shared" si="101"/>
        <v/>
      </c>
      <c r="AF626">
        <v>625</v>
      </c>
    </row>
    <row r="627" spans="1:32" x14ac:dyDescent="0.35">
      <c r="A627" t="s">
        <v>629</v>
      </c>
      <c r="B627">
        <v>4</v>
      </c>
      <c r="C627">
        <v>5</v>
      </c>
      <c r="D627">
        <v>91.67</v>
      </c>
      <c r="E627">
        <f t="shared" si="94"/>
        <v>610.5</v>
      </c>
      <c r="F627">
        <f t="shared" si="95"/>
        <v>86436</v>
      </c>
      <c r="H627">
        <f t="shared" si="96"/>
        <v>422.5</v>
      </c>
      <c r="I627">
        <f t="shared" si="97"/>
        <v>595</v>
      </c>
      <c r="J627">
        <f t="shared" si="98"/>
        <v>22.5</v>
      </c>
      <c r="M627" t="b">
        <f>B627&gt;10</f>
        <v>0</v>
      </c>
      <c r="N627">
        <f>COUNT($O$2:O627)</f>
        <v>107</v>
      </c>
      <c r="O627" t="str">
        <f>IF(M627,D627,"")</f>
        <v/>
      </c>
      <c r="P627">
        <f>COUNT($Q$2:Q627)</f>
        <v>519</v>
      </c>
      <c r="Q627">
        <f>IF(NOT(M627),D627,"")</f>
        <v>91.67</v>
      </c>
      <c r="S627">
        <v>626</v>
      </c>
      <c r="Z627" t="b">
        <f t="shared" si="99"/>
        <v>0</v>
      </c>
      <c r="AA627">
        <f>COUNT($AB$2:AB627)</f>
        <v>107</v>
      </c>
      <c r="AB627" t="str">
        <f t="shared" si="100"/>
        <v/>
      </c>
      <c r="AC627">
        <f>COUNT($AD$2:AD627)</f>
        <v>519</v>
      </c>
      <c r="AD627">
        <f t="shared" si="101"/>
        <v>610.5</v>
      </c>
      <c r="AF627">
        <v>626</v>
      </c>
    </row>
    <row r="628" spans="1:32" x14ac:dyDescent="0.35">
      <c r="A628" t="s">
        <v>630</v>
      </c>
      <c r="B628">
        <v>4</v>
      </c>
      <c r="C628">
        <v>41</v>
      </c>
      <c r="D628">
        <v>63.39</v>
      </c>
      <c r="E628">
        <f t="shared" si="94"/>
        <v>369</v>
      </c>
      <c r="F628">
        <f t="shared" si="95"/>
        <v>2756.25</v>
      </c>
      <c r="H628">
        <f t="shared" si="96"/>
        <v>422.5</v>
      </c>
      <c r="I628">
        <f t="shared" si="97"/>
        <v>407.5</v>
      </c>
      <c r="J628">
        <f t="shared" si="98"/>
        <v>264</v>
      </c>
      <c r="M628" t="b">
        <f>B628&gt;10</f>
        <v>0</v>
      </c>
      <c r="N628">
        <f>COUNT($O$2:O628)</f>
        <v>107</v>
      </c>
      <c r="O628" t="str">
        <f>IF(M628,D628,"")</f>
        <v/>
      </c>
      <c r="P628">
        <f>COUNT($Q$2:Q628)</f>
        <v>520</v>
      </c>
      <c r="Q628">
        <f>IF(NOT(M628),D628,"")</f>
        <v>63.39</v>
      </c>
      <c r="S628">
        <v>627</v>
      </c>
      <c r="Z628" t="b">
        <f t="shared" si="99"/>
        <v>0</v>
      </c>
      <c r="AA628">
        <f>COUNT($AB$2:AB628)</f>
        <v>107</v>
      </c>
      <c r="AB628" t="str">
        <f t="shared" si="100"/>
        <v/>
      </c>
      <c r="AC628">
        <f>COUNT($AD$2:AD628)</f>
        <v>520</v>
      </c>
      <c r="AD628">
        <f t="shared" si="101"/>
        <v>369</v>
      </c>
      <c r="AF628">
        <v>627</v>
      </c>
    </row>
    <row r="629" spans="1:32" x14ac:dyDescent="0.35">
      <c r="A629" t="s">
        <v>631</v>
      </c>
      <c r="B629">
        <v>5</v>
      </c>
      <c r="C629">
        <v>37</v>
      </c>
      <c r="D629">
        <v>64.08</v>
      </c>
      <c r="E629">
        <f t="shared" si="94"/>
        <v>377</v>
      </c>
      <c r="F629">
        <f t="shared" si="95"/>
        <v>3660.25</v>
      </c>
      <c r="H629">
        <f t="shared" si="96"/>
        <v>345</v>
      </c>
      <c r="I629">
        <f t="shared" si="97"/>
        <v>418.5</v>
      </c>
      <c r="J629">
        <f t="shared" si="98"/>
        <v>256</v>
      </c>
      <c r="M629" t="b">
        <f>B629&gt;10</f>
        <v>0</v>
      </c>
      <c r="N629">
        <f>COUNT($O$2:O629)</f>
        <v>107</v>
      </c>
      <c r="O629" t="str">
        <f>IF(M629,D629,"")</f>
        <v/>
      </c>
      <c r="P629">
        <f>COUNT($Q$2:Q629)</f>
        <v>521</v>
      </c>
      <c r="Q629">
        <f>IF(NOT(M629),D629,"")</f>
        <v>64.08</v>
      </c>
      <c r="S629">
        <v>628</v>
      </c>
      <c r="Z629" t="b">
        <f t="shared" si="99"/>
        <v>0</v>
      </c>
      <c r="AA629">
        <f>COUNT($AB$2:AB629)</f>
        <v>107</v>
      </c>
      <c r="AB629" t="str">
        <f t="shared" si="100"/>
        <v/>
      </c>
      <c r="AC629">
        <f>COUNT($AD$2:AD629)</f>
        <v>521</v>
      </c>
      <c r="AD629">
        <f t="shared" si="101"/>
        <v>377</v>
      </c>
      <c r="AF629">
        <v>628</v>
      </c>
    </row>
    <row r="630" spans="1:32" x14ac:dyDescent="0.35">
      <c r="A630" t="s">
        <v>632</v>
      </c>
      <c r="B630">
        <v>3</v>
      </c>
      <c r="C630">
        <v>39</v>
      </c>
      <c r="D630">
        <v>76.069999999999993</v>
      </c>
      <c r="E630">
        <f t="shared" si="94"/>
        <v>446</v>
      </c>
      <c r="F630">
        <f t="shared" si="95"/>
        <v>16770.25</v>
      </c>
      <c r="H630">
        <f t="shared" si="96"/>
        <v>502</v>
      </c>
      <c r="I630">
        <f t="shared" si="97"/>
        <v>412</v>
      </c>
      <c r="J630">
        <f t="shared" si="98"/>
        <v>187</v>
      </c>
      <c r="M630" t="b">
        <f>B630&gt;10</f>
        <v>0</v>
      </c>
      <c r="N630">
        <f>COUNT($O$2:O630)</f>
        <v>107</v>
      </c>
      <c r="O630" t="str">
        <f>IF(M630,D630,"")</f>
        <v/>
      </c>
      <c r="P630">
        <f>COUNT($Q$2:Q630)</f>
        <v>522</v>
      </c>
      <c r="Q630">
        <f>IF(NOT(M630),D630,"")</f>
        <v>76.069999999999993</v>
      </c>
      <c r="S630">
        <v>629</v>
      </c>
      <c r="Z630" t="b">
        <f t="shared" si="99"/>
        <v>0</v>
      </c>
      <c r="AA630">
        <f>COUNT($AB$2:AB630)</f>
        <v>107</v>
      </c>
      <c r="AB630" t="str">
        <f t="shared" si="100"/>
        <v/>
      </c>
      <c r="AC630">
        <f>COUNT($AD$2:AD630)</f>
        <v>522</v>
      </c>
      <c r="AD630">
        <f t="shared" si="101"/>
        <v>446</v>
      </c>
      <c r="AF630">
        <v>629</v>
      </c>
    </row>
    <row r="631" spans="1:32" x14ac:dyDescent="0.35">
      <c r="A631" t="s">
        <v>633</v>
      </c>
      <c r="B631">
        <v>12</v>
      </c>
      <c r="C631">
        <v>122</v>
      </c>
      <c r="D631">
        <v>61.99</v>
      </c>
      <c r="E631">
        <f t="shared" si="94"/>
        <v>353</v>
      </c>
      <c r="F631">
        <f t="shared" si="95"/>
        <v>1332.25</v>
      </c>
      <c r="H631">
        <f t="shared" si="96"/>
        <v>74.5</v>
      </c>
      <c r="I631">
        <f t="shared" si="97"/>
        <v>228</v>
      </c>
      <c r="J631">
        <f t="shared" si="98"/>
        <v>280</v>
      </c>
      <c r="M631" t="b">
        <f>B631&gt;10</f>
        <v>1</v>
      </c>
      <c r="N631">
        <f>COUNT($O$2:O631)</f>
        <v>108</v>
      </c>
      <c r="O631">
        <f>IF(M631,D631,"")</f>
        <v>61.99</v>
      </c>
      <c r="P631">
        <f>COUNT($Q$2:Q631)</f>
        <v>522</v>
      </c>
      <c r="Q631" t="str">
        <f>IF(NOT(M631),D631,"")</f>
        <v/>
      </c>
      <c r="S631">
        <v>630</v>
      </c>
      <c r="Z631" t="b">
        <f t="shared" si="99"/>
        <v>1</v>
      </c>
      <c r="AA631">
        <f>COUNT($AB$2:AB631)</f>
        <v>108</v>
      </c>
      <c r="AB631">
        <f t="shared" si="100"/>
        <v>353</v>
      </c>
      <c r="AC631">
        <f>COUNT($AD$2:AD631)</f>
        <v>522</v>
      </c>
      <c r="AD631" t="str">
        <f t="shared" si="101"/>
        <v/>
      </c>
      <c r="AF631">
        <v>630</v>
      </c>
    </row>
    <row r="632" spans="1:32" x14ac:dyDescent="0.35">
      <c r="A632" t="s">
        <v>634</v>
      </c>
      <c r="B632">
        <v>4</v>
      </c>
      <c r="C632">
        <v>6</v>
      </c>
      <c r="D632">
        <v>91.78</v>
      </c>
      <c r="E632">
        <f t="shared" si="94"/>
        <v>615</v>
      </c>
      <c r="F632">
        <f t="shared" si="95"/>
        <v>89102.25</v>
      </c>
      <c r="H632">
        <f t="shared" si="96"/>
        <v>422.5</v>
      </c>
      <c r="I632">
        <f t="shared" si="97"/>
        <v>552</v>
      </c>
      <c r="J632">
        <f t="shared" si="98"/>
        <v>18</v>
      </c>
      <c r="M632" t="b">
        <f>B632&gt;10</f>
        <v>0</v>
      </c>
      <c r="N632">
        <f>COUNT($O$2:O632)</f>
        <v>108</v>
      </c>
      <c r="O632" t="str">
        <f>IF(M632,D632,"")</f>
        <v/>
      </c>
      <c r="P632">
        <f>COUNT($Q$2:Q632)</f>
        <v>523</v>
      </c>
      <c r="Q632">
        <f>IF(NOT(M632),D632,"")</f>
        <v>91.78</v>
      </c>
      <c r="S632">
        <v>631</v>
      </c>
      <c r="Z632" t="b">
        <f t="shared" si="99"/>
        <v>0</v>
      </c>
      <c r="AA632">
        <f>COUNT($AB$2:AB632)</f>
        <v>108</v>
      </c>
      <c r="AB632" t="str">
        <f t="shared" si="100"/>
        <v/>
      </c>
      <c r="AC632">
        <f>COUNT($AD$2:AD632)</f>
        <v>523</v>
      </c>
      <c r="AD632">
        <f t="shared" si="101"/>
        <v>615</v>
      </c>
      <c r="AF632">
        <v>631</v>
      </c>
    </row>
    <row r="633" spans="1:32" x14ac:dyDescent="0.35">
      <c r="A633" t="s">
        <v>635</v>
      </c>
      <c r="B633">
        <v>4</v>
      </c>
      <c r="C633">
        <v>41</v>
      </c>
      <c r="D633">
        <v>64.66</v>
      </c>
      <c r="E633">
        <f t="shared" si="94"/>
        <v>383</v>
      </c>
      <c r="F633">
        <f t="shared" si="95"/>
        <v>4422.25</v>
      </c>
      <c r="H633">
        <f t="shared" si="96"/>
        <v>422.5</v>
      </c>
      <c r="I633">
        <f t="shared" si="97"/>
        <v>407.5</v>
      </c>
      <c r="J633">
        <f t="shared" si="98"/>
        <v>250</v>
      </c>
      <c r="M633" t="b">
        <f>B633&gt;10</f>
        <v>0</v>
      </c>
      <c r="N633">
        <f>COUNT($O$2:O633)</f>
        <v>108</v>
      </c>
      <c r="O633" t="str">
        <f>IF(M633,D633,"")</f>
        <v/>
      </c>
      <c r="P633">
        <f>COUNT($Q$2:Q633)</f>
        <v>524</v>
      </c>
      <c r="Q633">
        <f>IF(NOT(M633),D633,"")</f>
        <v>64.66</v>
      </c>
      <c r="Z633" t="b">
        <f>P633&gt;10</f>
        <v>1</v>
      </c>
      <c r="AA633">
        <f ca="1">COUNT($O$2:AB633)</f>
        <v>108</v>
      </c>
      <c r="AB633">
        <f>IF(Z633,R633,"")</f>
        <v>0</v>
      </c>
      <c r="AC633">
        <f ca="1">COUNT($Q$2:AD633)</f>
        <v>524</v>
      </c>
      <c r="AD633" t="str">
        <f>IF(NOT(Z633),R633,"")</f>
        <v/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2B2C7-E4A0-427A-BCE4-CD67E7199EA4}">
  <dimension ref="A1:F633"/>
  <sheetViews>
    <sheetView workbookViewId="0">
      <selection activeCell="N33" sqref="N33"/>
    </sheetView>
  </sheetViews>
  <sheetFormatPr defaultRowHeight="14.5" x14ac:dyDescent="0.35"/>
  <sheetData>
    <row r="1" spans="1:6" x14ac:dyDescent="0.35">
      <c r="A1" t="s">
        <v>2</v>
      </c>
    </row>
    <row r="2" spans="1:6" x14ac:dyDescent="0.35">
      <c r="A2">
        <v>68</v>
      </c>
      <c r="C2" t="s">
        <v>640</v>
      </c>
      <c r="D2" t="s">
        <v>636</v>
      </c>
      <c r="F2">
        <f>MEDIAN(A2:A633)</f>
        <v>71.5</v>
      </c>
    </row>
    <row r="3" spans="1:6" x14ac:dyDescent="0.35">
      <c r="A3">
        <v>77</v>
      </c>
      <c r="C3" t="s">
        <v>641</v>
      </c>
      <c r="D3" t="s">
        <v>639</v>
      </c>
      <c r="E3">
        <v>1</v>
      </c>
      <c r="F3">
        <f>_xlfn.QUARTILE.INC(A2:A633,E3)</f>
        <v>12</v>
      </c>
    </row>
    <row r="4" spans="1:6" x14ac:dyDescent="0.35">
      <c r="A4">
        <v>7</v>
      </c>
      <c r="C4" t="s">
        <v>642</v>
      </c>
      <c r="D4" t="s">
        <v>639</v>
      </c>
      <c r="E4">
        <v>3</v>
      </c>
      <c r="F4">
        <f>_xlfn.QUARTILE.INC(A3:A634,E4)</f>
        <v>180</v>
      </c>
    </row>
    <row r="5" spans="1:6" x14ac:dyDescent="0.35">
      <c r="A5">
        <v>10</v>
      </c>
      <c r="D5" t="s">
        <v>637</v>
      </c>
      <c r="F5">
        <f>MIN(A3:A633)</f>
        <v>4</v>
      </c>
    </row>
    <row r="6" spans="1:6" x14ac:dyDescent="0.35">
      <c r="A6">
        <v>198</v>
      </c>
      <c r="D6" t="s">
        <v>638</v>
      </c>
      <c r="F6">
        <f>MAX(A2:A633)</f>
        <v>2732</v>
      </c>
    </row>
    <row r="7" spans="1:6" x14ac:dyDescent="0.35">
      <c r="A7">
        <v>238</v>
      </c>
      <c r="C7" t="s">
        <v>643</v>
      </c>
      <c r="D7" t="s">
        <v>644</v>
      </c>
      <c r="F7">
        <f>F4-F3</f>
        <v>168</v>
      </c>
    </row>
    <row r="8" spans="1:6" x14ac:dyDescent="0.35">
      <c r="A8">
        <v>123</v>
      </c>
      <c r="C8" t="s">
        <v>645</v>
      </c>
      <c r="D8" t="s">
        <v>647</v>
      </c>
      <c r="F8">
        <f>F3+1.5*F7</f>
        <v>264</v>
      </c>
    </row>
    <row r="9" spans="1:6" x14ac:dyDescent="0.35">
      <c r="A9">
        <v>137</v>
      </c>
      <c r="C9" t="s">
        <v>646</v>
      </c>
      <c r="D9" t="s">
        <v>648</v>
      </c>
      <c r="F9">
        <f>MAX(F4-1.5*F7,F5)</f>
        <v>4</v>
      </c>
    </row>
    <row r="10" spans="1:6" x14ac:dyDescent="0.35">
      <c r="A10">
        <v>11</v>
      </c>
    </row>
    <row r="11" spans="1:6" x14ac:dyDescent="0.35">
      <c r="A11">
        <v>7</v>
      </c>
    </row>
    <row r="12" spans="1:6" x14ac:dyDescent="0.35">
      <c r="A12">
        <v>176</v>
      </c>
    </row>
    <row r="13" spans="1:6" x14ac:dyDescent="0.35">
      <c r="A13">
        <v>159</v>
      </c>
    </row>
    <row r="14" spans="1:6" x14ac:dyDescent="0.35">
      <c r="A14">
        <v>143</v>
      </c>
    </row>
    <row r="15" spans="1:6" x14ac:dyDescent="0.35">
      <c r="A15">
        <v>134</v>
      </c>
    </row>
    <row r="16" spans="1:6" x14ac:dyDescent="0.35">
      <c r="A16">
        <v>180</v>
      </c>
    </row>
    <row r="17" spans="1:1" x14ac:dyDescent="0.35">
      <c r="A17">
        <v>252</v>
      </c>
    </row>
    <row r="18" spans="1:1" x14ac:dyDescent="0.35">
      <c r="A18">
        <v>171</v>
      </c>
    </row>
    <row r="19" spans="1:1" x14ac:dyDescent="0.35">
      <c r="A19">
        <v>152</v>
      </c>
    </row>
    <row r="20" spans="1:1" x14ac:dyDescent="0.35">
      <c r="A20">
        <v>282</v>
      </c>
    </row>
    <row r="21" spans="1:1" x14ac:dyDescent="0.35">
      <c r="A21">
        <v>212</v>
      </c>
    </row>
    <row r="22" spans="1:1" x14ac:dyDescent="0.35">
      <c r="A22">
        <v>6</v>
      </c>
    </row>
    <row r="23" spans="1:1" x14ac:dyDescent="0.35">
      <c r="A23">
        <v>5</v>
      </c>
    </row>
    <row r="24" spans="1:1" x14ac:dyDescent="0.35">
      <c r="A24">
        <v>6</v>
      </c>
    </row>
    <row r="25" spans="1:1" x14ac:dyDescent="0.35">
      <c r="A25">
        <v>5</v>
      </c>
    </row>
    <row r="26" spans="1:1" x14ac:dyDescent="0.35">
      <c r="A26">
        <v>80</v>
      </c>
    </row>
    <row r="27" spans="1:1" x14ac:dyDescent="0.35">
      <c r="A27">
        <v>95</v>
      </c>
    </row>
    <row r="28" spans="1:1" x14ac:dyDescent="0.35">
      <c r="A28">
        <v>42</v>
      </c>
    </row>
    <row r="29" spans="1:1" x14ac:dyDescent="0.35">
      <c r="A29">
        <v>245</v>
      </c>
    </row>
    <row r="30" spans="1:1" x14ac:dyDescent="0.35">
      <c r="A30">
        <v>12</v>
      </c>
    </row>
    <row r="31" spans="1:1" x14ac:dyDescent="0.35">
      <c r="A31">
        <v>5</v>
      </c>
    </row>
    <row r="32" spans="1:1" x14ac:dyDescent="0.35">
      <c r="A32">
        <v>5</v>
      </c>
    </row>
    <row r="33" spans="1:1" x14ac:dyDescent="0.35">
      <c r="A33">
        <v>5</v>
      </c>
    </row>
    <row r="34" spans="1:1" x14ac:dyDescent="0.35">
      <c r="A34">
        <v>6</v>
      </c>
    </row>
    <row r="35" spans="1:1" x14ac:dyDescent="0.35">
      <c r="A35">
        <v>6</v>
      </c>
    </row>
    <row r="36" spans="1:1" x14ac:dyDescent="0.35">
      <c r="A36">
        <v>789</v>
      </c>
    </row>
    <row r="37" spans="1:1" x14ac:dyDescent="0.35">
      <c r="A37">
        <v>49</v>
      </c>
    </row>
    <row r="38" spans="1:1" x14ac:dyDescent="0.35">
      <c r="A38">
        <v>6</v>
      </c>
    </row>
    <row r="39" spans="1:1" x14ac:dyDescent="0.35">
      <c r="A39">
        <v>26</v>
      </c>
    </row>
    <row r="40" spans="1:1" x14ac:dyDescent="0.35">
      <c r="A40">
        <v>189</v>
      </c>
    </row>
    <row r="41" spans="1:1" x14ac:dyDescent="0.35">
      <c r="A41">
        <v>66</v>
      </c>
    </row>
    <row r="42" spans="1:1" x14ac:dyDescent="0.35">
      <c r="A42">
        <v>6</v>
      </c>
    </row>
    <row r="43" spans="1:1" x14ac:dyDescent="0.35">
      <c r="A43">
        <v>726</v>
      </c>
    </row>
    <row r="44" spans="1:1" x14ac:dyDescent="0.35">
      <c r="A44">
        <v>99</v>
      </c>
    </row>
    <row r="45" spans="1:1" x14ac:dyDescent="0.35">
      <c r="A45">
        <v>217</v>
      </c>
    </row>
    <row r="46" spans="1:1" x14ac:dyDescent="0.35">
      <c r="A46">
        <v>5</v>
      </c>
    </row>
    <row r="47" spans="1:1" x14ac:dyDescent="0.35">
      <c r="A47">
        <v>55</v>
      </c>
    </row>
    <row r="48" spans="1:1" x14ac:dyDescent="0.35">
      <c r="A48">
        <v>48</v>
      </c>
    </row>
    <row r="49" spans="1:1" x14ac:dyDescent="0.35">
      <c r="A49">
        <v>653</v>
      </c>
    </row>
    <row r="50" spans="1:1" x14ac:dyDescent="0.35">
      <c r="A50">
        <v>1063</v>
      </c>
    </row>
    <row r="51" spans="1:1" x14ac:dyDescent="0.35">
      <c r="A51">
        <v>42</v>
      </c>
    </row>
    <row r="52" spans="1:1" x14ac:dyDescent="0.35">
      <c r="A52">
        <v>6</v>
      </c>
    </row>
    <row r="53" spans="1:1" x14ac:dyDescent="0.35">
      <c r="A53">
        <v>140</v>
      </c>
    </row>
    <row r="54" spans="1:1" x14ac:dyDescent="0.35">
      <c r="A54">
        <v>18</v>
      </c>
    </row>
    <row r="55" spans="1:1" x14ac:dyDescent="0.35">
      <c r="A55">
        <v>106</v>
      </c>
    </row>
    <row r="56" spans="1:1" x14ac:dyDescent="0.35">
      <c r="A56">
        <v>561</v>
      </c>
    </row>
    <row r="57" spans="1:1" x14ac:dyDescent="0.35">
      <c r="A57">
        <v>565</v>
      </c>
    </row>
    <row r="58" spans="1:1" x14ac:dyDescent="0.35">
      <c r="A58">
        <v>14</v>
      </c>
    </row>
    <row r="59" spans="1:1" x14ac:dyDescent="0.35">
      <c r="A59">
        <v>133</v>
      </c>
    </row>
    <row r="60" spans="1:1" x14ac:dyDescent="0.35">
      <c r="A60">
        <v>215</v>
      </c>
    </row>
    <row r="61" spans="1:1" x14ac:dyDescent="0.35">
      <c r="A61">
        <v>98</v>
      </c>
    </row>
    <row r="62" spans="1:1" x14ac:dyDescent="0.35">
      <c r="A62">
        <v>597</v>
      </c>
    </row>
    <row r="63" spans="1:1" x14ac:dyDescent="0.35">
      <c r="A63">
        <v>19</v>
      </c>
    </row>
    <row r="64" spans="1:1" x14ac:dyDescent="0.35">
      <c r="A64">
        <v>55</v>
      </c>
    </row>
    <row r="65" spans="1:1" x14ac:dyDescent="0.35">
      <c r="A65">
        <v>157</v>
      </c>
    </row>
    <row r="66" spans="1:1" x14ac:dyDescent="0.35">
      <c r="A66">
        <v>670</v>
      </c>
    </row>
    <row r="67" spans="1:1" x14ac:dyDescent="0.35">
      <c r="A67">
        <v>158</v>
      </c>
    </row>
    <row r="68" spans="1:1" x14ac:dyDescent="0.35">
      <c r="A68">
        <v>81</v>
      </c>
    </row>
    <row r="69" spans="1:1" x14ac:dyDescent="0.35">
      <c r="A69">
        <v>39</v>
      </c>
    </row>
    <row r="70" spans="1:1" x14ac:dyDescent="0.35">
      <c r="A70">
        <v>233</v>
      </c>
    </row>
    <row r="71" spans="1:1" x14ac:dyDescent="0.35">
      <c r="A71">
        <v>423</v>
      </c>
    </row>
    <row r="72" spans="1:1" x14ac:dyDescent="0.35">
      <c r="A72">
        <v>65</v>
      </c>
    </row>
    <row r="73" spans="1:1" x14ac:dyDescent="0.35">
      <c r="A73">
        <v>5</v>
      </c>
    </row>
    <row r="74" spans="1:1" x14ac:dyDescent="0.35">
      <c r="A74">
        <v>64</v>
      </c>
    </row>
    <row r="75" spans="1:1" x14ac:dyDescent="0.35">
      <c r="A75">
        <v>72</v>
      </c>
    </row>
    <row r="76" spans="1:1" x14ac:dyDescent="0.35">
      <c r="A76">
        <v>6</v>
      </c>
    </row>
    <row r="77" spans="1:1" x14ac:dyDescent="0.35">
      <c r="A77">
        <v>11</v>
      </c>
    </row>
    <row r="78" spans="1:1" x14ac:dyDescent="0.35">
      <c r="A78">
        <v>767</v>
      </c>
    </row>
    <row r="79" spans="1:1" x14ac:dyDescent="0.35">
      <c r="A79">
        <v>42</v>
      </c>
    </row>
    <row r="80" spans="1:1" x14ac:dyDescent="0.35">
      <c r="A80">
        <v>259</v>
      </c>
    </row>
    <row r="81" spans="1:1" x14ac:dyDescent="0.35">
      <c r="A81">
        <v>7</v>
      </c>
    </row>
    <row r="82" spans="1:1" x14ac:dyDescent="0.35">
      <c r="A82">
        <v>13</v>
      </c>
    </row>
    <row r="83" spans="1:1" x14ac:dyDescent="0.35">
      <c r="A83">
        <v>101</v>
      </c>
    </row>
    <row r="84" spans="1:1" x14ac:dyDescent="0.35">
      <c r="A84">
        <v>126</v>
      </c>
    </row>
    <row r="85" spans="1:1" x14ac:dyDescent="0.35">
      <c r="A85">
        <v>9</v>
      </c>
    </row>
    <row r="86" spans="1:1" x14ac:dyDescent="0.35">
      <c r="A86">
        <v>30</v>
      </c>
    </row>
    <row r="87" spans="1:1" x14ac:dyDescent="0.35">
      <c r="A87">
        <v>15</v>
      </c>
    </row>
    <row r="88" spans="1:1" x14ac:dyDescent="0.35">
      <c r="A88">
        <v>382</v>
      </c>
    </row>
    <row r="89" spans="1:1" x14ac:dyDescent="0.35">
      <c r="A89">
        <v>140</v>
      </c>
    </row>
    <row r="90" spans="1:1" x14ac:dyDescent="0.35">
      <c r="A90">
        <v>72</v>
      </c>
    </row>
    <row r="91" spans="1:1" x14ac:dyDescent="0.35">
      <c r="A91">
        <v>208</v>
      </c>
    </row>
    <row r="92" spans="1:1" x14ac:dyDescent="0.35">
      <c r="A92">
        <v>33</v>
      </c>
    </row>
    <row r="93" spans="1:1" x14ac:dyDescent="0.35">
      <c r="A93">
        <v>4</v>
      </c>
    </row>
    <row r="94" spans="1:1" x14ac:dyDescent="0.35">
      <c r="A94">
        <v>5</v>
      </c>
    </row>
    <row r="95" spans="1:1" x14ac:dyDescent="0.35">
      <c r="A95">
        <v>234</v>
      </c>
    </row>
    <row r="96" spans="1:1" x14ac:dyDescent="0.35">
      <c r="A96">
        <v>242</v>
      </c>
    </row>
    <row r="97" spans="1:1" x14ac:dyDescent="0.35">
      <c r="A97">
        <v>179</v>
      </c>
    </row>
    <row r="98" spans="1:1" x14ac:dyDescent="0.35">
      <c r="A98">
        <v>6</v>
      </c>
    </row>
    <row r="99" spans="1:1" x14ac:dyDescent="0.35">
      <c r="A99">
        <v>118</v>
      </c>
    </row>
    <row r="100" spans="1:1" x14ac:dyDescent="0.35">
      <c r="A100">
        <v>149</v>
      </c>
    </row>
    <row r="101" spans="1:1" x14ac:dyDescent="0.35">
      <c r="A101">
        <v>59</v>
      </c>
    </row>
    <row r="102" spans="1:1" x14ac:dyDescent="0.35">
      <c r="A102">
        <v>70</v>
      </c>
    </row>
    <row r="103" spans="1:1" x14ac:dyDescent="0.35">
      <c r="A103">
        <v>4</v>
      </c>
    </row>
    <row r="104" spans="1:1" x14ac:dyDescent="0.35">
      <c r="A104">
        <v>4</v>
      </c>
    </row>
    <row r="105" spans="1:1" x14ac:dyDescent="0.35">
      <c r="A105">
        <v>1000</v>
      </c>
    </row>
    <row r="106" spans="1:1" x14ac:dyDescent="0.35">
      <c r="A106">
        <v>25</v>
      </c>
    </row>
    <row r="107" spans="1:1" x14ac:dyDescent="0.35">
      <c r="A107">
        <v>97</v>
      </c>
    </row>
    <row r="108" spans="1:1" x14ac:dyDescent="0.35">
      <c r="A108">
        <v>4</v>
      </c>
    </row>
    <row r="109" spans="1:1" x14ac:dyDescent="0.35">
      <c r="A109">
        <v>102</v>
      </c>
    </row>
    <row r="110" spans="1:1" x14ac:dyDescent="0.35">
      <c r="A110">
        <v>235</v>
      </c>
    </row>
    <row r="111" spans="1:1" x14ac:dyDescent="0.35">
      <c r="A111">
        <v>15</v>
      </c>
    </row>
    <row r="112" spans="1:1" x14ac:dyDescent="0.35">
      <c r="A112">
        <v>355</v>
      </c>
    </row>
    <row r="113" spans="1:1" x14ac:dyDescent="0.35">
      <c r="A113">
        <v>175</v>
      </c>
    </row>
    <row r="114" spans="1:1" x14ac:dyDescent="0.35">
      <c r="A114">
        <v>6</v>
      </c>
    </row>
    <row r="115" spans="1:1" x14ac:dyDescent="0.35">
      <c r="A115">
        <v>53</v>
      </c>
    </row>
    <row r="116" spans="1:1" x14ac:dyDescent="0.35">
      <c r="A116">
        <v>13</v>
      </c>
    </row>
    <row r="117" spans="1:1" x14ac:dyDescent="0.35">
      <c r="A117">
        <v>52</v>
      </c>
    </row>
    <row r="118" spans="1:1" x14ac:dyDescent="0.35">
      <c r="A118">
        <v>6</v>
      </c>
    </row>
    <row r="119" spans="1:1" x14ac:dyDescent="0.35">
      <c r="A119">
        <v>59</v>
      </c>
    </row>
    <row r="120" spans="1:1" x14ac:dyDescent="0.35">
      <c r="A120">
        <v>36</v>
      </c>
    </row>
    <row r="121" spans="1:1" x14ac:dyDescent="0.35">
      <c r="A121">
        <v>79</v>
      </c>
    </row>
    <row r="122" spans="1:1" x14ac:dyDescent="0.35">
      <c r="A122">
        <v>65</v>
      </c>
    </row>
    <row r="123" spans="1:1" x14ac:dyDescent="0.35">
      <c r="A123">
        <v>45</v>
      </c>
    </row>
    <row r="124" spans="1:1" x14ac:dyDescent="0.35">
      <c r="A124">
        <v>181</v>
      </c>
    </row>
    <row r="125" spans="1:1" x14ac:dyDescent="0.35">
      <c r="A125">
        <v>13</v>
      </c>
    </row>
    <row r="126" spans="1:1" x14ac:dyDescent="0.35">
      <c r="A126">
        <v>38</v>
      </c>
    </row>
    <row r="127" spans="1:1" x14ac:dyDescent="0.35">
      <c r="A127">
        <v>79</v>
      </c>
    </row>
    <row r="128" spans="1:1" x14ac:dyDescent="0.35">
      <c r="A128">
        <v>56</v>
      </c>
    </row>
    <row r="129" spans="1:1" x14ac:dyDescent="0.35">
      <c r="A129">
        <v>23</v>
      </c>
    </row>
    <row r="130" spans="1:1" x14ac:dyDescent="0.35">
      <c r="A130">
        <v>81</v>
      </c>
    </row>
    <row r="131" spans="1:1" x14ac:dyDescent="0.35">
      <c r="A131">
        <v>79</v>
      </c>
    </row>
    <row r="132" spans="1:1" x14ac:dyDescent="0.35">
      <c r="A132">
        <v>86</v>
      </c>
    </row>
    <row r="133" spans="1:1" x14ac:dyDescent="0.35">
      <c r="A133">
        <v>10</v>
      </c>
    </row>
    <row r="134" spans="1:1" x14ac:dyDescent="0.35">
      <c r="A134">
        <v>79</v>
      </c>
    </row>
    <row r="135" spans="1:1" x14ac:dyDescent="0.35">
      <c r="A135">
        <v>35</v>
      </c>
    </row>
    <row r="136" spans="1:1" x14ac:dyDescent="0.35">
      <c r="A136">
        <v>56</v>
      </c>
    </row>
    <row r="137" spans="1:1" x14ac:dyDescent="0.35">
      <c r="A137">
        <v>14</v>
      </c>
    </row>
    <row r="138" spans="1:1" x14ac:dyDescent="0.35">
      <c r="A138">
        <v>6</v>
      </c>
    </row>
    <row r="139" spans="1:1" x14ac:dyDescent="0.35">
      <c r="A139">
        <v>12</v>
      </c>
    </row>
    <row r="140" spans="1:1" x14ac:dyDescent="0.35">
      <c r="A140">
        <v>5</v>
      </c>
    </row>
    <row r="141" spans="1:1" x14ac:dyDescent="0.35">
      <c r="A141">
        <v>34</v>
      </c>
    </row>
    <row r="142" spans="1:1" x14ac:dyDescent="0.35">
      <c r="A142">
        <v>6</v>
      </c>
    </row>
    <row r="143" spans="1:1" x14ac:dyDescent="0.35">
      <c r="A143">
        <v>5</v>
      </c>
    </row>
    <row r="144" spans="1:1" x14ac:dyDescent="0.35">
      <c r="A144">
        <v>35</v>
      </c>
    </row>
    <row r="145" spans="1:1" x14ac:dyDescent="0.35">
      <c r="A145">
        <v>5</v>
      </c>
    </row>
    <row r="146" spans="1:1" x14ac:dyDescent="0.35">
      <c r="A146">
        <v>5</v>
      </c>
    </row>
    <row r="147" spans="1:1" x14ac:dyDescent="0.35">
      <c r="A147">
        <v>12</v>
      </c>
    </row>
    <row r="148" spans="1:1" x14ac:dyDescent="0.35">
      <c r="A148">
        <v>6</v>
      </c>
    </row>
    <row r="149" spans="1:1" x14ac:dyDescent="0.35">
      <c r="A149">
        <v>12</v>
      </c>
    </row>
    <row r="150" spans="1:1" x14ac:dyDescent="0.35">
      <c r="A150">
        <v>5</v>
      </c>
    </row>
    <row r="151" spans="1:1" x14ac:dyDescent="0.35">
      <c r="A151">
        <v>19</v>
      </c>
    </row>
    <row r="152" spans="1:1" x14ac:dyDescent="0.35">
      <c r="A152">
        <v>5</v>
      </c>
    </row>
    <row r="153" spans="1:1" x14ac:dyDescent="0.35">
      <c r="A153">
        <v>12</v>
      </c>
    </row>
    <row r="154" spans="1:1" x14ac:dyDescent="0.35">
      <c r="A154">
        <v>5</v>
      </c>
    </row>
    <row r="155" spans="1:1" x14ac:dyDescent="0.35">
      <c r="A155">
        <v>20</v>
      </c>
    </row>
    <row r="156" spans="1:1" x14ac:dyDescent="0.35">
      <c r="A156">
        <v>123</v>
      </c>
    </row>
    <row r="157" spans="1:1" x14ac:dyDescent="0.35">
      <c r="A157">
        <v>13</v>
      </c>
    </row>
    <row r="158" spans="1:1" x14ac:dyDescent="0.35">
      <c r="A158">
        <v>12</v>
      </c>
    </row>
    <row r="159" spans="1:1" x14ac:dyDescent="0.35">
      <c r="A159">
        <v>11</v>
      </c>
    </row>
    <row r="160" spans="1:1" x14ac:dyDescent="0.35">
      <c r="A160">
        <v>4</v>
      </c>
    </row>
    <row r="161" spans="1:1" x14ac:dyDescent="0.35">
      <c r="A161">
        <v>8</v>
      </c>
    </row>
    <row r="162" spans="1:1" x14ac:dyDescent="0.35">
      <c r="A162">
        <v>34</v>
      </c>
    </row>
    <row r="163" spans="1:1" x14ac:dyDescent="0.35">
      <c r="A163">
        <v>106</v>
      </c>
    </row>
    <row r="164" spans="1:1" x14ac:dyDescent="0.35">
      <c r="A164">
        <v>89</v>
      </c>
    </row>
    <row r="165" spans="1:1" x14ac:dyDescent="0.35">
      <c r="A165">
        <v>65</v>
      </c>
    </row>
    <row r="166" spans="1:1" x14ac:dyDescent="0.35">
      <c r="A166">
        <v>84</v>
      </c>
    </row>
    <row r="167" spans="1:1" x14ac:dyDescent="0.35">
      <c r="A167">
        <v>117</v>
      </c>
    </row>
    <row r="168" spans="1:1" x14ac:dyDescent="0.35">
      <c r="A168">
        <v>418</v>
      </c>
    </row>
    <row r="169" spans="1:1" x14ac:dyDescent="0.35">
      <c r="A169">
        <v>262</v>
      </c>
    </row>
    <row r="170" spans="1:1" x14ac:dyDescent="0.35">
      <c r="A170">
        <v>780</v>
      </c>
    </row>
    <row r="171" spans="1:1" x14ac:dyDescent="0.35">
      <c r="A171">
        <v>135</v>
      </c>
    </row>
    <row r="172" spans="1:1" x14ac:dyDescent="0.35">
      <c r="A172">
        <v>103</v>
      </c>
    </row>
    <row r="173" spans="1:1" x14ac:dyDescent="0.35">
      <c r="A173">
        <v>155</v>
      </c>
    </row>
    <row r="174" spans="1:1" x14ac:dyDescent="0.35">
      <c r="A174">
        <v>52</v>
      </c>
    </row>
    <row r="175" spans="1:1" x14ac:dyDescent="0.35">
      <c r="A175">
        <v>57</v>
      </c>
    </row>
    <row r="176" spans="1:1" x14ac:dyDescent="0.35">
      <c r="A176">
        <v>115</v>
      </c>
    </row>
    <row r="177" spans="1:1" x14ac:dyDescent="0.35">
      <c r="A177">
        <v>7</v>
      </c>
    </row>
    <row r="178" spans="1:1" x14ac:dyDescent="0.35">
      <c r="A178">
        <v>5</v>
      </c>
    </row>
    <row r="179" spans="1:1" x14ac:dyDescent="0.35">
      <c r="A179">
        <v>5</v>
      </c>
    </row>
    <row r="180" spans="1:1" x14ac:dyDescent="0.35">
      <c r="A180">
        <v>5</v>
      </c>
    </row>
    <row r="181" spans="1:1" x14ac:dyDescent="0.35">
      <c r="A181">
        <v>77</v>
      </c>
    </row>
    <row r="182" spans="1:1" x14ac:dyDescent="0.35">
      <c r="A182">
        <v>6</v>
      </c>
    </row>
    <row r="183" spans="1:1" x14ac:dyDescent="0.35">
      <c r="A183">
        <v>106</v>
      </c>
    </row>
    <row r="184" spans="1:1" x14ac:dyDescent="0.35">
      <c r="A184">
        <v>54</v>
      </c>
    </row>
    <row r="185" spans="1:1" x14ac:dyDescent="0.35">
      <c r="A185">
        <v>64</v>
      </c>
    </row>
    <row r="186" spans="1:1" x14ac:dyDescent="0.35">
      <c r="A186">
        <v>128</v>
      </c>
    </row>
    <row r="187" spans="1:1" x14ac:dyDescent="0.35">
      <c r="A187">
        <v>124</v>
      </c>
    </row>
    <row r="188" spans="1:1" x14ac:dyDescent="0.35">
      <c r="A188">
        <v>28</v>
      </c>
    </row>
    <row r="189" spans="1:1" x14ac:dyDescent="0.35">
      <c r="A189">
        <v>76</v>
      </c>
    </row>
    <row r="190" spans="1:1" x14ac:dyDescent="0.35">
      <c r="A190">
        <v>112</v>
      </c>
    </row>
    <row r="191" spans="1:1" x14ac:dyDescent="0.35">
      <c r="A191">
        <v>11</v>
      </c>
    </row>
    <row r="192" spans="1:1" x14ac:dyDescent="0.35">
      <c r="A192">
        <v>5</v>
      </c>
    </row>
    <row r="193" spans="1:1" x14ac:dyDescent="0.35">
      <c r="A193">
        <v>47</v>
      </c>
    </row>
    <row r="194" spans="1:1" x14ac:dyDescent="0.35">
      <c r="A194">
        <v>57</v>
      </c>
    </row>
    <row r="195" spans="1:1" x14ac:dyDescent="0.35">
      <c r="A195">
        <v>43</v>
      </c>
    </row>
    <row r="196" spans="1:1" x14ac:dyDescent="0.35">
      <c r="A196">
        <v>57</v>
      </c>
    </row>
    <row r="197" spans="1:1" x14ac:dyDescent="0.35">
      <c r="A197">
        <v>47</v>
      </c>
    </row>
    <row r="198" spans="1:1" x14ac:dyDescent="0.35">
      <c r="A198">
        <v>85</v>
      </c>
    </row>
    <row r="199" spans="1:1" x14ac:dyDescent="0.35">
      <c r="A199">
        <v>37</v>
      </c>
    </row>
    <row r="200" spans="1:1" x14ac:dyDescent="0.35">
      <c r="A200">
        <v>58</v>
      </c>
    </row>
    <row r="201" spans="1:1" x14ac:dyDescent="0.35">
      <c r="A201">
        <v>58</v>
      </c>
    </row>
    <row r="202" spans="1:1" x14ac:dyDescent="0.35">
      <c r="A202">
        <v>59</v>
      </c>
    </row>
    <row r="203" spans="1:1" x14ac:dyDescent="0.35">
      <c r="A203">
        <v>109</v>
      </c>
    </row>
    <row r="204" spans="1:1" x14ac:dyDescent="0.35">
      <c r="A204">
        <v>70</v>
      </c>
    </row>
    <row r="205" spans="1:1" x14ac:dyDescent="0.35">
      <c r="A205">
        <v>5</v>
      </c>
    </row>
    <row r="206" spans="1:1" x14ac:dyDescent="0.35">
      <c r="A206">
        <v>5</v>
      </c>
    </row>
    <row r="207" spans="1:1" x14ac:dyDescent="0.35">
      <c r="A207">
        <v>5</v>
      </c>
    </row>
    <row r="208" spans="1:1" x14ac:dyDescent="0.35">
      <c r="A208">
        <v>5</v>
      </c>
    </row>
    <row r="209" spans="1:1" x14ac:dyDescent="0.35">
      <c r="A209">
        <v>334</v>
      </c>
    </row>
    <row r="210" spans="1:1" x14ac:dyDescent="0.35">
      <c r="A210">
        <v>468</v>
      </c>
    </row>
    <row r="211" spans="1:1" x14ac:dyDescent="0.35">
      <c r="A211">
        <v>69</v>
      </c>
    </row>
    <row r="212" spans="1:1" x14ac:dyDescent="0.35">
      <c r="A212">
        <v>56</v>
      </c>
    </row>
    <row r="213" spans="1:1" x14ac:dyDescent="0.35">
      <c r="A213">
        <v>5</v>
      </c>
    </row>
    <row r="214" spans="1:1" x14ac:dyDescent="0.35">
      <c r="A214">
        <v>5</v>
      </c>
    </row>
    <row r="215" spans="1:1" x14ac:dyDescent="0.35">
      <c r="A215">
        <v>347</v>
      </c>
    </row>
    <row r="216" spans="1:1" x14ac:dyDescent="0.35">
      <c r="A216">
        <v>392</v>
      </c>
    </row>
    <row r="217" spans="1:1" x14ac:dyDescent="0.35">
      <c r="A217">
        <v>64</v>
      </c>
    </row>
    <row r="218" spans="1:1" x14ac:dyDescent="0.35">
      <c r="A218">
        <v>69</v>
      </c>
    </row>
    <row r="219" spans="1:1" x14ac:dyDescent="0.35">
      <c r="A219">
        <v>2415</v>
      </c>
    </row>
    <row r="220" spans="1:1" x14ac:dyDescent="0.35">
      <c r="A220">
        <v>6</v>
      </c>
    </row>
    <row r="221" spans="1:1" x14ac:dyDescent="0.35">
      <c r="A221">
        <v>358</v>
      </c>
    </row>
    <row r="222" spans="1:1" x14ac:dyDescent="0.35">
      <c r="A222">
        <v>396</v>
      </c>
    </row>
    <row r="223" spans="1:1" x14ac:dyDescent="0.35">
      <c r="A223">
        <v>307</v>
      </c>
    </row>
    <row r="224" spans="1:1" x14ac:dyDescent="0.35">
      <c r="A224">
        <v>371</v>
      </c>
    </row>
    <row r="225" spans="1:1" x14ac:dyDescent="0.35">
      <c r="A225">
        <v>78</v>
      </c>
    </row>
    <row r="226" spans="1:1" x14ac:dyDescent="0.35">
      <c r="A226">
        <v>438</v>
      </c>
    </row>
    <row r="227" spans="1:1" x14ac:dyDescent="0.35">
      <c r="A227">
        <v>41</v>
      </c>
    </row>
    <row r="228" spans="1:1" x14ac:dyDescent="0.35">
      <c r="A228">
        <v>87</v>
      </c>
    </row>
    <row r="229" spans="1:1" x14ac:dyDescent="0.35">
      <c r="A229">
        <v>178</v>
      </c>
    </row>
    <row r="230" spans="1:1" x14ac:dyDescent="0.35">
      <c r="A230">
        <v>61</v>
      </c>
    </row>
    <row r="231" spans="1:1" x14ac:dyDescent="0.35">
      <c r="A231">
        <v>59</v>
      </c>
    </row>
    <row r="232" spans="1:1" x14ac:dyDescent="0.35">
      <c r="A232">
        <v>51</v>
      </c>
    </row>
    <row r="233" spans="1:1" x14ac:dyDescent="0.35">
      <c r="A233">
        <v>70</v>
      </c>
    </row>
    <row r="234" spans="1:1" x14ac:dyDescent="0.35">
      <c r="A234">
        <v>49</v>
      </c>
    </row>
    <row r="235" spans="1:1" x14ac:dyDescent="0.35">
      <c r="A235">
        <v>45</v>
      </c>
    </row>
    <row r="236" spans="1:1" x14ac:dyDescent="0.35">
      <c r="A236">
        <v>298</v>
      </c>
    </row>
    <row r="237" spans="1:1" x14ac:dyDescent="0.35">
      <c r="A237">
        <v>109</v>
      </c>
    </row>
    <row r="238" spans="1:1" x14ac:dyDescent="0.35">
      <c r="A238">
        <v>5</v>
      </c>
    </row>
    <row r="239" spans="1:1" x14ac:dyDescent="0.35">
      <c r="A239">
        <v>276</v>
      </c>
    </row>
    <row r="240" spans="1:1" x14ac:dyDescent="0.35">
      <c r="A240">
        <v>74</v>
      </c>
    </row>
    <row r="241" spans="1:1" x14ac:dyDescent="0.35">
      <c r="A241">
        <v>228</v>
      </c>
    </row>
    <row r="242" spans="1:1" x14ac:dyDescent="0.35">
      <c r="A242">
        <v>100</v>
      </c>
    </row>
    <row r="243" spans="1:1" x14ac:dyDescent="0.35">
      <c r="A243">
        <v>131</v>
      </c>
    </row>
    <row r="244" spans="1:1" x14ac:dyDescent="0.35">
      <c r="A244">
        <v>7</v>
      </c>
    </row>
    <row r="245" spans="1:1" x14ac:dyDescent="0.35">
      <c r="A245">
        <v>14</v>
      </c>
    </row>
    <row r="246" spans="1:1" x14ac:dyDescent="0.35">
      <c r="A246">
        <v>12</v>
      </c>
    </row>
    <row r="247" spans="1:1" x14ac:dyDescent="0.35">
      <c r="A247">
        <v>5</v>
      </c>
    </row>
    <row r="248" spans="1:1" x14ac:dyDescent="0.35">
      <c r="A248">
        <v>373</v>
      </c>
    </row>
    <row r="249" spans="1:1" x14ac:dyDescent="0.35">
      <c r="A249">
        <v>279</v>
      </c>
    </row>
    <row r="250" spans="1:1" x14ac:dyDescent="0.35">
      <c r="A250">
        <v>5</v>
      </c>
    </row>
    <row r="251" spans="1:1" x14ac:dyDescent="0.35">
      <c r="A251">
        <v>159</v>
      </c>
    </row>
    <row r="252" spans="1:1" x14ac:dyDescent="0.35">
      <c r="A252">
        <v>327</v>
      </c>
    </row>
    <row r="253" spans="1:1" x14ac:dyDescent="0.35">
      <c r="A253">
        <v>149</v>
      </c>
    </row>
    <row r="254" spans="1:1" x14ac:dyDescent="0.35">
      <c r="A254">
        <v>181</v>
      </c>
    </row>
    <row r="255" spans="1:1" x14ac:dyDescent="0.35">
      <c r="A255">
        <v>417</v>
      </c>
    </row>
    <row r="256" spans="1:1" x14ac:dyDescent="0.35">
      <c r="A256">
        <v>6</v>
      </c>
    </row>
    <row r="257" spans="1:1" x14ac:dyDescent="0.35">
      <c r="A257">
        <v>12</v>
      </c>
    </row>
    <row r="258" spans="1:1" x14ac:dyDescent="0.35">
      <c r="A258">
        <v>507</v>
      </c>
    </row>
    <row r="259" spans="1:1" x14ac:dyDescent="0.35">
      <c r="A259">
        <v>455</v>
      </c>
    </row>
    <row r="260" spans="1:1" x14ac:dyDescent="0.35">
      <c r="A260">
        <v>82</v>
      </c>
    </row>
    <row r="261" spans="1:1" x14ac:dyDescent="0.35">
      <c r="A261">
        <v>268</v>
      </c>
    </row>
    <row r="262" spans="1:1" x14ac:dyDescent="0.35">
      <c r="A262">
        <v>89</v>
      </c>
    </row>
    <row r="263" spans="1:1" x14ac:dyDescent="0.35">
      <c r="A263">
        <v>643</v>
      </c>
    </row>
    <row r="264" spans="1:1" x14ac:dyDescent="0.35">
      <c r="A264">
        <v>11</v>
      </c>
    </row>
    <row r="265" spans="1:1" x14ac:dyDescent="0.35">
      <c r="A265">
        <v>24</v>
      </c>
    </row>
    <row r="266" spans="1:1" x14ac:dyDescent="0.35">
      <c r="A266">
        <v>355</v>
      </c>
    </row>
    <row r="267" spans="1:1" x14ac:dyDescent="0.35">
      <c r="A267">
        <v>106</v>
      </c>
    </row>
    <row r="268" spans="1:1" x14ac:dyDescent="0.35">
      <c r="A268">
        <v>6</v>
      </c>
    </row>
    <row r="269" spans="1:1" x14ac:dyDescent="0.35">
      <c r="A269">
        <v>114</v>
      </c>
    </row>
    <row r="270" spans="1:1" x14ac:dyDescent="0.35">
      <c r="A270">
        <v>1547</v>
      </c>
    </row>
    <row r="271" spans="1:1" x14ac:dyDescent="0.35">
      <c r="A271">
        <v>81</v>
      </c>
    </row>
    <row r="272" spans="1:1" x14ac:dyDescent="0.35">
      <c r="A272">
        <v>656</v>
      </c>
    </row>
    <row r="273" spans="1:1" x14ac:dyDescent="0.35">
      <c r="A273">
        <v>11</v>
      </c>
    </row>
    <row r="274" spans="1:1" x14ac:dyDescent="0.35">
      <c r="A274">
        <v>117</v>
      </c>
    </row>
    <row r="275" spans="1:1" x14ac:dyDescent="0.35">
      <c r="A275">
        <v>14</v>
      </c>
    </row>
    <row r="276" spans="1:1" x14ac:dyDescent="0.35">
      <c r="A276">
        <v>11</v>
      </c>
    </row>
    <row r="277" spans="1:1" x14ac:dyDescent="0.35">
      <c r="A277">
        <v>988</v>
      </c>
    </row>
    <row r="278" spans="1:1" x14ac:dyDescent="0.35">
      <c r="A278">
        <v>331</v>
      </c>
    </row>
    <row r="279" spans="1:1" x14ac:dyDescent="0.35">
      <c r="A279">
        <v>5</v>
      </c>
    </row>
    <row r="280" spans="1:1" x14ac:dyDescent="0.35">
      <c r="A280">
        <v>677</v>
      </c>
    </row>
    <row r="281" spans="1:1" x14ac:dyDescent="0.35">
      <c r="A281">
        <v>764</v>
      </c>
    </row>
    <row r="282" spans="1:1" x14ac:dyDescent="0.35">
      <c r="A282">
        <v>6</v>
      </c>
    </row>
    <row r="283" spans="1:1" x14ac:dyDescent="0.35">
      <c r="A283">
        <v>43</v>
      </c>
    </row>
    <row r="284" spans="1:1" x14ac:dyDescent="0.35">
      <c r="A284">
        <v>237</v>
      </c>
    </row>
    <row r="285" spans="1:1" x14ac:dyDescent="0.35">
      <c r="A285">
        <v>6</v>
      </c>
    </row>
    <row r="286" spans="1:1" x14ac:dyDescent="0.35">
      <c r="A286">
        <v>2732</v>
      </c>
    </row>
    <row r="287" spans="1:1" x14ac:dyDescent="0.35">
      <c r="A287">
        <v>18</v>
      </c>
    </row>
    <row r="288" spans="1:1" x14ac:dyDescent="0.35">
      <c r="A288">
        <v>1235</v>
      </c>
    </row>
    <row r="289" spans="1:1" x14ac:dyDescent="0.35">
      <c r="A289">
        <v>6</v>
      </c>
    </row>
    <row r="290" spans="1:1" x14ac:dyDescent="0.35">
      <c r="A290">
        <v>925</v>
      </c>
    </row>
    <row r="291" spans="1:1" x14ac:dyDescent="0.35">
      <c r="A291">
        <v>192</v>
      </c>
    </row>
    <row r="292" spans="1:1" x14ac:dyDescent="0.35">
      <c r="A292">
        <v>11</v>
      </c>
    </row>
    <row r="293" spans="1:1" x14ac:dyDescent="0.35">
      <c r="A293">
        <v>683</v>
      </c>
    </row>
    <row r="294" spans="1:1" x14ac:dyDescent="0.35">
      <c r="A294">
        <v>596</v>
      </c>
    </row>
    <row r="295" spans="1:1" x14ac:dyDescent="0.35">
      <c r="A295">
        <v>170</v>
      </c>
    </row>
    <row r="296" spans="1:1" x14ac:dyDescent="0.35">
      <c r="A296">
        <v>64</v>
      </c>
    </row>
    <row r="297" spans="1:1" x14ac:dyDescent="0.35">
      <c r="A297">
        <v>174</v>
      </c>
    </row>
    <row r="298" spans="1:1" x14ac:dyDescent="0.35">
      <c r="A298">
        <v>7</v>
      </c>
    </row>
    <row r="299" spans="1:1" x14ac:dyDescent="0.35">
      <c r="A299">
        <v>351</v>
      </c>
    </row>
    <row r="300" spans="1:1" x14ac:dyDescent="0.35">
      <c r="A300">
        <v>215</v>
      </c>
    </row>
    <row r="301" spans="1:1" x14ac:dyDescent="0.35">
      <c r="A301">
        <v>218</v>
      </c>
    </row>
    <row r="302" spans="1:1" x14ac:dyDescent="0.35">
      <c r="A302">
        <v>117</v>
      </c>
    </row>
    <row r="303" spans="1:1" x14ac:dyDescent="0.35">
      <c r="A303">
        <v>291</v>
      </c>
    </row>
    <row r="304" spans="1:1" x14ac:dyDescent="0.35">
      <c r="A304">
        <v>222</v>
      </c>
    </row>
    <row r="305" spans="1:1" x14ac:dyDescent="0.35">
      <c r="A305">
        <v>379</v>
      </c>
    </row>
    <row r="306" spans="1:1" x14ac:dyDescent="0.35">
      <c r="A306">
        <v>268</v>
      </c>
    </row>
    <row r="307" spans="1:1" x14ac:dyDescent="0.35">
      <c r="A307">
        <v>269</v>
      </c>
    </row>
    <row r="308" spans="1:1" x14ac:dyDescent="0.35">
      <c r="A308">
        <v>284</v>
      </c>
    </row>
    <row r="309" spans="1:1" x14ac:dyDescent="0.35">
      <c r="A309">
        <v>216</v>
      </c>
    </row>
    <row r="310" spans="1:1" x14ac:dyDescent="0.35">
      <c r="A310">
        <v>106</v>
      </c>
    </row>
    <row r="311" spans="1:1" x14ac:dyDescent="0.35">
      <c r="A311">
        <v>342</v>
      </c>
    </row>
    <row r="312" spans="1:1" x14ac:dyDescent="0.35">
      <c r="A312">
        <v>269</v>
      </c>
    </row>
    <row r="313" spans="1:1" x14ac:dyDescent="0.35">
      <c r="A313">
        <v>261</v>
      </c>
    </row>
    <row r="314" spans="1:1" x14ac:dyDescent="0.35">
      <c r="A314">
        <v>489</v>
      </c>
    </row>
    <row r="315" spans="1:1" x14ac:dyDescent="0.35">
      <c r="A315">
        <v>82</v>
      </c>
    </row>
    <row r="316" spans="1:1" x14ac:dyDescent="0.35">
      <c r="A316">
        <v>179</v>
      </c>
    </row>
    <row r="317" spans="1:1" x14ac:dyDescent="0.35">
      <c r="A317">
        <v>6</v>
      </c>
    </row>
    <row r="318" spans="1:1" x14ac:dyDescent="0.35">
      <c r="A318">
        <v>70</v>
      </c>
    </row>
    <row r="319" spans="1:1" x14ac:dyDescent="0.35">
      <c r="A319">
        <v>49</v>
      </c>
    </row>
    <row r="320" spans="1:1" x14ac:dyDescent="0.35">
      <c r="A320">
        <v>49</v>
      </c>
    </row>
    <row r="321" spans="1:1" x14ac:dyDescent="0.35">
      <c r="A321">
        <v>8</v>
      </c>
    </row>
    <row r="322" spans="1:1" x14ac:dyDescent="0.35">
      <c r="A322">
        <v>35</v>
      </c>
    </row>
    <row r="323" spans="1:1" x14ac:dyDescent="0.35">
      <c r="A323">
        <v>31</v>
      </c>
    </row>
    <row r="324" spans="1:1" x14ac:dyDescent="0.35">
      <c r="A324">
        <v>153</v>
      </c>
    </row>
    <row r="325" spans="1:1" x14ac:dyDescent="0.35">
      <c r="A325">
        <v>204</v>
      </c>
    </row>
    <row r="326" spans="1:1" x14ac:dyDescent="0.35">
      <c r="A326">
        <v>974</v>
      </c>
    </row>
    <row r="327" spans="1:1" x14ac:dyDescent="0.35">
      <c r="A327">
        <v>429</v>
      </c>
    </row>
    <row r="328" spans="1:1" x14ac:dyDescent="0.35">
      <c r="A328">
        <v>200</v>
      </c>
    </row>
    <row r="329" spans="1:1" x14ac:dyDescent="0.35">
      <c r="A329">
        <v>249</v>
      </c>
    </row>
    <row r="330" spans="1:1" x14ac:dyDescent="0.35">
      <c r="A330">
        <v>6</v>
      </c>
    </row>
    <row r="331" spans="1:1" x14ac:dyDescent="0.35">
      <c r="A331">
        <v>168</v>
      </c>
    </row>
    <row r="332" spans="1:1" x14ac:dyDescent="0.35">
      <c r="A332">
        <v>173</v>
      </c>
    </row>
    <row r="333" spans="1:1" x14ac:dyDescent="0.35">
      <c r="A333">
        <v>214</v>
      </c>
    </row>
    <row r="334" spans="1:1" x14ac:dyDescent="0.35">
      <c r="A334">
        <v>243</v>
      </c>
    </row>
    <row r="335" spans="1:1" x14ac:dyDescent="0.35">
      <c r="A335">
        <v>170</v>
      </c>
    </row>
    <row r="336" spans="1:1" x14ac:dyDescent="0.35">
      <c r="A336">
        <v>335</v>
      </c>
    </row>
    <row r="337" spans="1:1" x14ac:dyDescent="0.35">
      <c r="A337">
        <v>325</v>
      </c>
    </row>
    <row r="338" spans="1:1" x14ac:dyDescent="0.35">
      <c r="A338">
        <v>224</v>
      </c>
    </row>
    <row r="339" spans="1:1" x14ac:dyDescent="0.35">
      <c r="A339">
        <v>106</v>
      </c>
    </row>
    <row r="340" spans="1:1" x14ac:dyDescent="0.35">
      <c r="A340">
        <v>466</v>
      </c>
    </row>
    <row r="341" spans="1:1" x14ac:dyDescent="0.35">
      <c r="A341">
        <v>207</v>
      </c>
    </row>
    <row r="342" spans="1:1" x14ac:dyDescent="0.35">
      <c r="A342">
        <v>84</v>
      </c>
    </row>
    <row r="343" spans="1:1" x14ac:dyDescent="0.35">
      <c r="A343">
        <v>387</v>
      </c>
    </row>
    <row r="344" spans="1:1" x14ac:dyDescent="0.35">
      <c r="A344">
        <v>234</v>
      </c>
    </row>
    <row r="345" spans="1:1" x14ac:dyDescent="0.35">
      <c r="A345">
        <v>11</v>
      </c>
    </row>
    <row r="346" spans="1:1" x14ac:dyDescent="0.35">
      <c r="A346">
        <v>623</v>
      </c>
    </row>
    <row r="347" spans="1:1" x14ac:dyDescent="0.35">
      <c r="A347">
        <v>258</v>
      </c>
    </row>
    <row r="348" spans="1:1" x14ac:dyDescent="0.35">
      <c r="A348">
        <v>434</v>
      </c>
    </row>
    <row r="349" spans="1:1" x14ac:dyDescent="0.35">
      <c r="A349">
        <v>192</v>
      </c>
    </row>
    <row r="350" spans="1:1" x14ac:dyDescent="0.35">
      <c r="A350">
        <v>708</v>
      </c>
    </row>
    <row r="351" spans="1:1" x14ac:dyDescent="0.35">
      <c r="A351">
        <v>169</v>
      </c>
    </row>
    <row r="352" spans="1:1" x14ac:dyDescent="0.35">
      <c r="A352">
        <v>213</v>
      </c>
    </row>
    <row r="353" spans="1:1" x14ac:dyDescent="0.35">
      <c r="A353">
        <v>169</v>
      </c>
    </row>
    <row r="354" spans="1:1" x14ac:dyDescent="0.35">
      <c r="A354">
        <v>37</v>
      </c>
    </row>
    <row r="355" spans="1:1" x14ac:dyDescent="0.35">
      <c r="A355">
        <v>521</v>
      </c>
    </row>
    <row r="356" spans="1:1" x14ac:dyDescent="0.35">
      <c r="A356">
        <v>272</v>
      </c>
    </row>
    <row r="357" spans="1:1" x14ac:dyDescent="0.35">
      <c r="A357">
        <v>258</v>
      </c>
    </row>
    <row r="358" spans="1:1" x14ac:dyDescent="0.35">
      <c r="A358">
        <v>293</v>
      </c>
    </row>
    <row r="359" spans="1:1" x14ac:dyDescent="0.35">
      <c r="A359">
        <v>167</v>
      </c>
    </row>
    <row r="360" spans="1:1" x14ac:dyDescent="0.35">
      <c r="A360">
        <v>142</v>
      </c>
    </row>
    <row r="361" spans="1:1" x14ac:dyDescent="0.35">
      <c r="A361">
        <v>947</v>
      </c>
    </row>
    <row r="362" spans="1:1" x14ac:dyDescent="0.35">
      <c r="A362">
        <v>32</v>
      </c>
    </row>
    <row r="363" spans="1:1" x14ac:dyDescent="0.35">
      <c r="A363">
        <v>35</v>
      </c>
    </row>
    <row r="364" spans="1:1" x14ac:dyDescent="0.35">
      <c r="A364">
        <v>25</v>
      </c>
    </row>
    <row r="365" spans="1:1" x14ac:dyDescent="0.35">
      <c r="A365">
        <v>28</v>
      </c>
    </row>
    <row r="366" spans="1:1" x14ac:dyDescent="0.35">
      <c r="A366">
        <v>7</v>
      </c>
    </row>
    <row r="367" spans="1:1" x14ac:dyDescent="0.35">
      <c r="A367">
        <v>1575</v>
      </c>
    </row>
    <row r="368" spans="1:1" x14ac:dyDescent="0.35">
      <c r="A368">
        <v>398</v>
      </c>
    </row>
    <row r="369" spans="1:1" x14ac:dyDescent="0.35">
      <c r="A369">
        <v>156</v>
      </c>
    </row>
    <row r="370" spans="1:1" x14ac:dyDescent="0.35">
      <c r="A370">
        <v>6</v>
      </c>
    </row>
    <row r="371" spans="1:1" x14ac:dyDescent="0.35">
      <c r="A371">
        <v>5</v>
      </c>
    </row>
    <row r="372" spans="1:1" x14ac:dyDescent="0.35">
      <c r="A372">
        <v>18</v>
      </c>
    </row>
    <row r="373" spans="1:1" x14ac:dyDescent="0.35">
      <c r="A373">
        <v>221</v>
      </c>
    </row>
    <row r="374" spans="1:1" x14ac:dyDescent="0.35">
      <c r="A374">
        <v>143</v>
      </c>
    </row>
    <row r="375" spans="1:1" x14ac:dyDescent="0.35">
      <c r="A375">
        <v>10</v>
      </c>
    </row>
    <row r="376" spans="1:1" x14ac:dyDescent="0.35">
      <c r="A376">
        <v>82</v>
      </c>
    </row>
    <row r="377" spans="1:1" x14ac:dyDescent="0.35">
      <c r="A377">
        <v>97</v>
      </c>
    </row>
    <row r="378" spans="1:1" x14ac:dyDescent="0.35">
      <c r="A378">
        <v>365</v>
      </c>
    </row>
    <row r="379" spans="1:1" x14ac:dyDescent="0.35">
      <c r="A379">
        <v>110</v>
      </c>
    </row>
    <row r="380" spans="1:1" x14ac:dyDescent="0.35">
      <c r="A380">
        <v>155</v>
      </c>
    </row>
    <row r="381" spans="1:1" x14ac:dyDescent="0.35">
      <c r="A381">
        <v>226</v>
      </c>
    </row>
    <row r="382" spans="1:1" x14ac:dyDescent="0.35">
      <c r="A382">
        <v>113</v>
      </c>
    </row>
    <row r="383" spans="1:1" x14ac:dyDescent="0.35">
      <c r="A383">
        <v>29</v>
      </c>
    </row>
    <row r="384" spans="1:1" x14ac:dyDescent="0.35">
      <c r="A384">
        <v>147</v>
      </c>
    </row>
    <row r="385" spans="1:1" x14ac:dyDescent="0.35">
      <c r="A385">
        <v>43</v>
      </c>
    </row>
    <row r="386" spans="1:1" x14ac:dyDescent="0.35">
      <c r="A386">
        <v>30</v>
      </c>
    </row>
    <row r="387" spans="1:1" x14ac:dyDescent="0.35">
      <c r="A387">
        <v>72</v>
      </c>
    </row>
    <row r="388" spans="1:1" x14ac:dyDescent="0.35">
      <c r="A388">
        <v>65</v>
      </c>
    </row>
    <row r="389" spans="1:1" x14ac:dyDescent="0.35">
      <c r="A389">
        <v>30</v>
      </c>
    </row>
    <row r="390" spans="1:1" x14ac:dyDescent="0.35">
      <c r="A390">
        <v>7</v>
      </c>
    </row>
    <row r="391" spans="1:1" x14ac:dyDescent="0.35">
      <c r="A391">
        <v>7</v>
      </c>
    </row>
    <row r="392" spans="1:1" x14ac:dyDescent="0.35">
      <c r="A392">
        <v>5</v>
      </c>
    </row>
    <row r="393" spans="1:1" x14ac:dyDescent="0.35">
      <c r="A393">
        <v>116</v>
      </c>
    </row>
    <row r="394" spans="1:1" x14ac:dyDescent="0.35">
      <c r="A394">
        <v>24</v>
      </c>
    </row>
    <row r="395" spans="1:1" x14ac:dyDescent="0.35">
      <c r="A395">
        <v>85</v>
      </c>
    </row>
    <row r="396" spans="1:1" x14ac:dyDescent="0.35">
      <c r="A396">
        <v>43</v>
      </c>
    </row>
    <row r="397" spans="1:1" x14ac:dyDescent="0.35">
      <c r="A397">
        <v>46</v>
      </c>
    </row>
    <row r="398" spans="1:1" x14ac:dyDescent="0.35">
      <c r="A398">
        <v>32</v>
      </c>
    </row>
    <row r="399" spans="1:1" x14ac:dyDescent="0.35">
      <c r="A399">
        <v>98</v>
      </c>
    </row>
    <row r="400" spans="1:1" x14ac:dyDescent="0.35">
      <c r="A400">
        <v>229</v>
      </c>
    </row>
    <row r="401" spans="1:1" x14ac:dyDescent="0.35">
      <c r="A401">
        <v>18</v>
      </c>
    </row>
    <row r="402" spans="1:1" x14ac:dyDescent="0.35">
      <c r="A402">
        <v>51</v>
      </c>
    </row>
    <row r="403" spans="1:1" x14ac:dyDescent="0.35">
      <c r="A403">
        <v>137</v>
      </c>
    </row>
    <row r="404" spans="1:1" x14ac:dyDescent="0.35">
      <c r="A404">
        <v>12</v>
      </c>
    </row>
    <row r="405" spans="1:1" x14ac:dyDescent="0.35">
      <c r="A405">
        <v>204</v>
      </c>
    </row>
    <row r="406" spans="1:1" x14ac:dyDescent="0.35">
      <c r="A406">
        <v>126</v>
      </c>
    </row>
    <row r="407" spans="1:1" x14ac:dyDescent="0.35">
      <c r="A407">
        <v>108</v>
      </c>
    </row>
    <row r="408" spans="1:1" x14ac:dyDescent="0.35">
      <c r="A408">
        <v>4</v>
      </c>
    </row>
    <row r="409" spans="1:1" x14ac:dyDescent="0.35">
      <c r="A409">
        <v>393</v>
      </c>
    </row>
    <row r="410" spans="1:1" x14ac:dyDescent="0.35">
      <c r="A410">
        <v>97</v>
      </c>
    </row>
    <row r="411" spans="1:1" x14ac:dyDescent="0.35">
      <c r="A411">
        <v>37</v>
      </c>
    </row>
    <row r="412" spans="1:1" x14ac:dyDescent="0.35">
      <c r="A412">
        <v>176</v>
      </c>
    </row>
    <row r="413" spans="1:1" x14ac:dyDescent="0.35">
      <c r="A413">
        <v>119</v>
      </c>
    </row>
    <row r="414" spans="1:1" x14ac:dyDescent="0.35">
      <c r="A414">
        <v>469</v>
      </c>
    </row>
    <row r="415" spans="1:1" x14ac:dyDescent="0.35">
      <c r="A415">
        <v>180</v>
      </c>
    </row>
    <row r="416" spans="1:1" x14ac:dyDescent="0.35">
      <c r="A416">
        <v>6</v>
      </c>
    </row>
    <row r="417" spans="1:1" x14ac:dyDescent="0.35">
      <c r="A417">
        <v>88</v>
      </c>
    </row>
    <row r="418" spans="1:1" x14ac:dyDescent="0.35">
      <c r="A418">
        <v>95</v>
      </c>
    </row>
    <row r="419" spans="1:1" x14ac:dyDescent="0.35">
      <c r="A419">
        <v>89</v>
      </c>
    </row>
    <row r="420" spans="1:1" x14ac:dyDescent="0.35">
      <c r="A420">
        <v>5</v>
      </c>
    </row>
    <row r="421" spans="1:1" x14ac:dyDescent="0.35">
      <c r="A421">
        <v>86</v>
      </c>
    </row>
    <row r="422" spans="1:1" x14ac:dyDescent="0.35">
      <c r="A422">
        <v>70</v>
      </c>
    </row>
    <row r="423" spans="1:1" x14ac:dyDescent="0.35">
      <c r="A423">
        <v>58</v>
      </c>
    </row>
    <row r="424" spans="1:1" x14ac:dyDescent="0.35">
      <c r="A424">
        <v>9</v>
      </c>
    </row>
    <row r="425" spans="1:1" x14ac:dyDescent="0.35">
      <c r="A425">
        <v>90</v>
      </c>
    </row>
    <row r="426" spans="1:1" x14ac:dyDescent="0.35">
      <c r="A426">
        <v>5</v>
      </c>
    </row>
    <row r="427" spans="1:1" x14ac:dyDescent="0.35">
      <c r="A427">
        <v>5</v>
      </c>
    </row>
    <row r="428" spans="1:1" x14ac:dyDescent="0.35">
      <c r="A428">
        <v>182</v>
      </c>
    </row>
    <row r="429" spans="1:1" x14ac:dyDescent="0.35">
      <c r="A429">
        <v>158</v>
      </c>
    </row>
    <row r="430" spans="1:1" x14ac:dyDescent="0.35">
      <c r="A430">
        <v>48</v>
      </c>
    </row>
    <row r="431" spans="1:1" x14ac:dyDescent="0.35">
      <c r="A431">
        <v>112</v>
      </c>
    </row>
    <row r="432" spans="1:1" x14ac:dyDescent="0.35">
      <c r="A432">
        <v>6</v>
      </c>
    </row>
    <row r="433" spans="1:1" x14ac:dyDescent="0.35">
      <c r="A433">
        <v>7</v>
      </c>
    </row>
    <row r="434" spans="1:1" x14ac:dyDescent="0.35">
      <c r="A434">
        <v>144</v>
      </c>
    </row>
    <row r="435" spans="1:1" x14ac:dyDescent="0.35">
      <c r="A435">
        <v>7</v>
      </c>
    </row>
    <row r="436" spans="1:1" x14ac:dyDescent="0.35">
      <c r="A436">
        <v>79</v>
      </c>
    </row>
    <row r="437" spans="1:1" x14ac:dyDescent="0.35">
      <c r="A437">
        <v>25</v>
      </c>
    </row>
    <row r="438" spans="1:1" x14ac:dyDescent="0.35">
      <c r="A438">
        <v>6</v>
      </c>
    </row>
    <row r="439" spans="1:1" x14ac:dyDescent="0.35">
      <c r="A439">
        <v>7</v>
      </c>
    </row>
    <row r="440" spans="1:1" x14ac:dyDescent="0.35">
      <c r="A440">
        <v>155</v>
      </c>
    </row>
    <row r="441" spans="1:1" x14ac:dyDescent="0.35">
      <c r="A441">
        <v>146</v>
      </c>
    </row>
    <row r="442" spans="1:1" x14ac:dyDescent="0.35">
      <c r="A442">
        <v>380</v>
      </c>
    </row>
    <row r="443" spans="1:1" x14ac:dyDescent="0.35">
      <c r="A443">
        <v>8</v>
      </c>
    </row>
    <row r="444" spans="1:1" x14ac:dyDescent="0.35">
      <c r="A444">
        <v>152</v>
      </c>
    </row>
    <row r="445" spans="1:1" x14ac:dyDescent="0.35">
      <c r="A445">
        <v>56</v>
      </c>
    </row>
    <row r="446" spans="1:1" x14ac:dyDescent="0.35">
      <c r="A446">
        <v>209</v>
      </c>
    </row>
    <row r="447" spans="1:1" x14ac:dyDescent="0.35">
      <c r="A447">
        <v>126</v>
      </c>
    </row>
    <row r="448" spans="1:1" x14ac:dyDescent="0.35">
      <c r="A448">
        <v>56</v>
      </c>
    </row>
    <row r="449" spans="1:1" x14ac:dyDescent="0.35">
      <c r="A449">
        <v>203</v>
      </c>
    </row>
    <row r="450" spans="1:1" x14ac:dyDescent="0.35">
      <c r="A450">
        <v>255</v>
      </c>
    </row>
    <row r="451" spans="1:1" x14ac:dyDescent="0.35">
      <c r="A451">
        <v>6</v>
      </c>
    </row>
    <row r="452" spans="1:1" x14ac:dyDescent="0.35">
      <c r="A452">
        <v>6</v>
      </c>
    </row>
    <row r="453" spans="1:1" x14ac:dyDescent="0.35">
      <c r="A453">
        <v>181</v>
      </c>
    </row>
    <row r="454" spans="1:1" x14ac:dyDescent="0.35">
      <c r="A454">
        <v>14</v>
      </c>
    </row>
    <row r="455" spans="1:1" x14ac:dyDescent="0.35">
      <c r="A455">
        <v>93</v>
      </c>
    </row>
    <row r="456" spans="1:1" x14ac:dyDescent="0.35">
      <c r="A456">
        <v>66</v>
      </c>
    </row>
    <row r="457" spans="1:1" x14ac:dyDescent="0.35">
      <c r="A457">
        <v>56</v>
      </c>
    </row>
    <row r="458" spans="1:1" x14ac:dyDescent="0.35">
      <c r="A458">
        <v>4</v>
      </c>
    </row>
    <row r="459" spans="1:1" x14ac:dyDescent="0.35">
      <c r="A459">
        <v>42</v>
      </c>
    </row>
    <row r="460" spans="1:1" x14ac:dyDescent="0.35">
      <c r="A460">
        <v>50</v>
      </c>
    </row>
    <row r="461" spans="1:1" x14ac:dyDescent="0.35">
      <c r="A461">
        <v>38</v>
      </c>
    </row>
    <row r="462" spans="1:1" x14ac:dyDescent="0.35">
      <c r="A462">
        <v>42</v>
      </c>
    </row>
    <row r="463" spans="1:1" x14ac:dyDescent="0.35">
      <c r="A463">
        <v>15</v>
      </c>
    </row>
    <row r="464" spans="1:1" x14ac:dyDescent="0.35">
      <c r="A464">
        <v>283</v>
      </c>
    </row>
    <row r="465" spans="1:1" x14ac:dyDescent="0.35">
      <c r="A465">
        <v>98</v>
      </c>
    </row>
    <row r="466" spans="1:1" x14ac:dyDescent="0.35">
      <c r="A466">
        <v>79</v>
      </c>
    </row>
    <row r="467" spans="1:1" x14ac:dyDescent="0.35">
      <c r="A467">
        <v>316</v>
      </c>
    </row>
    <row r="468" spans="1:1" x14ac:dyDescent="0.35">
      <c r="A468">
        <v>203</v>
      </c>
    </row>
    <row r="469" spans="1:1" x14ac:dyDescent="0.35">
      <c r="A469">
        <v>70</v>
      </c>
    </row>
    <row r="470" spans="1:1" x14ac:dyDescent="0.35">
      <c r="A470">
        <v>28</v>
      </c>
    </row>
    <row r="471" spans="1:1" x14ac:dyDescent="0.35">
      <c r="A471">
        <v>5</v>
      </c>
    </row>
    <row r="472" spans="1:1" x14ac:dyDescent="0.35">
      <c r="A472">
        <v>11</v>
      </c>
    </row>
    <row r="473" spans="1:1" x14ac:dyDescent="0.35">
      <c r="A473">
        <v>5</v>
      </c>
    </row>
    <row r="474" spans="1:1" x14ac:dyDescent="0.35">
      <c r="A474">
        <v>1459</v>
      </c>
    </row>
    <row r="475" spans="1:1" x14ac:dyDescent="0.35">
      <c r="A475">
        <v>136</v>
      </c>
    </row>
    <row r="476" spans="1:1" x14ac:dyDescent="0.35">
      <c r="A476">
        <v>78</v>
      </c>
    </row>
    <row r="477" spans="1:1" x14ac:dyDescent="0.35">
      <c r="A477">
        <v>8</v>
      </c>
    </row>
    <row r="478" spans="1:1" x14ac:dyDescent="0.35">
      <c r="A478">
        <v>5</v>
      </c>
    </row>
    <row r="479" spans="1:1" x14ac:dyDescent="0.35">
      <c r="A479">
        <v>127</v>
      </c>
    </row>
    <row r="480" spans="1:1" x14ac:dyDescent="0.35">
      <c r="A480">
        <v>42</v>
      </c>
    </row>
    <row r="481" spans="1:1" x14ac:dyDescent="0.35">
      <c r="A481">
        <v>13</v>
      </c>
    </row>
    <row r="482" spans="1:1" x14ac:dyDescent="0.35">
      <c r="A482">
        <v>50</v>
      </c>
    </row>
    <row r="483" spans="1:1" x14ac:dyDescent="0.35">
      <c r="A483">
        <v>4</v>
      </c>
    </row>
    <row r="484" spans="1:1" x14ac:dyDescent="0.35">
      <c r="A484">
        <v>4</v>
      </c>
    </row>
    <row r="485" spans="1:1" x14ac:dyDescent="0.35">
      <c r="A485">
        <v>4</v>
      </c>
    </row>
    <row r="486" spans="1:1" x14ac:dyDescent="0.35">
      <c r="A486">
        <v>5</v>
      </c>
    </row>
    <row r="487" spans="1:1" x14ac:dyDescent="0.35">
      <c r="A487">
        <v>79</v>
      </c>
    </row>
    <row r="488" spans="1:1" x14ac:dyDescent="0.35">
      <c r="A488">
        <v>9</v>
      </c>
    </row>
    <row r="489" spans="1:1" x14ac:dyDescent="0.35">
      <c r="A489">
        <v>5</v>
      </c>
    </row>
    <row r="490" spans="1:1" x14ac:dyDescent="0.35">
      <c r="A490">
        <v>11</v>
      </c>
    </row>
    <row r="491" spans="1:1" x14ac:dyDescent="0.35">
      <c r="A491">
        <v>8</v>
      </c>
    </row>
    <row r="492" spans="1:1" x14ac:dyDescent="0.35">
      <c r="A492">
        <v>4</v>
      </c>
    </row>
    <row r="493" spans="1:1" x14ac:dyDescent="0.35">
      <c r="A493">
        <v>109</v>
      </c>
    </row>
    <row r="494" spans="1:1" x14ac:dyDescent="0.35">
      <c r="A494">
        <v>96</v>
      </c>
    </row>
    <row r="495" spans="1:1" x14ac:dyDescent="0.35">
      <c r="A495">
        <v>4</v>
      </c>
    </row>
    <row r="496" spans="1:1" x14ac:dyDescent="0.35">
      <c r="A496">
        <v>72</v>
      </c>
    </row>
    <row r="497" spans="1:1" x14ac:dyDescent="0.35">
      <c r="A497">
        <v>4</v>
      </c>
    </row>
    <row r="498" spans="1:1" x14ac:dyDescent="0.35">
      <c r="A498">
        <v>85</v>
      </c>
    </row>
    <row r="499" spans="1:1" x14ac:dyDescent="0.35">
      <c r="A499">
        <v>6</v>
      </c>
    </row>
    <row r="500" spans="1:1" x14ac:dyDescent="0.35">
      <c r="A500">
        <v>156</v>
      </c>
    </row>
    <row r="501" spans="1:1" x14ac:dyDescent="0.35">
      <c r="A501">
        <v>102</v>
      </c>
    </row>
    <row r="502" spans="1:1" x14ac:dyDescent="0.35">
      <c r="A502">
        <v>56</v>
      </c>
    </row>
    <row r="503" spans="1:1" x14ac:dyDescent="0.35">
      <c r="A503">
        <v>149</v>
      </c>
    </row>
    <row r="504" spans="1:1" x14ac:dyDescent="0.35">
      <c r="A504">
        <v>244</v>
      </c>
    </row>
    <row r="505" spans="1:1" x14ac:dyDescent="0.35">
      <c r="A505">
        <v>4</v>
      </c>
    </row>
    <row r="506" spans="1:1" x14ac:dyDescent="0.35">
      <c r="A506">
        <v>84</v>
      </c>
    </row>
    <row r="507" spans="1:1" x14ac:dyDescent="0.35">
      <c r="A507">
        <v>5</v>
      </c>
    </row>
    <row r="508" spans="1:1" x14ac:dyDescent="0.35">
      <c r="A508">
        <v>8</v>
      </c>
    </row>
    <row r="509" spans="1:1" x14ac:dyDescent="0.35">
      <c r="A509">
        <v>12</v>
      </c>
    </row>
    <row r="510" spans="1:1" x14ac:dyDescent="0.35">
      <c r="A510">
        <v>72</v>
      </c>
    </row>
    <row r="511" spans="1:1" x14ac:dyDescent="0.35">
      <c r="A511">
        <v>49</v>
      </c>
    </row>
    <row r="512" spans="1:1" x14ac:dyDescent="0.35">
      <c r="A512">
        <v>162</v>
      </c>
    </row>
    <row r="513" spans="1:1" x14ac:dyDescent="0.35">
      <c r="A513">
        <v>196</v>
      </c>
    </row>
    <row r="514" spans="1:1" x14ac:dyDescent="0.35">
      <c r="A514">
        <v>6</v>
      </c>
    </row>
    <row r="515" spans="1:1" x14ac:dyDescent="0.35">
      <c r="A515">
        <v>6</v>
      </c>
    </row>
    <row r="516" spans="1:1" x14ac:dyDescent="0.35">
      <c r="A516">
        <v>12</v>
      </c>
    </row>
    <row r="517" spans="1:1" x14ac:dyDescent="0.35">
      <c r="A517">
        <v>12</v>
      </c>
    </row>
    <row r="518" spans="1:1" x14ac:dyDescent="0.35">
      <c r="A518">
        <v>12</v>
      </c>
    </row>
    <row r="519" spans="1:1" x14ac:dyDescent="0.35">
      <c r="A519">
        <v>12</v>
      </c>
    </row>
    <row r="520" spans="1:1" x14ac:dyDescent="0.35">
      <c r="A520">
        <v>12</v>
      </c>
    </row>
    <row r="521" spans="1:1" x14ac:dyDescent="0.35">
      <c r="A521">
        <v>12</v>
      </c>
    </row>
    <row r="522" spans="1:1" x14ac:dyDescent="0.35">
      <c r="A522">
        <v>110</v>
      </c>
    </row>
    <row r="523" spans="1:1" x14ac:dyDescent="0.35">
      <c r="A523">
        <v>24</v>
      </c>
    </row>
    <row r="524" spans="1:1" x14ac:dyDescent="0.35">
      <c r="A524">
        <v>125</v>
      </c>
    </row>
    <row r="525" spans="1:1" x14ac:dyDescent="0.35">
      <c r="A525">
        <v>17</v>
      </c>
    </row>
    <row r="526" spans="1:1" x14ac:dyDescent="0.35">
      <c r="A526">
        <v>412</v>
      </c>
    </row>
    <row r="527" spans="1:1" x14ac:dyDescent="0.35">
      <c r="A527">
        <v>239</v>
      </c>
    </row>
    <row r="528" spans="1:1" x14ac:dyDescent="0.35">
      <c r="A528">
        <v>196</v>
      </c>
    </row>
    <row r="529" spans="1:1" x14ac:dyDescent="0.35">
      <c r="A529">
        <v>363</v>
      </c>
    </row>
    <row r="530" spans="1:1" x14ac:dyDescent="0.35">
      <c r="A530">
        <v>62</v>
      </c>
    </row>
    <row r="531" spans="1:1" x14ac:dyDescent="0.35">
      <c r="A531">
        <v>213</v>
      </c>
    </row>
    <row r="532" spans="1:1" x14ac:dyDescent="0.35">
      <c r="A532">
        <v>6</v>
      </c>
    </row>
    <row r="533" spans="1:1" x14ac:dyDescent="0.35">
      <c r="A533">
        <v>65</v>
      </c>
    </row>
    <row r="534" spans="1:1" x14ac:dyDescent="0.35">
      <c r="A534">
        <v>8</v>
      </c>
    </row>
    <row r="535" spans="1:1" x14ac:dyDescent="0.35">
      <c r="A535">
        <v>223</v>
      </c>
    </row>
    <row r="536" spans="1:1" x14ac:dyDescent="0.35">
      <c r="A536">
        <v>130</v>
      </c>
    </row>
    <row r="537" spans="1:1" x14ac:dyDescent="0.35">
      <c r="A537">
        <v>188</v>
      </c>
    </row>
    <row r="538" spans="1:1" x14ac:dyDescent="0.35">
      <c r="A538">
        <v>9</v>
      </c>
    </row>
    <row r="539" spans="1:1" x14ac:dyDescent="0.35">
      <c r="A539">
        <v>234</v>
      </c>
    </row>
    <row r="540" spans="1:1" x14ac:dyDescent="0.35">
      <c r="A540">
        <v>44</v>
      </c>
    </row>
    <row r="541" spans="1:1" x14ac:dyDescent="0.35">
      <c r="A541">
        <v>187</v>
      </c>
    </row>
    <row r="542" spans="1:1" x14ac:dyDescent="0.35">
      <c r="A542">
        <v>403</v>
      </c>
    </row>
    <row r="543" spans="1:1" x14ac:dyDescent="0.35">
      <c r="A543">
        <v>111</v>
      </c>
    </row>
    <row r="544" spans="1:1" x14ac:dyDescent="0.35">
      <c r="A544">
        <v>197</v>
      </c>
    </row>
    <row r="545" spans="1:1" x14ac:dyDescent="0.35">
      <c r="A545">
        <v>194</v>
      </c>
    </row>
    <row r="546" spans="1:1" x14ac:dyDescent="0.35">
      <c r="A546">
        <v>207</v>
      </c>
    </row>
    <row r="547" spans="1:1" x14ac:dyDescent="0.35">
      <c r="A547">
        <v>239</v>
      </c>
    </row>
    <row r="548" spans="1:1" x14ac:dyDescent="0.35">
      <c r="A548">
        <v>165</v>
      </c>
    </row>
    <row r="549" spans="1:1" x14ac:dyDescent="0.35">
      <c r="A549">
        <v>59</v>
      </c>
    </row>
    <row r="550" spans="1:1" x14ac:dyDescent="0.35">
      <c r="A550">
        <v>51</v>
      </c>
    </row>
    <row r="551" spans="1:1" x14ac:dyDescent="0.35">
      <c r="A551">
        <v>38</v>
      </c>
    </row>
    <row r="552" spans="1:1" x14ac:dyDescent="0.35">
      <c r="A552">
        <v>187</v>
      </c>
    </row>
    <row r="553" spans="1:1" x14ac:dyDescent="0.35">
      <c r="A553">
        <v>198</v>
      </c>
    </row>
    <row r="554" spans="1:1" x14ac:dyDescent="0.35">
      <c r="A554">
        <v>110</v>
      </c>
    </row>
    <row r="555" spans="1:1" x14ac:dyDescent="0.35">
      <c r="A555">
        <v>196</v>
      </c>
    </row>
    <row r="556" spans="1:1" x14ac:dyDescent="0.35">
      <c r="A556">
        <v>91</v>
      </c>
    </row>
    <row r="557" spans="1:1" x14ac:dyDescent="0.35">
      <c r="A557">
        <v>6</v>
      </c>
    </row>
    <row r="558" spans="1:1" x14ac:dyDescent="0.35">
      <c r="A558">
        <v>6</v>
      </c>
    </row>
    <row r="559" spans="1:1" x14ac:dyDescent="0.35">
      <c r="A559">
        <v>6</v>
      </c>
    </row>
    <row r="560" spans="1:1" x14ac:dyDescent="0.35">
      <c r="A560">
        <v>66</v>
      </c>
    </row>
    <row r="561" spans="1:1" x14ac:dyDescent="0.35">
      <c r="A561">
        <v>221</v>
      </c>
    </row>
    <row r="562" spans="1:1" x14ac:dyDescent="0.35">
      <c r="A562">
        <v>207</v>
      </c>
    </row>
    <row r="563" spans="1:1" x14ac:dyDescent="0.35">
      <c r="A563">
        <v>606</v>
      </c>
    </row>
    <row r="564" spans="1:1" x14ac:dyDescent="0.35">
      <c r="A564">
        <v>323</v>
      </c>
    </row>
    <row r="565" spans="1:1" x14ac:dyDescent="0.35">
      <c r="A565">
        <v>66</v>
      </c>
    </row>
    <row r="566" spans="1:1" x14ac:dyDescent="0.35">
      <c r="A566">
        <v>127</v>
      </c>
    </row>
    <row r="567" spans="1:1" x14ac:dyDescent="0.35">
      <c r="A567">
        <v>230</v>
      </c>
    </row>
    <row r="568" spans="1:1" x14ac:dyDescent="0.35">
      <c r="A568">
        <v>302</v>
      </c>
    </row>
    <row r="569" spans="1:1" x14ac:dyDescent="0.35">
      <c r="A569">
        <v>141</v>
      </c>
    </row>
    <row r="570" spans="1:1" x14ac:dyDescent="0.35">
      <c r="A570">
        <v>6</v>
      </c>
    </row>
    <row r="571" spans="1:1" x14ac:dyDescent="0.35">
      <c r="A571">
        <v>4</v>
      </c>
    </row>
    <row r="572" spans="1:1" x14ac:dyDescent="0.35">
      <c r="A572">
        <v>5</v>
      </c>
    </row>
    <row r="573" spans="1:1" x14ac:dyDescent="0.35">
      <c r="A573">
        <v>6</v>
      </c>
    </row>
    <row r="574" spans="1:1" x14ac:dyDescent="0.35">
      <c r="A574">
        <v>48</v>
      </c>
    </row>
    <row r="575" spans="1:1" x14ac:dyDescent="0.35">
      <c r="A575">
        <v>56</v>
      </c>
    </row>
    <row r="576" spans="1:1" x14ac:dyDescent="0.35">
      <c r="A576">
        <v>74</v>
      </c>
    </row>
    <row r="577" spans="1:1" x14ac:dyDescent="0.35">
      <c r="A577">
        <v>9</v>
      </c>
    </row>
    <row r="578" spans="1:1" x14ac:dyDescent="0.35">
      <c r="A578">
        <v>62</v>
      </c>
    </row>
    <row r="579" spans="1:1" x14ac:dyDescent="0.35">
      <c r="A579">
        <v>53</v>
      </c>
    </row>
    <row r="580" spans="1:1" x14ac:dyDescent="0.35">
      <c r="A580">
        <v>45</v>
      </c>
    </row>
    <row r="581" spans="1:1" x14ac:dyDescent="0.35">
      <c r="A581">
        <v>39</v>
      </c>
    </row>
    <row r="582" spans="1:1" x14ac:dyDescent="0.35">
      <c r="A582">
        <v>60</v>
      </c>
    </row>
    <row r="583" spans="1:1" x14ac:dyDescent="0.35">
      <c r="A583">
        <v>41</v>
      </c>
    </row>
    <row r="584" spans="1:1" x14ac:dyDescent="0.35">
      <c r="A584">
        <v>28</v>
      </c>
    </row>
    <row r="585" spans="1:1" x14ac:dyDescent="0.35">
      <c r="A585">
        <v>13</v>
      </c>
    </row>
    <row r="586" spans="1:1" x14ac:dyDescent="0.35">
      <c r="A586">
        <v>143</v>
      </c>
    </row>
    <row r="587" spans="1:1" x14ac:dyDescent="0.35">
      <c r="A587">
        <v>155</v>
      </c>
    </row>
    <row r="588" spans="1:1" x14ac:dyDescent="0.35">
      <c r="A588">
        <v>197</v>
      </c>
    </row>
    <row r="589" spans="1:1" x14ac:dyDescent="0.35">
      <c r="A589">
        <v>128</v>
      </c>
    </row>
    <row r="590" spans="1:1" x14ac:dyDescent="0.35">
      <c r="A590">
        <v>293</v>
      </c>
    </row>
    <row r="591" spans="1:1" x14ac:dyDescent="0.35">
      <c r="A591">
        <v>186</v>
      </c>
    </row>
    <row r="592" spans="1:1" x14ac:dyDescent="0.35">
      <c r="A592">
        <v>148</v>
      </c>
    </row>
    <row r="593" spans="1:1" x14ac:dyDescent="0.35">
      <c r="A593">
        <v>158</v>
      </c>
    </row>
    <row r="594" spans="1:1" x14ac:dyDescent="0.35">
      <c r="A594">
        <v>11</v>
      </c>
    </row>
    <row r="595" spans="1:1" x14ac:dyDescent="0.35">
      <c r="A595">
        <v>180</v>
      </c>
    </row>
    <row r="596" spans="1:1" x14ac:dyDescent="0.35">
      <c r="A596">
        <v>10</v>
      </c>
    </row>
    <row r="597" spans="1:1" x14ac:dyDescent="0.35">
      <c r="A597">
        <v>75</v>
      </c>
    </row>
    <row r="598" spans="1:1" x14ac:dyDescent="0.35">
      <c r="A598">
        <v>108</v>
      </c>
    </row>
    <row r="599" spans="1:1" x14ac:dyDescent="0.35">
      <c r="A599">
        <v>35</v>
      </c>
    </row>
    <row r="600" spans="1:1" x14ac:dyDescent="0.35">
      <c r="A600">
        <v>77</v>
      </c>
    </row>
    <row r="601" spans="1:1" x14ac:dyDescent="0.35">
      <c r="A601">
        <v>13</v>
      </c>
    </row>
    <row r="602" spans="1:1" x14ac:dyDescent="0.35">
      <c r="A602">
        <v>4</v>
      </c>
    </row>
    <row r="603" spans="1:1" x14ac:dyDescent="0.35">
      <c r="A603">
        <v>48</v>
      </c>
    </row>
    <row r="604" spans="1:1" x14ac:dyDescent="0.35">
      <c r="A604">
        <v>36</v>
      </c>
    </row>
    <row r="605" spans="1:1" x14ac:dyDescent="0.35">
      <c r="A605">
        <v>44</v>
      </c>
    </row>
    <row r="606" spans="1:1" x14ac:dyDescent="0.35">
      <c r="A606">
        <v>115</v>
      </c>
    </row>
    <row r="607" spans="1:1" x14ac:dyDescent="0.35">
      <c r="A607">
        <v>6</v>
      </c>
    </row>
    <row r="608" spans="1:1" x14ac:dyDescent="0.35">
      <c r="A608">
        <v>5</v>
      </c>
    </row>
    <row r="609" spans="1:1" x14ac:dyDescent="0.35">
      <c r="A609">
        <v>34</v>
      </c>
    </row>
    <row r="610" spans="1:1" x14ac:dyDescent="0.35">
      <c r="A610">
        <v>40</v>
      </c>
    </row>
    <row r="611" spans="1:1" x14ac:dyDescent="0.35">
      <c r="A611">
        <v>140</v>
      </c>
    </row>
    <row r="612" spans="1:1" x14ac:dyDescent="0.35">
      <c r="A612">
        <v>6</v>
      </c>
    </row>
    <row r="613" spans="1:1" x14ac:dyDescent="0.35">
      <c r="A613">
        <v>125</v>
      </c>
    </row>
    <row r="614" spans="1:1" x14ac:dyDescent="0.35">
      <c r="A614">
        <v>71</v>
      </c>
    </row>
    <row r="615" spans="1:1" x14ac:dyDescent="0.35">
      <c r="A615">
        <v>93</v>
      </c>
    </row>
    <row r="616" spans="1:1" x14ac:dyDescent="0.35">
      <c r="A616">
        <v>11</v>
      </c>
    </row>
    <row r="617" spans="1:1" x14ac:dyDescent="0.35">
      <c r="A617">
        <v>73</v>
      </c>
    </row>
    <row r="618" spans="1:1" x14ac:dyDescent="0.35">
      <c r="A618">
        <v>6</v>
      </c>
    </row>
    <row r="619" spans="1:1" x14ac:dyDescent="0.35">
      <c r="A619">
        <v>58</v>
      </c>
    </row>
    <row r="620" spans="1:1" x14ac:dyDescent="0.35">
      <c r="A620">
        <v>56</v>
      </c>
    </row>
    <row r="621" spans="1:1" x14ac:dyDescent="0.35">
      <c r="A621">
        <v>49</v>
      </c>
    </row>
    <row r="622" spans="1:1" x14ac:dyDescent="0.35">
      <c r="A622">
        <v>132</v>
      </c>
    </row>
    <row r="623" spans="1:1" x14ac:dyDescent="0.35">
      <c r="A623">
        <v>70</v>
      </c>
    </row>
    <row r="624" spans="1:1" x14ac:dyDescent="0.35">
      <c r="A624">
        <v>6</v>
      </c>
    </row>
    <row r="625" spans="1:1" x14ac:dyDescent="0.35">
      <c r="A625">
        <v>425</v>
      </c>
    </row>
    <row r="626" spans="1:1" x14ac:dyDescent="0.35">
      <c r="A626">
        <v>371</v>
      </c>
    </row>
    <row r="627" spans="1:1" x14ac:dyDescent="0.35">
      <c r="A627">
        <v>5</v>
      </c>
    </row>
    <row r="628" spans="1:1" x14ac:dyDescent="0.35">
      <c r="A628">
        <v>41</v>
      </c>
    </row>
    <row r="629" spans="1:1" x14ac:dyDescent="0.35">
      <c r="A629">
        <v>37</v>
      </c>
    </row>
    <row r="630" spans="1:1" x14ac:dyDescent="0.35">
      <c r="A630">
        <v>39</v>
      </c>
    </row>
    <row r="631" spans="1:1" x14ac:dyDescent="0.35">
      <c r="A631">
        <v>122</v>
      </c>
    </row>
    <row r="632" spans="1:1" x14ac:dyDescent="0.35">
      <c r="A632">
        <v>6</v>
      </c>
    </row>
    <row r="633" spans="1:1" x14ac:dyDescent="0.35">
      <c r="A633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B5C8-6DA5-47BA-92DF-6588976906CC}">
  <dimension ref="A1:F633"/>
  <sheetViews>
    <sheetView tabSelected="1" workbookViewId="0">
      <selection activeCell="O39" sqref="O39:O40"/>
    </sheetView>
  </sheetViews>
  <sheetFormatPr defaultRowHeight="14.5" x14ac:dyDescent="0.35"/>
  <sheetData>
    <row r="1" spans="1:6" x14ac:dyDescent="0.35">
      <c r="A1" t="s">
        <v>1</v>
      </c>
      <c r="F1" t="s">
        <v>1</v>
      </c>
    </row>
    <row r="2" spans="1:6" x14ac:dyDescent="0.35">
      <c r="A2">
        <v>4</v>
      </c>
      <c r="C2" t="s">
        <v>640</v>
      </c>
      <c r="E2" t="s">
        <v>636</v>
      </c>
      <c r="F2">
        <f>MEDIAN(A2:A633)</f>
        <v>5</v>
      </c>
    </row>
    <row r="3" spans="1:6" x14ac:dyDescent="0.35">
      <c r="A3">
        <v>6</v>
      </c>
      <c r="C3" t="s">
        <v>641</v>
      </c>
      <c r="D3">
        <v>1</v>
      </c>
      <c r="E3" t="str">
        <f>"Quartil"&amp;D3</f>
        <v>Quartil1</v>
      </c>
      <c r="F3">
        <f>_xlfn.QUARTILE.INC(A2:A633,D3)</f>
        <v>3</v>
      </c>
    </row>
    <row r="4" spans="1:6" x14ac:dyDescent="0.35">
      <c r="A4">
        <v>5</v>
      </c>
      <c r="C4" t="s">
        <v>642</v>
      </c>
      <c r="D4">
        <v>3</v>
      </c>
      <c r="E4" t="s">
        <v>639</v>
      </c>
      <c r="F4">
        <f>_xlfn.QUARTILE.INC(A3:A634,D4)</f>
        <v>9</v>
      </c>
    </row>
    <row r="5" spans="1:6" x14ac:dyDescent="0.35">
      <c r="A5">
        <v>4</v>
      </c>
      <c r="E5" t="s">
        <v>637</v>
      </c>
      <c r="F5">
        <f>MIN(A3:A633)</f>
        <v>2</v>
      </c>
    </row>
    <row r="6" spans="1:6" x14ac:dyDescent="0.35">
      <c r="A6">
        <v>12</v>
      </c>
      <c r="E6" t="s">
        <v>638</v>
      </c>
      <c r="F6">
        <f>MAX(A2:A633)</f>
        <v>32</v>
      </c>
    </row>
    <row r="7" spans="1:6" x14ac:dyDescent="0.35">
      <c r="A7">
        <v>12</v>
      </c>
      <c r="C7" t="s">
        <v>643</v>
      </c>
      <c r="E7" t="s">
        <v>644</v>
      </c>
      <c r="F7">
        <f>F4-F3</f>
        <v>6</v>
      </c>
    </row>
    <row r="8" spans="1:6" x14ac:dyDescent="0.35">
      <c r="A8">
        <v>8</v>
      </c>
      <c r="C8" t="s">
        <v>645</v>
      </c>
      <c r="E8" t="s">
        <v>647</v>
      </c>
      <c r="F8">
        <f>F3+1.5*F7</f>
        <v>12</v>
      </c>
    </row>
    <row r="9" spans="1:6" x14ac:dyDescent="0.35">
      <c r="A9">
        <v>11</v>
      </c>
      <c r="C9" t="s">
        <v>646</v>
      </c>
      <c r="E9" t="s">
        <v>648</v>
      </c>
      <c r="F9">
        <f>MAX(F4-1.5*F7,F5)</f>
        <v>2</v>
      </c>
    </row>
    <row r="10" spans="1:6" x14ac:dyDescent="0.35">
      <c r="A10">
        <v>4</v>
      </c>
    </row>
    <row r="11" spans="1:6" x14ac:dyDescent="0.35">
      <c r="A11">
        <v>5</v>
      </c>
    </row>
    <row r="12" spans="1:6" x14ac:dyDescent="0.35">
      <c r="A12">
        <v>10</v>
      </c>
    </row>
    <row r="13" spans="1:6" x14ac:dyDescent="0.35">
      <c r="A13">
        <v>10</v>
      </c>
    </row>
    <row r="14" spans="1:6" x14ac:dyDescent="0.35">
      <c r="A14">
        <v>12</v>
      </c>
    </row>
    <row r="15" spans="1:6" x14ac:dyDescent="0.35">
      <c r="A15">
        <v>12</v>
      </c>
    </row>
    <row r="16" spans="1:6" x14ac:dyDescent="0.35">
      <c r="A16">
        <v>13</v>
      </c>
    </row>
    <row r="17" spans="1:1" x14ac:dyDescent="0.35">
      <c r="A17">
        <v>12</v>
      </c>
    </row>
    <row r="18" spans="1:1" x14ac:dyDescent="0.35">
      <c r="A18">
        <v>13</v>
      </c>
    </row>
    <row r="19" spans="1:1" x14ac:dyDescent="0.35">
      <c r="A19">
        <v>11</v>
      </c>
    </row>
    <row r="20" spans="1:1" x14ac:dyDescent="0.35">
      <c r="A20">
        <v>14</v>
      </c>
    </row>
    <row r="21" spans="1:1" x14ac:dyDescent="0.35">
      <c r="A21">
        <v>15</v>
      </c>
    </row>
    <row r="22" spans="1:1" x14ac:dyDescent="0.35">
      <c r="A22">
        <v>2</v>
      </c>
    </row>
    <row r="23" spans="1:1" x14ac:dyDescent="0.35">
      <c r="A23">
        <v>2</v>
      </c>
    </row>
    <row r="24" spans="1:1" x14ac:dyDescent="0.35">
      <c r="A24">
        <v>2</v>
      </c>
    </row>
    <row r="25" spans="1:1" x14ac:dyDescent="0.35">
      <c r="A25">
        <v>2</v>
      </c>
    </row>
    <row r="26" spans="1:1" x14ac:dyDescent="0.35">
      <c r="A26">
        <v>2</v>
      </c>
    </row>
    <row r="27" spans="1:1" x14ac:dyDescent="0.35">
      <c r="A27">
        <v>3</v>
      </c>
    </row>
    <row r="28" spans="1:1" x14ac:dyDescent="0.35">
      <c r="A28">
        <v>2</v>
      </c>
    </row>
    <row r="29" spans="1:1" x14ac:dyDescent="0.35">
      <c r="A29">
        <v>5</v>
      </c>
    </row>
    <row r="30" spans="1:1" x14ac:dyDescent="0.35">
      <c r="A30">
        <v>2</v>
      </c>
    </row>
    <row r="31" spans="1:1" x14ac:dyDescent="0.35">
      <c r="A31">
        <v>2</v>
      </c>
    </row>
    <row r="32" spans="1:1" x14ac:dyDescent="0.35">
      <c r="A32">
        <v>2</v>
      </c>
    </row>
    <row r="33" spans="1:1" x14ac:dyDescent="0.35">
      <c r="A33">
        <v>2</v>
      </c>
    </row>
    <row r="34" spans="1:1" x14ac:dyDescent="0.35">
      <c r="A34">
        <v>2</v>
      </c>
    </row>
    <row r="35" spans="1:1" x14ac:dyDescent="0.35">
      <c r="A35">
        <v>3</v>
      </c>
    </row>
    <row r="36" spans="1:1" x14ac:dyDescent="0.35">
      <c r="A36">
        <v>15</v>
      </c>
    </row>
    <row r="37" spans="1:1" x14ac:dyDescent="0.35">
      <c r="A37">
        <v>8</v>
      </c>
    </row>
    <row r="38" spans="1:1" x14ac:dyDescent="0.35">
      <c r="A38">
        <v>5</v>
      </c>
    </row>
    <row r="39" spans="1:1" x14ac:dyDescent="0.35">
      <c r="A39">
        <v>9</v>
      </c>
    </row>
    <row r="40" spans="1:1" x14ac:dyDescent="0.35">
      <c r="A40">
        <v>7</v>
      </c>
    </row>
    <row r="41" spans="1:1" x14ac:dyDescent="0.35">
      <c r="A41">
        <v>7</v>
      </c>
    </row>
    <row r="42" spans="1:1" x14ac:dyDescent="0.35">
      <c r="A42">
        <v>6</v>
      </c>
    </row>
    <row r="43" spans="1:1" x14ac:dyDescent="0.35">
      <c r="A43">
        <v>16</v>
      </c>
    </row>
    <row r="44" spans="1:1" x14ac:dyDescent="0.35">
      <c r="A44">
        <v>8</v>
      </c>
    </row>
    <row r="45" spans="1:1" x14ac:dyDescent="0.35">
      <c r="A45">
        <v>8</v>
      </c>
    </row>
    <row r="46" spans="1:1" x14ac:dyDescent="0.35">
      <c r="A46">
        <v>7</v>
      </c>
    </row>
    <row r="47" spans="1:1" x14ac:dyDescent="0.35">
      <c r="A47">
        <v>6</v>
      </c>
    </row>
    <row r="48" spans="1:1" x14ac:dyDescent="0.35">
      <c r="A48">
        <v>5</v>
      </c>
    </row>
    <row r="49" spans="1:1" x14ac:dyDescent="0.35">
      <c r="A49">
        <v>11</v>
      </c>
    </row>
    <row r="50" spans="1:1" x14ac:dyDescent="0.35">
      <c r="A50">
        <v>17</v>
      </c>
    </row>
    <row r="51" spans="1:1" x14ac:dyDescent="0.35">
      <c r="A51">
        <v>8</v>
      </c>
    </row>
    <row r="52" spans="1:1" x14ac:dyDescent="0.35">
      <c r="A52">
        <v>5</v>
      </c>
    </row>
    <row r="53" spans="1:1" x14ac:dyDescent="0.35">
      <c r="A53">
        <v>9</v>
      </c>
    </row>
    <row r="54" spans="1:1" x14ac:dyDescent="0.35">
      <c r="A54">
        <v>4</v>
      </c>
    </row>
    <row r="55" spans="1:1" x14ac:dyDescent="0.35">
      <c r="A55">
        <v>8</v>
      </c>
    </row>
    <row r="56" spans="1:1" x14ac:dyDescent="0.35">
      <c r="A56">
        <v>7</v>
      </c>
    </row>
    <row r="57" spans="1:1" x14ac:dyDescent="0.35">
      <c r="A57">
        <v>12</v>
      </c>
    </row>
    <row r="58" spans="1:1" x14ac:dyDescent="0.35">
      <c r="A58">
        <v>4</v>
      </c>
    </row>
    <row r="59" spans="1:1" x14ac:dyDescent="0.35">
      <c r="A59">
        <v>9</v>
      </c>
    </row>
    <row r="60" spans="1:1" x14ac:dyDescent="0.35">
      <c r="A60">
        <v>6</v>
      </c>
    </row>
    <row r="61" spans="1:1" x14ac:dyDescent="0.35">
      <c r="A61">
        <v>5</v>
      </c>
    </row>
    <row r="62" spans="1:1" x14ac:dyDescent="0.35">
      <c r="A62">
        <v>10</v>
      </c>
    </row>
    <row r="63" spans="1:1" x14ac:dyDescent="0.35">
      <c r="A63">
        <v>6</v>
      </c>
    </row>
    <row r="64" spans="1:1" x14ac:dyDescent="0.35">
      <c r="A64">
        <v>6</v>
      </c>
    </row>
    <row r="65" spans="1:1" x14ac:dyDescent="0.35">
      <c r="A65">
        <v>6</v>
      </c>
    </row>
    <row r="66" spans="1:1" x14ac:dyDescent="0.35">
      <c r="A66">
        <v>14</v>
      </c>
    </row>
    <row r="67" spans="1:1" x14ac:dyDescent="0.35">
      <c r="A67">
        <v>9</v>
      </c>
    </row>
    <row r="68" spans="1:1" x14ac:dyDescent="0.35">
      <c r="A68">
        <v>5</v>
      </c>
    </row>
    <row r="69" spans="1:1" x14ac:dyDescent="0.35">
      <c r="A69">
        <v>3</v>
      </c>
    </row>
    <row r="70" spans="1:1" x14ac:dyDescent="0.35">
      <c r="A70">
        <v>11</v>
      </c>
    </row>
    <row r="71" spans="1:1" x14ac:dyDescent="0.35">
      <c r="A71">
        <v>11</v>
      </c>
    </row>
    <row r="72" spans="1:1" x14ac:dyDescent="0.35">
      <c r="A72">
        <v>7</v>
      </c>
    </row>
    <row r="73" spans="1:1" x14ac:dyDescent="0.35">
      <c r="A73">
        <v>4</v>
      </c>
    </row>
    <row r="74" spans="1:1" x14ac:dyDescent="0.35">
      <c r="A74">
        <v>4</v>
      </c>
    </row>
    <row r="75" spans="1:1" x14ac:dyDescent="0.35">
      <c r="A75">
        <v>2</v>
      </c>
    </row>
    <row r="76" spans="1:1" x14ac:dyDescent="0.35">
      <c r="A76">
        <v>4</v>
      </c>
    </row>
    <row r="77" spans="1:1" x14ac:dyDescent="0.35">
      <c r="A77">
        <v>4</v>
      </c>
    </row>
    <row r="78" spans="1:1" x14ac:dyDescent="0.35">
      <c r="A78">
        <v>14</v>
      </c>
    </row>
    <row r="79" spans="1:1" x14ac:dyDescent="0.35">
      <c r="A79">
        <v>6</v>
      </c>
    </row>
    <row r="80" spans="1:1" x14ac:dyDescent="0.35">
      <c r="A80">
        <v>13</v>
      </c>
    </row>
    <row r="81" spans="1:1" x14ac:dyDescent="0.35">
      <c r="A81">
        <v>5</v>
      </c>
    </row>
    <row r="82" spans="1:1" x14ac:dyDescent="0.35">
      <c r="A82">
        <v>6</v>
      </c>
    </row>
    <row r="83" spans="1:1" x14ac:dyDescent="0.35">
      <c r="A83">
        <v>9</v>
      </c>
    </row>
    <row r="84" spans="1:1" x14ac:dyDescent="0.35">
      <c r="A84">
        <v>10</v>
      </c>
    </row>
    <row r="85" spans="1:1" x14ac:dyDescent="0.35">
      <c r="A85">
        <v>7</v>
      </c>
    </row>
    <row r="86" spans="1:1" x14ac:dyDescent="0.35">
      <c r="A86">
        <v>2</v>
      </c>
    </row>
    <row r="87" spans="1:1" x14ac:dyDescent="0.35">
      <c r="A87">
        <v>2</v>
      </c>
    </row>
    <row r="88" spans="1:1" x14ac:dyDescent="0.35">
      <c r="A88">
        <v>6</v>
      </c>
    </row>
    <row r="89" spans="1:1" x14ac:dyDescent="0.35">
      <c r="A89">
        <v>5</v>
      </c>
    </row>
    <row r="90" spans="1:1" x14ac:dyDescent="0.35">
      <c r="A90">
        <v>7</v>
      </c>
    </row>
    <row r="91" spans="1:1" x14ac:dyDescent="0.35">
      <c r="A91">
        <v>6</v>
      </c>
    </row>
    <row r="92" spans="1:1" x14ac:dyDescent="0.35">
      <c r="A92">
        <v>5</v>
      </c>
    </row>
    <row r="93" spans="1:1" x14ac:dyDescent="0.35">
      <c r="A93">
        <v>3</v>
      </c>
    </row>
    <row r="94" spans="1:1" x14ac:dyDescent="0.35">
      <c r="A94">
        <v>3</v>
      </c>
    </row>
    <row r="95" spans="1:1" x14ac:dyDescent="0.35">
      <c r="A95">
        <v>7</v>
      </c>
    </row>
    <row r="96" spans="1:1" x14ac:dyDescent="0.35">
      <c r="A96">
        <v>7</v>
      </c>
    </row>
    <row r="97" spans="1:1" x14ac:dyDescent="0.35">
      <c r="A97">
        <v>14</v>
      </c>
    </row>
    <row r="98" spans="1:1" x14ac:dyDescent="0.35">
      <c r="A98">
        <v>5</v>
      </c>
    </row>
    <row r="99" spans="1:1" x14ac:dyDescent="0.35">
      <c r="A99">
        <v>11</v>
      </c>
    </row>
    <row r="100" spans="1:1" x14ac:dyDescent="0.35">
      <c r="A100">
        <v>7</v>
      </c>
    </row>
    <row r="101" spans="1:1" x14ac:dyDescent="0.35">
      <c r="A101">
        <v>2</v>
      </c>
    </row>
    <row r="102" spans="1:1" x14ac:dyDescent="0.35">
      <c r="A102">
        <v>3</v>
      </c>
    </row>
    <row r="103" spans="1:1" x14ac:dyDescent="0.35">
      <c r="A103">
        <v>2</v>
      </c>
    </row>
    <row r="104" spans="1:1" x14ac:dyDescent="0.35">
      <c r="A104">
        <v>2</v>
      </c>
    </row>
    <row r="105" spans="1:1" x14ac:dyDescent="0.35">
      <c r="A105">
        <v>22</v>
      </c>
    </row>
    <row r="106" spans="1:1" x14ac:dyDescent="0.35">
      <c r="A106">
        <v>4</v>
      </c>
    </row>
    <row r="107" spans="1:1" x14ac:dyDescent="0.35">
      <c r="A107">
        <v>7</v>
      </c>
    </row>
    <row r="108" spans="1:1" x14ac:dyDescent="0.35">
      <c r="A108">
        <v>5</v>
      </c>
    </row>
    <row r="109" spans="1:1" x14ac:dyDescent="0.35">
      <c r="A109">
        <v>7</v>
      </c>
    </row>
    <row r="110" spans="1:1" x14ac:dyDescent="0.35">
      <c r="A110">
        <v>10</v>
      </c>
    </row>
    <row r="111" spans="1:1" x14ac:dyDescent="0.35">
      <c r="A111">
        <v>5</v>
      </c>
    </row>
    <row r="112" spans="1:1" x14ac:dyDescent="0.35">
      <c r="A112">
        <v>8</v>
      </c>
    </row>
    <row r="113" spans="1:1" x14ac:dyDescent="0.35">
      <c r="A113">
        <v>6</v>
      </c>
    </row>
    <row r="114" spans="1:1" x14ac:dyDescent="0.35">
      <c r="A114">
        <v>2</v>
      </c>
    </row>
    <row r="115" spans="1:1" x14ac:dyDescent="0.35">
      <c r="A115">
        <v>2</v>
      </c>
    </row>
    <row r="116" spans="1:1" x14ac:dyDescent="0.35">
      <c r="A116">
        <v>3</v>
      </c>
    </row>
    <row r="117" spans="1:1" x14ac:dyDescent="0.35">
      <c r="A117">
        <v>4</v>
      </c>
    </row>
    <row r="118" spans="1:1" x14ac:dyDescent="0.35">
      <c r="A118">
        <v>3</v>
      </c>
    </row>
    <row r="119" spans="1:1" x14ac:dyDescent="0.35">
      <c r="A119">
        <v>5</v>
      </c>
    </row>
    <row r="120" spans="1:1" x14ac:dyDescent="0.35">
      <c r="A120">
        <v>4</v>
      </c>
    </row>
    <row r="121" spans="1:1" x14ac:dyDescent="0.35">
      <c r="A121">
        <v>10</v>
      </c>
    </row>
    <row r="122" spans="1:1" x14ac:dyDescent="0.35">
      <c r="A122">
        <v>11</v>
      </c>
    </row>
    <row r="123" spans="1:1" x14ac:dyDescent="0.35">
      <c r="A123">
        <v>8</v>
      </c>
    </row>
    <row r="124" spans="1:1" x14ac:dyDescent="0.35">
      <c r="A124">
        <v>9</v>
      </c>
    </row>
    <row r="125" spans="1:1" x14ac:dyDescent="0.35">
      <c r="A125">
        <v>5</v>
      </c>
    </row>
    <row r="126" spans="1:1" x14ac:dyDescent="0.35">
      <c r="A126">
        <v>2</v>
      </c>
    </row>
    <row r="127" spans="1:1" x14ac:dyDescent="0.35">
      <c r="A127">
        <v>10</v>
      </c>
    </row>
    <row r="128" spans="1:1" x14ac:dyDescent="0.35">
      <c r="A128">
        <v>7</v>
      </c>
    </row>
    <row r="129" spans="1:1" x14ac:dyDescent="0.35">
      <c r="A129">
        <v>2</v>
      </c>
    </row>
    <row r="130" spans="1:1" x14ac:dyDescent="0.35">
      <c r="A130">
        <v>7</v>
      </c>
    </row>
    <row r="131" spans="1:1" x14ac:dyDescent="0.35">
      <c r="A131">
        <v>10</v>
      </c>
    </row>
    <row r="132" spans="1:1" x14ac:dyDescent="0.35">
      <c r="A132">
        <v>8</v>
      </c>
    </row>
    <row r="133" spans="1:1" x14ac:dyDescent="0.35">
      <c r="A133">
        <v>3</v>
      </c>
    </row>
    <row r="134" spans="1:1" x14ac:dyDescent="0.35">
      <c r="A134">
        <v>10</v>
      </c>
    </row>
    <row r="135" spans="1:1" x14ac:dyDescent="0.35">
      <c r="A135">
        <v>3</v>
      </c>
    </row>
    <row r="136" spans="1:1" x14ac:dyDescent="0.35">
      <c r="A136">
        <v>3</v>
      </c>
    </row>
    <row r="137" spans="1:1" x14ac:dyDescent="0.35">
      <c r="A137">
        <v>7</v>
      </c>
    </row>
    <row r="138" spans="1:1" x14ac:dyDescent="0.35">
      <c r="A138">
        <v>5</v>
      </c>
    </row>
    <row r="139" spans="1:1" x14ac:dyDescent="0.35">
      <c r="A139">
        <v>3</v>
      </c>
    </row>
    <row r="140" spans="1:1" x14ac:dyDescent="0.35">
      <c r="A140">
        <v>4</v>
      </c>
    </row>
    <row r="141" spans="1:1" x14ac:dyDescent="0.35">
      <c r="A141">
        <v>4</v>
      </c>
    </row>
    <row r="142" spans="1:1" x14ac:dyDescent="0.35">
      <c r="A142">
        <v>6</v>
      </c>
    </row>
    <row r="143" spans="1:1" x14ac:dyDescent="0.35">
      <c r="A143">
        <v>5</v>
      </c>
    </row>
    <row r="144" spans="1:1" x14ac:dyDescent="0.35">
      <c r="A144">
        <v>4</v>
      </c>
    </row>
    <row r="145" spans="1:1" x14ac:dyDescent="0.35">
      <c r="A145">
        <v>3</v>
      </c>
    </row>
    <row r="146" spans="1:1" x14ac:dyDescent="0.35">
      <c r="A146">
        <v>4</v>
      </c>
    </row>
    <row r="147" spans="1:1" x14ac:dyDescent="0.35">
      <c r="A147">
        <v>5</v>
      </c>
    </row>
    <row r="148" spans="1:1" x14ac:dyDescent="0.35">
      <c r="A148">
        <v>5</v>
      </c>
    </row>
    <row r="149" spans="1:1" x14ac:dyDescent="0.35">
      <c r="A149">
        <v>3</v>
      </c>
    </row>
    <row r="150" spans="1:1" x14ac:dyDescent="0.35">
      <c r="A150">
        <v>4</v>
      </c>
    </row>
    <row r="151" spans="1:1" x14ac:dyDescent="0.35">
      <c r="A151">
        <v>5</v>
      </c>
    </row>
    <row r="152" spans="1:1" x14ac:dyDescent="0.35">
      <c r="A152">
        <v>4</v>
      </c>
    </row>
    <row r="153" spans="1:1" x14ac:dyDescent="0.35">
      <c r="A153">
        <v>3</v>
      </c>
    </row>
    <row r="154" spans="1:1" x14ac:dyDescent="0.35">
      <c r="A154">
        <v>4</v>
      </c>
    </row>
    <row r="155" spans="1:1" x14ac:dyDescent="0.35">
      <c r="A155">
        <v>3</v>
      </c>
    </row>
    <row r="156" spans="1:1" x14ac:dyDescent="0.35">
      <c r="A156">
        <v>6</v>
      </c>
    </row>
    <row r="157" spans="1:1" x14ac:dyDescent="0.35">
      <c r="A157">
        <v>3</v>
      </c>
    </row>
    <row r="158" spans="1:1" x14ac:dyDescent="0.35">
      <c r="A158">
        <v>3</v>
      </c>
    </row>
    <row r="159" spans="1:1" x14ac:dyDescent="0.35">
      <c r="A159">
        <v>2</v>
      </c>
    </row>
    <row r="160" spans="1:1" x14ac:dyDescent="0.35">
      <c r="A160">
        <v>4</v>
      </c>
    </row>
    <row r="161" spans="1:1" x14ac:dyDescent="0.35">
      <c r="A161">
        <v>4</v>
      </c>
    </row>
    <row r="162" spans="1:1" x14ac:dyDescent="0.35">
      <c r="A162">
        <v>3</v>
      </c>
    </row>
    <row r="163" spans="1:1" x14ac:dyDescent="0.35">
      <c r="A163">
        <v>2</v>
      </c>
    </row>
    <row r="164" spans="1:1" x14ac:dyDescent="0.35">
      <c r="A164">
        <v>6</v>
      </c>
    </row>
    <row r="165" spans="1:1" x14ac:dyDescent="0.35">
      <c r="A165">
        <v>7</v>
      </c>
    </row>
    <row r="166" spans="1:1" x14ac:dyDescent="0.35">
      <c r="A166">
        <v>3</v>
      </c>
    </row>
    <row r="167" spans="1:1" x14ac:dyDescent="0.35">
      <c r="A167">
        <v>3</v>
      </c>
    </row>
    <row r="168" spans="1:1" x14ac:dyDescent="0.35">
      <c r="A168">
        <v>4</v>
      </c>
    </row>
    <row r="169" spans="1:1" x14ac:dyDescent="0.35">
      <c r="A169">
        <v>5</v>
      </c>
    </row>
    <row r="170" spans="1:1" x14ac:dyDescent="0.35">
      <c r="A170">
        <v>24</v>
      </c>
    </row>
    <row r="171" spans="1:1" x14ac:dyDescent="0.35">
      <c r="A171">
        <v>12</v>
      </c>
    </row>
    <row r="172" spans="1:1" x14ac:dyDescent="0.35">
      <c r="A172">
        <v>7</v>
      </c>
    </row>
    <row r="173" spans="1:1" x14ac:dyDescent="0.35">
      <c r="A173">
        <v>10</v>
      </c>
    </row>
    <row r="174" spans="1:1" x14ac:dyDescent="0.35">
      <c r="A174">
        <v>5</v>
      </c>
    </row>
    <row r="175" spans="1:1" x14ac:dyDescent="0.35">
      <c r="A175">
        <v>3</v>
      </c>
    </row>
    <row r="176" spans="1:1" x14ac:dyDescent="0.35">
      <c r="A176">
        <v>9</v>
      </c>
    </row>
    <row r="177" spans="1:1" x14ac:dyDescent="0.35">
      <c r="A177">
        <v>6</v>
      </c>
    </row>
    <row r="178" spans="1:1" x14ac:dyDescent="0.35">
      <c r="A178">
        <v>5</v>
      </c>
    </row>
    <row r="179" spans="1:1" x14ac:dyDescent="0.35">
      <c r="A179">
        <v>5</v>
      </c>
    </row>
    <row r="180" spans="1:1" x14ac:dyDescent="0.35">
      <c r="A180">
        <v>5</v>
      </c>
    </row>
    <row r="181" spans="1:1" x14ac:dyDescent="0.35">
      <c r="A181">
        <v>5</v>
      </c>
    </row>
    <row r="182" spans="1:1" x14ac:dyDescent="0.35">
      <c r="A182">
        <v>2</v>
      </c>
    </row>
    <row r="183" spans="1:1" x14ac:dyDescent="0.35">
      <c r="A183">
        <v>6</v>
      </c>
    </row>
    <row r="184" spans="1:1" x14ac:dyDescent="0.35">
      <c r="A184">
        <v>6</v>
      </c>
    </row>
    <row r="185" spans="1:1" x14ac:dyDescent="0.35">
      <c r="A185">
        <v>4</v>
      </c>
    </row>
    <row r="186" spans="1:1" x14ac:dyDescent="0.35">
      <c r="A186">
        <v>6</v>
      </c>
    </row>
    <row r="187" spans="1:1" x14ac:dyDescent="0.35">
      <c r="A187">
        <v>6</v>
      </c>
    </row>
    <row r="188" spans="1:1" x14ac:dyDescent="0.35">
      <c r="A188">
        <v>7</v>
      </c>
    </row>
    <row r="189" spans="1:1" x14ac:dyDescent="0.35">
      <c r="A189">
        <v>9</v>
      </c>
    </row>
    <row r="190" spans="1:1" x14ac:dyDescent="0.35">
      <c r="A190">
        <v>10</v>
      </c>
    </row>
    <row r="191" spans="1:1" x14ac:dyDescent="0.35">
      <c r="A191">
        <v>6</v>
      </c>
    </row>
    <row r="192" spans="1:1" x14ac:dyDescent="0.35">
      <c r="A192">
        <v>4</v>
      </c>
    </row>
    <row r="193" spans="1:1" x14ac:dyDescent="0.35">
      <c r="A193">
        <v>6</v>
      </c>
    </row>
    <row r="194" spans="1:1" x14ac:dyDescent="0.35">
      <c r="A194">
        <v>8</v>
      </c>
    </row>
    <row r="195" spans="1:1" x14ac:dyDescent="0.35">
      <c r="A195">
        <v>3</v>
      </c>
    </row>
    <row r="196" spans="1:1" x14ac:dyDescent="0.35">
      <c r="A196">
        <v>5</v>
      </c>
    </row>
    <row r="197" spans="1:1" x14ac:dyDescent="0.35">
      <c r="A197">
        <v>2</v>
      </c>
    </row>
    <row r="198" spans="1:1" x14ac:dyDescent="0.35">
      <c r="A198">
        <v>7</v>
      </c>
    </row>
    <row r="199" spans="1:1" x14ac:dyDescent="0.35">
      <c r="A199">
        <v>8</v>
      </c>
    </row>
    <row r="200" spans="1:1" x14ac:dyDescent="0.35">
      <c r="A200">
        <v>6</v>
      </c>
    </row>
    <row r="201" spans="1:1" x14ac:dyDescent="0.35">
      <c r="A201">
        <v>9</v>
      </c>
    </row>
    <row r="202" spans="1:1" x14ac:dyDescent="0.35">
      <c r="A202">
        <v>6</v>
      </c>
    </row>
    <row r="203" spans="1:1" x14ac:dyDescent="0.35">
      <c r="A203">
        <v>7</v>
      </c>
    </row>
    <row r="204" spans="1:1" x14ac:dyDescent="0.35">
      <c r="A204">
        <v>5</v>
      </c>
    </row>
    <row r="205" spans="1:1" x14ac:dyDescent="0.35">
      <c r="A205">
        <v>4</v>
      </c>
    </row>
    <row r="206" spans="1:1" x14ac:dyDescent="0.35">
      <c r="A206">
        <v>5</v>
      </c>
    </row>
    <row r="207" spans="1:1" x14ac:dyDescent="0.35">
      <c r="A207">
        <v>4</v>
      </c>
    </row>
    <row r="208" spans="1:1" x14ac:dyDescent="0.35">
      <c r="A208">
        <v>4</v>
      </c>
    </row>
    <row r="209" spans="1:1" x14ac:dyDescent="0.35">
      <c r="A209">
        <v>8</v>
      </c>
    </row>
    <row r="210" spans="1:1" x14ac:dyDescent="0.35">
      <c r="A210">
        <v>6</v>
      </c>
    </row>
    <row r="211" spans="1:1" x14ac:dyDescent="0.35">
      <c r="A211">
        <v>3</v>
      </c>
    </row>
    <row r="212" spans="1:1" x14ac:dyDescent="0.35">
      <c r="A212">
        <v>3</v>
      </c>
    </row>
    <row r="213" spans="1:1" x14ac:dyDescent="0.35">
      <c r="A213">
        <v>2</v>
      </c>
    </row>
    <row r="214" spans="1:1" x14ac:dyDescent="0.35">
      <c r="A214">
        <v>2</v>
      </c>
    </row>
    <row r="215" spans="1:1" x14ac:dyDescent="0.35">
      <c r="A215">
        <v>7</v>
      </c>
    </row>
    <row r="216" spans="1:1" x14ac:dyDescent="0.35">
      <c r="A216">
        <v>5</v>
      </c>
    </row>
    <row r="217" spans="1:1" x14ac:dyDescent="0.35">
      <c r="A217">
        <v>4</v>
      </c>
    </row>
    <row r="218" spans="1:1" x14ac:dyDescent="0.35">
      <c r="A218">
        <v>7</v>
      </c>
    </row>
    <row r="219" spans="1:1" x14ac:dyDescent="0.35">
      <c r="A219">
        <v>32</v>
      </c>
    </row>
    <row r="220" spans="1:1" x14ac:dyDescent="0.35">
      <c r="A220">
        <v>3</v>
      </c>
    </row>
    <row r="221" spans="1:1" x14ac:dyDescent="0.35">
      <c r="A221">
        <v>14</v>
      </c>
    </row>
    <row r="222" spans="1:1" x14ac:dyDescent="0.35">
      <c r="A222">
        <v>15</v>
      </c>
    </row>
    <row r="223" spans="1:1" x14ac:dyDescent="0.35">
      <c r="A223">
        <v>12</v>
      </c>
    </row>
    <row r="224" spans="1:1" x14ac:dyDescent="0.35">
      <c r="A224">
        <v>16</v>
      </c>
    </row>
    <row r="225" spans="1:1" x14ac:dyDescent="0.35">
      <c r="A225">
        <v>2</v>
      </c>
    </row>
    <row r="226" spans="1:1" x14ac:dyDescent="0.35">
      <c r="A226">
        <v>5</v>
      </c>
    </row>
    <row r="227" spans="1:1" x14ac:dyDescent="0.35">
      <c r="A227">
        <v>2</v>
      </c>
    </row>
    <row r="228" spans="1:1" x14ac:dyDescent="0.35">
      <c r="A228">
        <v>2</v>
      </c>
    </row>
    <row r="229" spans="1:1" x14ac:dyDescent="0.35">
      <c r="A229">
        <v>3</v>
      </c>
    </row>
    <row r="230" spans="1:1" x14ac:dyDescent="0.35">
      <c r="A230">
        <v>3</v>
      </c>
    </row>
    <row r="231" spans="1:1" x14ac:dyDescent="0.35">
      <c r="A231">
        <v>3</v>
      </c>
    </row>
    <row r="232" spans="1:1" x14ac:dyDescent="0.35">
      <c r="A232">
        <v>2</v>
      </c>
    </row>
    <row r="233" spans="1:1" x14ac:dyDescent="0.35">
      <c r="A233">
        <v>2</v>
      </c>
    </row>
    <row r="234" spans="1:1" x14ac:dyDescent="0.35">
      <c r="A234">
        <v>2</v>
      </c>
    </row>
    <row r="235" spans="1:1" x14ac:dyDescent="0.35">
      <c r="A235">
        <v>2</v>
      </c>
    </row>
    <row r="236" spans="1:1" x14ac:dyDescent="0.35">
      <c r="A236">
        <v>16</v>
      </c>
    </row>
    <row r="237" spans="1:1" x14ac:dyDescent="0.35">
      <c r="A237">
        <v>7</v>
      </c>
    </row>
    <row r="238" spans="1:1" x14ac:dyDescent="0.35">
      <c r="A238">
        <v>5</v>
      </c>
    </row>
    <row r="239" spans="1:1" x14ac:dyDescent="0.35">
      <c r="A239">
        <v>8</v>
      </c>
    </row>
    <row r="240" spans="1:1" x14ac:dyDescent="0.35">
      <c r="A240">
        <v>6</v>
      </c>
    </row>
    <row r="241" spans="1:1" x14ac:dyDescent="0.35">
      <c r="A241">
        <v>10</v>
      </c>
    </row>
    <row r="242" spans="1:1" x14ac:dyDescent="0.35">
      <c r="A242">
        <v>11</v>
      </c>
    </row>
    <row r="243" spans="1:1" x14ac:dyDescent="0.35">
      <c r="A243">
        <v>10</v>
      </c>
    </row>
    <row r="244" spans="1:1" x14ac:dyDescent="0.35">
      <c r="A244">
        <v>4</v>
      </c>
    </row>
    <row r="245" spans="1:1" x14ac:dyDescent="0.35">
      <c r="A245">
        <v>4</v>
      </c>
    </row>
    <row r="246" spans="1:1" x14ac:dyDescent="0.35">
      <c r="A246">
        <v>3</v>
      </c>
    </row>
    <row r="247" spans="1:1" x14ac:dyDescent="0.35">
      <c r="A247">
        <v>4</v>
      </c>
    </row>
    <row r="248" spans="1:1" x14ac:dyDescent="0.35">
      <c r="A248">
        <v>16</v>
      </c>
    </row>
    <row r="249" spans="1:1" x14ac:dyDescent="0.35">
      <c r="A249">
        <v>10</v>
      </c>
    </row>
    <row r="250" spans="1:1" x14ac:dyDescent="0.35">
      <c r="A250">
        <v>4</v>
      </c>
    </row>
    <row r="251" spans="1:1" x14ac:dyDescent="0.35">
      <c r="A251">
        <v>12</v>
      </c>
    </row>
    <row r="252" spans="1:1" x14ac:dyDescent="0.35">
      <c r="A252">
        <v>16</v>
      </c>
    </row>
    <row r="253" spans="1:1" x14ac:dyDescent="0.35">
      <c r="A253">
        <v>10</v>
      </c>
    </row>
    <row r="254" spans="1:1" x14ac:dyDescent="0.35">
      <c r="A254">
        <v>10</v>
      </c>
    </row>
    <row r="255" spans="1:1" x14ac:dyDescent="0.35">
      <c r="A255">
        <v>11</v>
      </c>
    </row>
    <row r="256" spans="1:1" x14ac:dyDescent="0.35">
      <c r="A256">
        <v>6</v>
      </c>
    </row>
    <row r="257" spans="1:1" x14ac:dyDescent="0.35">
      <c r="A257">
        <v>5</v>
      </c>
    </row>
    <row r="258" spans="1:1" x14ac:dyDescent="0.35">
      <c r="A258">
        <v>15</v>
      </c>
    </row>
    <row r="259" spans="1:1" x14ac:dyDescent="0.35">
      <c r="A259">
        <v>3</v>
      </c>
    </row>
    <row r="260" spans="1:1" x14ac:dyDescent="0.35">
      <c r="A260">
        <v>8</v>
      </c>
    </row>
    <row r="261" spans="1:1" x14ac:dyDescent="0.35">
      <c r="A261">
        <v>13</v>
      </c>
    </row>
    <row r="262" spans="1:1" x14ac:dyDescent="0.35">
      <c r="A262">
        <v>9</v>
      </c>
    </row>
    <row r="263" spans="1:1" x14ac:dyDescent="0.35">
      <c r="A263">
        <v>19</v>
      </c>
    </row>
    <row r="264" spans="1:1" x14ac:dyDescent="0.35">
      <c r="A264">
        <v>4</v>
      </c>
    </row>
    <row r="265" spans="1:1" x14ac:dyDescent="0.35">
      <c r="A265">
        <v>2</v>
      </c>
    </row>
    <row r="266" spans="1:1" x14ac:dyDescent="0.35">
      <c r="A266">
        <v>5</v>
      </c>
    </row>
    <row r="267" spans="1:1" x14ac:dyDescent="0.35">
      <c r="A267">
        <v>2</v>
      </c>
    </row>
    <row r="268" spans="1:1" x14ac:dyDescent="0.35">
      <c r="A268">
        <v>2</v>
      </c>
    </row>
    <row r="269" spans="1:1" x14ac:dyDescent="0.35">
      <c r="A269">
        <v>2</v>
      </c>
    </row>
    <row r="270" spans="1:1" x14ac:dyDescent="0.35">
      <c r="A270">
        <v>6</v>
      </c>
    </row>
    <row r="271" spans="1:1" x14ac:dyDescent="0.35">
      <c r="A271">
        <v>2</v>
      </c>
    </row>
    <row r="272" spans="1:1" x14ac:dyDescent="0.35">
      <c r="A272">
        <v>22</v>
      </c>
    </row>
    <row r="273" spans="1:1" x14ac:dyDescent="0.35">
      <c r="A273">
        <v>4</v>
      </c>
    </row>
    <row r="274" spans="1:1" x14ac:dyDescent="0.35">
      <c r="A274">
        <v>11</v>
      </c>
    </row>
    <row r="275" spans="1:1" x14ac:dyDescent="0.35">
      <c r="A275">
        <v>4</v>
      </c>
    </row>
    <row r="276" spans="1:1" x14ac:dyDescent="0.35">
      <c r="A276">
        <v>6</v>
      </c>
    </row>
    <row r="277" spans="1:1" x14ac:dyDescent="0.35">
      <c r="A277">
        <v>27</v>
      </c>
    </row>
    <row r="278" spans="1:1" x14ac:dyDescent="0.35">
      <c r="A278">
        <v>22</v>
      </c>
    </row>
    <row r="279" spans="1:1" x14ac:dyDescent="0.35">
      <c r="A279">
        <v>5</v>
      </c>
    </row>
    <row r="280" spans="1:1" x14ac:dyDescent="0.35">
      <c r="A280">
        <v>24</v>
      </c>
    </row>
    <row r="281" spans="1:1" x14ac:dyDescent="0.35">
      <c r="A281">
        <v>20</v>
      </c>
    </row>
    <row r="282" spans="1:1" x14ac:dyDescent="0.35">
      <c r="A282">
        <v>4</v>
      </c>
    </row>
    <row r="283" spans="1:1" x14ac:dyDescent="0.35">
      <c r="A283">
        <v>4</v>
      </c>
    </row>
    <row r="284" spans="1:1" x14ac:dyDescent="0.35">
      <c r="A284">
        <v>10</v>
      </c>
    </row>
    <row r="285" spans="1:1" x14ac:dyDescent="0.35">
      <c r="A285">
        <v>2</v>
      </c>
    </row>
    <row r="286" spans="1:1" x14ac:dyDescent="0.35">
      <c r="A286">
        <v>31</v>
      </c>
    </row>
    <row r="287" spans="1:1" x14ac:dyDescent="0.35">
      <c r="A287">
        <v>6</v>
      </c>
    </row>
    <row r="288" spans="1:1" x14ac:dyDescent="0.35">
      <c r="A288">
        <v>30</v>
      </c>
    </row>
    <row r="289" spans="1:1" x14ac:dyDescent="0.35">
      <c r="A289">
        <v>4</v>
      </c>
    </row>
    <row r="290" spans="1:1" x14ac:dyDescent="0.35">
      <c r="A290">
        <v>28</v>
      </c>
    </row>
    <row r="291" spans="1:1" x14ac:dyDescent="0.35">
      <c r="A291">
        <v>10</v>
      </c>
    </row>
    <row r="292" spans="1:1" x14ac:dyDescent="0.35">
      <c r="A292">
        <v>7</v>
      </c>
    </row>
    <row r="293" spans="1:1" x14ac:dyDescent="0.35">
      <c r="A293">
        <v>16</v>
      </c>
    </row>
    <row r="294" spans="1:1" x14ac:dyDescent="0.35">
      <c r="A294">
        <v>16</v>
      </c>
    </row>
    <row r="295" spans="1:1" x14ac:dyDescent="0.35">
      <c r="A295">
        <v>16</v>
      </c>
    </row>
    <row r="296" spans="1:1" x14ac:dyDescent="0.35">
      <c r="A296">
        <v>3</v>
      </c>
    </row>
    <row r="297" spans="1:1" x14ac:dyDescent="0.35">
      <c r="A297">
        <v>8</v>
      </c>
    </row>
    <row r="298" spans="1:1" x14ac:dyDescent="0.35">
      <c r="A298">
        <v>2</v>
      </c>
    </row>
    <row r="299" spans="1:1" x14ac:dyDescent="0.35">
      <c r="A299">
        <v>12</v>
      </c>
    </row>
    <row r="300" spans="1:1" x14ac:dyDescent="0.35">
      <c r="A300">
        <v>7</v>
      </c>
    </row>
    <row r="301" spans="1:1" x14ac:dyDescent="0.35">
      <c r="A301">
        <v>9</v>
      </c>
    </row>
    <row r="302" spans="1:1" x14ac:dyDescent="0.35">
      <c r="A302">
        <v>6</v>
      </c>
    </row>
    <row r="303" spans="1:1" x14ac:dyDescent="0.35">
      <c r="A303">
        <v>12</v>
      </c>
    </row>
    <row r="304" spans="1:1" x14ac:dyDescent="0.35">
      <c r="A304">
        <v>12</v>
      </c>
    </row>
    <row r="305" spans="1:1" x14ac:dyDescent="0.35">
      <c r="A305">
        <v>14</v>
      </c>
    </row>
    <row r="306" spans="1:1" x14ac:dyDescent="0.35">
      <c r="A306">
        <v>11</v>
      </c>
    </row>
    <row r="307" spans="1:1" x14ac:dyDescent="0.35">
      <c r="A307">
        <v>13</v>
      </c>
    </row>
    <row r="308" spans="1:1" x14ac:dyDescent="0.35">
      <c r="A308">
        <v>12</v>
      </c>
    </row>
    <row r="309" spans="1:1" x14ac:dyDescent="0.35">
      <c r="A309">
        <v>11</v>
      </c>
    </row>
    <row r="310" spans="1:1" x14ac:dyDescent="0.35">
      <c r="A310">
        <v>6</v>
      </c>
    </row>
    <row r="311" spans="1:1" x14ac:dyDescent="0.35">
      <c r="A311">
        <v>12</v>
      </c>
    </row>
    <row r="312" spans="1:1" x14ac:dyDescent="0.35">
      <c r="A312">
        <v>11</v>
      </c>
    </row>
    <row r="313" spans="1:1" x14ac:dyDescent="0.35">
      <c r="A313">
        <v>10</v>
      </c>
    </row>
    <row r="314" spans="1:1" x14ac:dyDescent="0.35">
      <c r="A314">
        <v>22</v>
      </c>
    </row>
    <row r="315" spans="1:1" x14ac:dyDescent="0.35">
      <c r="A315">
        <v>7</v>
      </c>
    </row>
    <row r="316" spans="1:1" x14ac:dyDescent="0.35">
      <c r="A316">
        <v>9</v>
      </c>
    </row>
    <row r="317" spans="1:1" x14ac:dyDescent="0.35">
      <c r="A317">
        <v>2</v>
      </c>
    </row>
    <row r="318" spans="1:1" x14ac:dyDescent="0.35">
      <c r="A318">
        <v>2</v>
      </c>
    </row>
    <row r="319" spans="1:1" x14ac:dyDescent="0.35">
      <c r="A319">
        <v>3</v>
      </c>
    </row>
    <row r="320" spans="1:1" x14ac:dyDescent="0.35">
      <c r="A320">
        <v>6</v>
      </c>
    </row>
    <row r="321" spans="1:1" x14ac:dyDescent="0.35">
      <c r="A321">
        <v>5</v>
      </c>
    </row>
    <row r="322" spans="1:1" x14ac:dyDescent="0.35">
      <c r="A322">
        <v>8</v>
      </c>
    </row>
    <row r="323" spans="1:1" x14ac:dyDescent="0.35">
      <c r="A323">
        <v>3</v>
      </c>
    </row>
    <row r="324" spans="1:1" x14ac:dyDescent="0.35">
      <c r="A324">
        <v>4</v>
      </c>
    </row>
    <row r="325" spans="1:1" x14ac:dyDescent="0.35">
      <c r="A325">
        <v>5</v>
      </c>
    </row>
    <row r="326" spans="1:1" x14ac:dyDescent="0.35">
      <c r="A326">
        <v>30</v>
      </c>
    </row>
    <row r="327" spans="1:1" x14ac:dyDescent="0.35">
      <c r="A327">
        <v>15</v>
      </c>
    </row>
    <row r="328" spans="1:1" x14ac:dyDescent="0.35">
      <c r="A328">
        <v>12</v>
      </c>
    </row>
    <row r="329" spans="1:1" x14ac:dyDescent="0.35">
      <c r="A329">
        <v>4</v>
      </c>
    </row>
    <row r="330" spans="1:1" x14ac:dyDescent="0.35">
      <c r="A330">
        <v>2</v>
      </c>
    </row>
    <row r="331" spans="1:1" x14ac:dyDescent="0.35">
      <c r="A331">
        <v>8</v>
      </c>
    </row>
    <row r="332" spans="1:1" x14ac:dyDescent="0.35">
      <c r="A332">
        <v>3</v>
      </c>
    </row>
    <row r="333" spans="1:1" x14ac:dyDescent="0.35">
      <c r="A333">
        <v>8</v>
      </c>
    </row>
    <row r="334" spans="1:1" x14ac:dyDescent="0.35">
      <c r="A334">
        <v>10</v>
      </c>
    </row>
    <row r="335" spans="1:1" x14ac:dyDescent="0.35">
      <c r="A335">
        <v>13</v>
      </c>
    </row>
    <row r="336" spans="1:1" x14ac:dyDescent="0.35">
      <c r="A336">
        <v>10</v>
      </c>
    </row>
    <row r="337" spans="1:1" x14ac:dyDescent="0.35">
      <c r="A337">
        <v>9</v>
      </c>
    </row>
    <row r="338" spans="1:1" x14ac:dyDescent="0.35">
      <c r="A338">
        <v>11</v>
      </c>
    </row>
    <row r="339" spans="1:1" x14ac:dyDescent="0.35">
      <c r="A339">
        <v>7</v>
      </c>
    </row>
    <row r="340" spans="1:1" x14ac:dyDescent="0.35">
      <c r="A340">
        <v>20</v>
      </c>
    </row>
    <row r="341" spans="1:1" x14ac:dyDescent="0.35">
      <c r="A341">
        <v>8</v>
      </c>
    </row>
    <row r="342" spans="1:1" x14ac:dyDescent="0.35">
      <c r="A342">
        <v>8</v>
      </c>
    </row>
    <row r="343" spans="1:1" x14ac:dyDescent="0.35">
      <c r="A343">
        <v>17</v>
      </c>
    </row>
    <row r="344" spans="1:1" x14ac:dyDescent="0.35">
      <c r="A344">
        <v>13</v>
      </c>
    </row>
    <row r="345" spans="1:1" x14ac:dyDescent="0.35">
      <c r="A345">
        <v>7</v>
      </c>
    </row>
    <row r="346" spans="1:1" x14ac:dyDescent="0.35">
      <c r="A346">
        <v>18</v>
      </c>
    </row>
    <row r="347" spans="1:1" x14ac:dyDescent="0.35">
      <c r="A347">
        <v>17</v>
      </c>
    </row>
    <row r="348" spans="1:1" x14ac:dyDescent="0.35">
      <c r="A348">
        <v>12</v>
      </c>
    </row>
    <row r="349" spans="1:1" x14ac:dyDescent="0.35">
      <c r="A349">
        <v>10</v>
      </c>
    </row>
    <row r="350" spans="1:1" x14ac:dyDescent="0.35">
      <c r="A350">
        <v>15</v>
      </c>
    </row>
    <row r="351" spans="1:1" x14ac:dyDescent="0.35">
      <c r="A351">
        <v>12</v>
      </c>
    </row>
    <row r="352" spans="1:1" x14ac:dyDescent="0.35">
      <c r="A352">
        <v>10</v>
      </c>
    </row>
    <row r="353" spans="1:1" x14ac:dyDescent="0.35">
      <c r="A353">
        <v>19</v>
      </c>
    </row>
    <row r="354" spans="1:1" x14ac:dyDescent="0.35">
      <c r="A354">
        <v>2</v>
      </c>
    </row>
    <row r="355" spans="1:1" x14ac:dyDescent="0.35">
      <c r="A355">
        <v>21</v>
      </c>
    </row>
    <row r="356" spans="1:1" x14ac:dyDescent="0.35">
      <c r="A356">
        <v>14</v>
      </c>
    </row>
    <row r="357" spans="1:1" x14ac:dyDescent="0.35">
      <c r="A357">
        <v>13</v>
      </c>
    </row>
    <row r="358" spans="1:1" x14ac:dyDescent="0.35">
      <c r="A358">
        <v>11</v>
      </c>
    </row>
    <row r="359" spans="1:1" x14ac:dyDescent="0.35">
      <c r="A359">
        <v>15</v>
      </c>
    </row>
    <row r="360" spans="1:1" x14ac:dyDescent="0.35">
      <c r="A360">
        <v>10</v>
      </c>
    </row>
    <row r="361" spans="1:1" x14ac:dyDescent="0.35">
      <c r="A361">
        <v>20</v>
      </c>
    </row>
    <row r="362" spans="1:1" x14ac:dyDescent="0.35">
      <c r="A362">
        <v>3</v>
      </c>
    </row>
    <row r="363" spans="1:1" x14ac:dyDescent="0.35">
      <c r="A363">
        <v>2</v>
      </c>
    </row>
    <row r="364" spans="1:1" x14ac:dyDescent="0.35">
      <c r="A364">
        <v>2</v>
      </c>
    </row>
    <row r="365" spans="1:1" x14ac:dyDescent="0.35">
      <c r="A365">
        <v>2</v>
      </c>
    </row>
    <row r="366" spans="1:1" x14ac:dyDescent="0.35">
      <c r="A366">
        <v>2</v>
      </c>
    </row>
    <row r="367" spans="1:1" x14ac:dyDescent="0.35">
      <c r="A367">
        <v>9</v>
      </c>
    </row>
    <row r="368" spans="1:1" x14ac:dyDescent="0.35">
      <c r="A368">
        <v>8</v>
      </c>
    </row>
    <row r="369" spans="1:1" x14ac:dyDescent="0.35">
      <c r="A369">
        <v>4</v>
      </c>
    </row>
    <row r="370" spans="1:1" x14ac:dyDescent="0.35">
      <c r="A370">
        <v>2</v>
      </c>
    </row>
    <row r="371" spans="1:1" x14ac:dyDescent="0.35">
      <c r="A371">
        <v>2</v>
      </c>
    </row>
    <row r="372" spans="1:1" x14ac:dyDescent="0.35">
      <c r="A372">
        <v>3</v>
      </c>
    </row>
    <row r="373" spans="1:1" x14ac:dyDescent="0.35">
      <c r="A373">
        <v>5</v>
      </c>
    </row>
    <row r="374" spans="1:1" x14ac:dyDescent="0.35">
      <c r="A374">
        <v>4</v>
      </c>
    </row>
    <row r="375" spans="1:1" x14ac:dyDescent="0.35">
      <c r="A375">
        <v>2</v>
      </c>
    </row>
    <row r="376" spans="1:1" x14ac:dyDescent="0.35">
      <c r="A376">
        <v>2</v>
      </c>
    </row>
    <row r="377" spans="1:1" x14ac:dyDescent="0.35">
      <c r="A377">
        <v>3</v>
      </c>
    </row>
    <row r="378" spans="1:1" x14ac:dyDescent="0.35">
      <c r="A378">
        <v>5</v>
      </c>
    </row>
    <row r="379" spans="1:1" x14ac:dyDescent="0.35">
      <c r="A379">
        <v>3</v>
      </c>
    </row>
    <row r="380" spans="1:1" x14ac:dyDescent="0.35">
      <c r="A380">
        <v>4</v>
      </c>
    </row>
    <row r="381" spans="1:1" x14ac:dyDescent="0.35">
      <c r="A381">
        <v>4</v>
      </c>
    </row>
    <row r="382" spans="1:1" x14ac:dyDescent="0.35">
      <c r="A382">
        <v>3</v>
      </c>
    </row>
    <row r="383" spans="1:1" x14ac:dyDescent="0.35">
      <c r="A383">
        <v>3</v>
      </c>
    </row>
    <row r="384" spans="1:1" x14ac:dyDescent="0.35">
      <c r="A384">
        <v>2</v>
      </c>
    </row>
    <row r="385" spans="1:1" x14ac:dyDescent="0.35">
      <c r="A385">
        <v>2</v>
      </c>
    </row>
    <row r="386" spans="1:1" x14ac:dyDescent="0.35">
      <c r="A386">
        <v>2</v>
      </c>
    </row>
    <row r="387" spans="1:1" x14ac:dyDescent="0.35">
      <c r="A387">
        <v>2</v>
      </c>
    </row>
    <row r="388" spans="1:1" x14ac:dyDescent="0.35">
      <c r="A388">
        <v>4</v>
      </c>
    </row>
    <row r="389" spans="1:1" x14ac:dyDescent="0.35">
      <c r="A389">
        <v>2</v>
      </c>
    </row>
    <row r="390" spans="1:1" x14ac:dyDescent="0.35">
      <c r="A390">
        <v>3</v>
      </c>
    </row>
    <row r="391" spans="1:1" x14ac:dyDescent="0.35">
      <c r="A391">
        <v>2</v>
      </c>
    </row>
    <row r="392" spans="1:1" x14ac:dyDescent="0.35">
      <c r="A392">
        <v>2</v>
      </c>
    </row>
    <row r="393" spans="1:1" x14ac:dyDescent="0.35">
      <c r="A393">
        <v>2</v>
      </c>
    </row>
    <row r="394" spans="1:1" x14ac:dyDescent="0.35">
      <c r="A394">
        <v>4</v>
      </c>
    </row>
    <row r="395" spans="1:1" x14ac:dyDescent="0.35">
      <c r="A395">
        <v>2</v>
      </c>
    </row>
    <row r="396" spans="1:1" x14ac:dyDescent="0.35">
      <c r="A396">
        <v>3</v>
      </c>
    </row>
    <row r="397" spans="1:1" x14ac:dyDescent="0.35">
      <c r="A397">
        <v>2</v>
      </c>
    </row>
    <row r="398" spans="1:1" x14ac:dyDescent="0.35">
      <c r="A398">
        <v>2</v>
      </c>
    </row>
    <row r="399" spans="1:1" x14ac:dyDescent="0.35">
      <c r="A399">
        <v>2</v>
      </c>
    </row>
    <row r="400" spans="1:1" x14ac:dyDescent="0.35">
      <c r="A400">
        <v>2</v>
      </c>
    </row>
    <row r="401" spans="1:1" x14ac:dyDescent="0.35">
      <c r="A401">
        <v>3</v>
      </c>
    </row>
    <row r="402" spans="1:1" x14ac:dyDescent="0.35">
      <c r="A402">
        <v>3</v>
      </c>
    </row>
    <row r="403" spans="1:1" x14ac:dyDescent="0.35">
      <c r="A403">
        <v>11</v>
      </c>
    </row>
    <row r="404" spans="1:1" x14ac:dyDescent="0.35">
      <c r="A404">
        <v>5</v>
      </c>
    </row>
    <row r="405" spans="1:1" x14ac:dyDescent="0.35">
      <c r="A405">
        <v>8</v>
      </c>
    </row>
    <row r="406" spans="1:1" x14ac:dyDescent="0.35">
      <c r="A406">
        <v>9</v>
      </c>
    </row>
    <row r="407" spans="1:1" x14ac:dyDescent="0.35">
      <c r="A407">
        <v>10</v>
      </c>
    </row>
    <row r="408" spans="1:1" x14ac:dyDescent="0.35">
      <c r="A408">
        <v>4</v>
      </c>
    </row>
    <row r="409" spans="1:1" x14ac:dyDescent="0.35">
      <c r="A409">
        <v>6</v>
      </c>
    </row>
    <row r="410" spans="1:1" x14ac:dyDescent="0.35">
      <c r="A410">
        <v>8</v>
      </c>
    </row>
    <row r="411" spans="1:1" x14ac:dyDescent="0.35">
      <c r="A411">
        <v>7</v>
      </c>
    </row>
    <row r="412" spans="1:1" x14ac:dyDescent="0.35">
      <c r="A412">
        <v>7</v>
      </c>
    </row>
    <row r="413" spans="1:1" x14ac:dyDescent="0.35">
      <c r="A413">
        <v>6</v>
      </c>
    </row>
    <row r="414" spans="1:1" x14ac:dyDescent="0.35">
      <c r="A414">
        <v>13</v>
      </c>
    </row>
    <row r="415" spans="1:1" x14ac:dyDescent="0.35">
      <c r="A415">
        <v>9</v>
      </c>
    </row>
    <row r="416" spans="1:1" x14ac:dyDescent="0.35">
      <c r="A416">
        <v>4</v>
      </c>
    </row>
    <row r="417" spans="1:1" x14ac:dyDescent="0.35">
      <c r="A417">
        <v>5</v>
      </c>
    </row>
    <row r="418" spans="1:1" x14ac:dyDescent="0.35">
      <c r="A418">
        <v>8</v>
      </c>
    </row>
    <row r="419" spans="1:1" x14ac:dyDescent="0.35">
      <c r="A419">
        <v>4</v>
      </c>
    </row>
    <row r="420" spans="1:1" x14ac:dyDescent="0.35">
      <c r="A420">
        <v>5</v>
      </c>
    </row>
    <row r="421" spans="1:1" x14ac:dyDescent="0.35">
      <c r="A421">
        <v>6</v>
      </c>
    </row>
    <row r="422" spans="1:1" x14ac:dyDescent="0.35">
      <c r="A422">
        <v>6</v>
      </c>
    </row>
    <row r="423" spans="1:1" x14ac:dyDescent="0.35">
      <c r="A423">
        <v>8</v>
      </c>
    </row>
    <row r="424" spans="1:1" x14ac:dyDescent="0.35">
      <c r="A424">
        <v>2</v>
      </c>
    </row>
    <row r="425" spans="1:1" x14ac:dyDescent="0.35">
      <c r="A425">
        <v>5</v>
      </c>
    </row>
    <row r="426" spans="1:1" x14ac:dyDescent="0.35">
      <c r="A426">
        <v>3</v>
      </c>
    </row>
    <row r="427" spans="1:1" x14ac:dyDescent="0.35">
      <c r="A427">
        <v>3</v>
      </c>
    </row>
    <row r="428" spans="1:1" x14ac:dyDescent="0.35">
      <c r="A428">
        <v>8</v>
      </c>
    </row>
    <row r="429" spans="1:1" x14ac:dyDescent="0.35">
      <c r="A429">
        <v>8</v>
      </c>
    </row>
    <row r="430" spans="1:1" x14ac:dyDescent="0.35">
      <c r="A430">
        <v>6</v>
      </c>
    </row>
    <row r="431" spans="1:1" x14ac:dyDescent="0.35">
      <c r="A431">
        <v>12</v>
      </c>
    </row>
    <row r="432" spans="1:1" x14ac:dyDescent="0.35">
      <c r="A432">
        <v>2</v>
      </c>
    </row>
    <row r="433" spans="1:1" x14ac:dyDescent="0.35">
      <c r="A433">
        <v>2</v>
      </c>
    </row>
    <row r="434" spans="1:1" x14ac:dyDescent="0.35">
      <c r="A434">
        <v>5</v>
      </c>
    </row>
    <row r="435" spans="1:1" x14ac:dyDescent="0.35">
      <c r="A435">
        <v>4</v>
      </c>
    </row>
    <row r="436" spans="1:1" x14ac:dyDescent="0.35">
      <c r="A436">
        <v>2</v>
      </c>
    </row>
    <row r="437" spans="1:1" x14ac:dyDescent="0.35">
      <c r="A437">
        <v>5</v>
      </c>
    </row>
    <row r="438" spans="1:1" x14ac:dyDescent="0.35">
      <c r="A438">
        <v>4</v>
      </c>
    </row>
    <row r="439" spans="1:1" x14ac:dyDescent="0.35">
      <c r="A439">
        <v>3</v>
      </c>
    </row>
    <row r="440" spans="1:1" x14ac:dyDescent="0.35">
      <c r="A440">
        <v>8</v>
      </c>
    </row>
    <row r="441" spans="1:1" x14ac:dyDescent="0.35">
      <c r="A441">
        <v>7</v>
      </c>
    </row>
    <row r="442" spans="1:1" x14ac:dyDescent="0.35">
      <c r="A442">
        <v>8</v>
      </c>
    </row>
    <row r="443" spans="1:1" x14ac:dyDescent="0.35">
      <c r="A443">
        <v>5</v>
      </c>
    </row>
    <row r="444" spans="1:1" x14ac:dyDescent="0.35">
      <c r="A444">
        <v>8</v>
      </c>
    </row>
    <row r="445" spans="1:1" x14ac:dyDescent="0.35">
      <c r="A445">
        <v>8</v>
      </c>
    </row>
    <row r="446" spans="1:1" x14ac:dyDescent="0.35">
      <c r="A446">
        <v>12</v>
      </c>
    </row>
    <row r="447" spans="1:1" x14ac:dyDescent="0.35">
      <c r="A447">
        <v>7</v>
      </c>
    </row>
    <row r="448" spans="1:1" x14ac:dyDescent="0.35">
      <c r="A448">
        <v>7</v>
      </c>
    </row>
    <row r="449" spans="1:1" x14ac:dyDescent="0.35">
      <c r="A449">
        <v>9</v>
      </c>
    </row>
    <row r="450" spans="1:1" x14ac:dyDescent="0.35">
      <c r="A450">
        <v>13</v>
      </c>
    </row>
    <row r="451" spans="1:1" x14ac:dyDescent="0.35">
      <c r="A451">
        <v>5</v>
      </c>
    </row>
    <row r="452" spans="1:1" x14ac:dyDescent="0.35">
      <c r="A452">
        <v>6</v>
      </c>
    </row>
    <row r="453" spans="1:1" x14ac:dyDescent="0.35">
      <c r="A453">
        <v>2</v>
      </c>
    </row>
    <row r="454" spans="1:1" x14ac:dyDescent="0.35">
      <c r="A454">
        <v>2</v>
      </c>
    </row>
    <row r="455" spans="1:1" x14ac:dyDescent="0.35">
      <c r="A455">
        <v>2</v>
      </c>
    </row>
    <row r="456" spans="1:1" x14ac:dyDescent="0.35">
      <c r="A456">
        <v>2</v>
      </c>
    </row>
    <row r="457" spans="1:1" x14ac:dyDescent="0.35">
      <c r="A457">
        <v>2</v>
      </c>
    </row>
    <row r="458" spans="1:1" x14ac:dyDescent="0.35">
      <c r="A458">
        <v>4</v>
      </c>
    </row>
    <row r="459" spans="1:1" x14ac:dyDescent="0.35">
      <c r="A459">
        <v>4</v>
      </c>
    </row>
    <row r="460" spans="1:1" x14ac:dyDescent="0.35">
      <c r="A460">
        <v>4</v>
      </c>
    </row>
    <row r="461" spans="1:1" x14ac:dyDescent="0.35">
      <c r="A461">
        <v>6</v>
      </c>
    </row>
    <row r="462" spans="1:1" x14ac:dyDescent="0.35">
      <c r="A462">
        <v>4</v>
      </c>
    </row>
    <row r="463" spans="1:1" x14ac:dyDescent="0.35">
      <c r="A463">
        <v>4</v>
      </c>
    </row>
    <row r="464" spans="1:1" x14ac:dyDescent="0.35">
      <c r="A464">
        <v>6</v>
      </c>
    </row>
    <row r="465" spans="1:1" x14ac:dyDescent="0.35">
      <c r="A465">
        <v>8</v>
      </c>
    </row>
    <row r="466" spans="1:1" x14ac:dyDescent="0.35">
      <c r="A466">
        <v>8</v>
      </c>
    </row>
    <row r="467" spans="1:1" x14ac:dyDescent="0.35">
      <c r="A467">
        <v>11</v>
      </c>
    </row>
    <row r="468" spans="1:1" x14ac:dyDescent="0.35">
      <c r="A468">
        <v>6</v>
      </c>
    </row>
    <row r="469" spans="1:1" x14ac:dyDescent="0.35">
      <c r="A469">
        <v>7</v>
      </c>
    </row>
    <row r="470" spans="1:1" x14ac:dyDescent="0.35">
      <c r="A470">
        <v>3</v>
      </c>
    </row>
    <row r="471" spans="1:1" x14ac:dyDescent="0.35">
      <c r="A471">
        <v>4</v>
      </c>
    </row>
    <row r="472" spans="1:1" x14ac:dyDescent="0.35">
      <c r="A472">
        <v>3</v>
      </c>
    </row>
    <row r="473" spans="1:1" x14ac:dyDescent="0.35">
      <c r="A473">
        <v>3</v>
      </c>
    </row>
    <row r="474" spans="1:1" x14ac:dyDescent="0.35">
      <c r="A474">
        <v>13</v>
      </c>
    </row>
    <row r="475" spans="1:1" x14ac:dyDescent="0.35">
      <c r="A475">
        <v>7</v>
      </c>
    </row>
    <row r="476" spans="1:1" x14ac:dyDescent="0.35">
      <c r="A476">
        <v>4</v>
      </c>
    </row>
    <row r="477" spans="1:1" x14ac:dyDescent="0.35">
      <c r="A477">
        <v>3</v>
      </c>
    </row>
    <row r="478" spans="1:1" x14ac:dyDescent="0.35">
      <c r="A478">
        <v>3</v>
      </c>
    </row>
    <row r="479" spans="1:1" x14ac:dyDescent="0.35">
      <c r="A479">
        <v>14</v>
      </c>
    </row>
    <row r="480" spans="1:1" x14ac:dyDescent="0.35">
      <c r="A480">
        <v>6</v>
      </c>
    </row>
    <row r="481" spans="1:1" x14ac:dyDescent="0.35">
      <c r="A481">
        <v>3</v>
      </c>
    </row>
    <row r="482" spans="1:1" x14ac:dyDescent="0.35">
      <c r="A482">
        <v>4</v>
      </c>
    </row>
    <row r="483" spans="1:1" x14ac:dyDescent="0.35">
      <c r="A483">
        <v>2</v>
      </c>
    </row>
    <row r="484" spans="1:1" x14ac:dyDescent="0.35">
      <c r="A484">
        <v>3</v>
      </c>
    </row>
    <row r="485" spans="1:1" x14ac:dyDescent="0.35">
      <c r="A485">
        <v>3</v>
      </c>
    </row>
    <row r="486" spans="1:1" x14ac:dyDescent="0.35">
      <c r="A486">
        <v>5</v>
      </c>
    </row>
    <row r="487" spans="1:1" x14ac:dyDescent="0.35">
      <c r="A487">
        <v>12</v>
      </c>
    </row>
    <row r="488" spans="1:1" x14ac:dyDescent="0.35">
      <c r="A488">
        <v>2</v>
      </c>
    </row>
    <row r="489" spans="1:1" x14ac:dyDescent="0.35">
      <c r="A489">
        <v>3</v>
      </c>
    </row>
    <row r="490" spans="1:1" x14ac:dyDescent="0.35">
      <c r="A490">
        <v>6</v>
      </c>
    </row>
    <row r="491" spans="1:1" x14ac:dyDescent="0.35">
      <c r="A491">
        <v>2</v>
      </c>
    </row>
    <row r="492" spans="1:1" x14ac:dyDescent="0.35">
      <c r="A492">
        <v>2</v>
      </c>
    </row>
    <row r="493" spans="1:1" x14ac:dyDescent="0.35">
      <c r="A493">
        <v>5</v>
      </c>
    </row>
    <row r="494" spans="1:1" x14ac:dyDescent="0.35">
      <c r="A494">
        <v>2</v>
      </c>
    </row>
    <row r="495" spans="1:1" x14ac:dyDescent="0.35">
      <c r="A495">
        <v>4</v>
      </c>
    </row>
    <row r="496" spans="1:1" x14ac:dyDescent="0.35">
      <c r="A496">
        <v>4</v>
      </c>
    </row>
    <row r="497" spans="1:1" x14ac:dyDescent="0.35">
      <c r="A497">
        <v>2</v>
      </c>
    </row>
    <row r="498" spans="1:1" x14ac:dyDescent="0.35">
      <c r="A498">
        <v>4</v>
      </c>
    </row>
    <row r="499" spans="1:1" x14ac:dyDescent="0.35">
      <c r="A499">
        <v>3</v>
      </c>
    </row>
    <row r="500" spans="1:1" x14ac:dyDescent="0.35">
      <c r="A500">
        <v>4</v>
      </c>
    </row>
    <row r="501" spans="1:1" x14ac:dyDescent="0.35">
      <c r="A501">
        <v>7</v>
      </c>
    </row>
    <row r="502" spans="1:1" x14ac:dyDescent="0.35">
      <c r="A502">
        <v>8</v>
      </c>
    </row>
    <row r="503" spans="1:1" x14ac:dyDescent="0.35">
      <c r="A503">
        <v>8</v>
      </c>
    </row>
    <row r="504" spans="1:1" x14ac:dyDescent="0.35">
      <c r="A504">
        <v>7</v>
      </c>
    </row>
    <row r="505" spans="1:1" x14ac:dyDescent="0.35">
      <c r="A505">
        <v>4</v>
      </c>
    </row>
    <row r="506" spans="1:1" x14ac:dyDescent="0.35">
      <c r="A506">
        <v>9</v>
      </c>
    </row>
    <row r="507" spans="1:1" x14ac:dyDescent="0.35">
      <c r="A507">
        <v>5</v>
      </c>
    </row>
    <row r="508" spans="1:1" x14ac:dyDescent="0.35">
      <c r="A508">
        <v>5</v>
      </c>
    </row>
    <row r="509" spans="1:1" x14ac:dyDescent="0.35">
      <c r="A509">
        <v>6</v>
      </c>
    </row>
    <row r="510" spans="1:1" x14ac:dyDescent="0.35">
      <c r="A510">
        <v>9</v>
      </c>
    </row>
    <row r="511" spans="1:1" x14ac:dyDescent="0.35">
      <c r="A511">
        <v>7</v>
      </c>
    </row>
    <row r="512" spans="1:1" x14ac:dyDescent="0.35">
      <c r="A512">
        <v>16</v>
      </c>
    </row>
    <row r="513" spans="1:1" x14ac:dyDescent="0.35">
      <c r="A513">
        <v>8</v>
      </c>
    </row>
    <row r="514" spans="1:1" x14ac:dyDescent="0.35">
      <c r="A514">
        <v>4</v>
      </c>
    </row>
    <row r="515" spans="1:1" x14ac:dyDescent="0.35">
      <c r="A515">
        <v>5</v>
      </c>
    </row>
    <row r="516" spans="1:1" x14ac:dyDescent="0.35">
      <c r="A516">
        <v>2</v>
      </c>
    </row>
    <row r="517" spans="1:1" x14ac:dyDescent="0.35">
      <c r="A517">
        <v>2</v>
      </c>
    </row>
    <row r="518" spans="1:1" x14ac:dyDescent="0.35">
      <c r="A518">
        <v>2</v>
      </c>
    </row>
    <row r="519" spans="1:1" x14ac:dyDescent="0.35">
      <c r="A519">
        <v>2</v>
      </c>
    </row>
    <row r="520" spans="1:1" x14ac:dyDescent="0.35">
      <c r="A520">
        <v>2</v>
      </c>
    </row>
    <row r="521" spans="1:1" x14ac:dyDescent="0.35">
      <c r="A521">
        <v>2</v>
      </c>
    </row>
    <row r="522" spans="1:1" x14ac:dyDescent="0.35">
      <c r="A522">
        <v>7</v>
      </c>
    </row>
    <row r="523" spans="1:1" x14ac:dyDescent="0.35">
      <c r="A523">
        <v>4</v>
      </c>
    </row>
    <row r="524" spans="1:1" x14ac:dyDescent="0.35">
      <c r="A524">
        <v>7</v>
      </c>
    </row>
    <row r="525" spans="1:1" x14ac:dyDescent="0.35">
      <c r="A525">
        <v>5</v>
      </c>
    </row>
    <row r="526" spans="1:1" x14ac:dyDescent="0.35">
      <c r="A526">
        <v>8</v>
      </c>
    </row>
    <row r="527" spans="1:1" x14ac:dyDescent="0.35">
      <c r="A527">
        <v>7</v>
      </c>
    </row>
    <row r="528" spans="1:1" x14ac:dyDescent="0.35">
      <c r="A528">
        <v>7</v>
      </c>
    </row>
    <row r="529" spans="1:1" x14ac:dyDescent="0.35">
      <c r="A529">
        <v>8</v>
      </c>
    </row>
    <row r="530" spans="1:1" x14ac:dyDescent="0.35">
      <c r="A530">
        <v>3</v>
      </c>
    </row>
    <row r="531" spans="1:1" x14ac:dyDescent="0.35">
      <c r="A531">
        <v>8</v>
      </c>
    </row>
    <row r="532" spans="1:1" x14ac:dyDescent="0.35">
      <c r="A532">
        <v>5</v>
      </c>
    </row>
    <row r="533" spans="1:1" x14ac:dyDescent="0.35">
      <c r="A533">
        <v>6</v>
      </c>
    </row>
    <row r="534" spans="1:1" x14ac:dyDescent="0.35">
      <c r="A534">
        <v>4</v>
      </c>
    </row>
    <row r="535" spans="1:1" x14ac:dyDescent="0.35">
      <c r="A535">
        <v>4</v>
      </c>
    </row>
    <row r="536" spans="1:1" x14ac:dyDescent="0.35">
      <c r="A536">
        <v>7</v>
      </c>
    </row>
    <row r="537" spans="1:1" x14ac:dyDescent="0.35">
      <c r="A537">
        <v>10</v>
      </c>
    </row>
    <row r="538" spans="1:1" x14ac:dyDescent="0.35">
      <c r="A538">
        <v>4</v>
      </c>
    </row>
    <row r="539" spans="1:1" x14ac:dyDescent="0.35">
      <c r="A539">
        <v>5</v>
      </c>
    </row>
    <row r="540" spans="1:1" x14ac:dyDescent="0.35">
      <c r="A540">
        <v>5</v>
      </c>
    </row>
    <row r="541" spans="1:1" x14ac:dyDescent="0.35">
      <c r="A541">
        <v>11</v>
      </c>
    </row>
    <row r="542" spans="1:1" x14ac:dyDescent="0.35">
      <c r="A542">
        <v>4</v>
      </c>
    </row>
    <row r="543" spans="1:1" x14ac:dyDescent="0.35">
      <c r="A543">
        <v>4</v>
      </c>
    </row>
    <row r="544" spans="1:1" x14ac:dyDescent="0.35">
      <c r="A544">
        <v>9</v>
      </c>
    </row>
    <row r="545" spans="1:1" x14ac:dyDescent="0.35">
      <c r="A545">
        <v>8</v>
      </c>
    </row>
    <row r="546" spans="1:1" x14ac:dyDescent="0.35">
      <c r="A546">
        <v>9</v>
      </c>
    </row>
    <row r="547" spans="1:1" x14ac:dyDescent="0.35">
      <c r="A547">
        <v>8</v>
      </c>
    </row>
    <row r="548" spans="1:1" x14ac:dyDescent="0.35">
      <c r="A548">
        <v>8</v>
      </c>
    </row>
    <row r="549" spans="1:1" x14ac:dyDescent="0.35">
      <c r="A549">
        <v>5</v>
      </c>
    </row>
    <row r="550" spans="1:1" x14ac:dyDescent="0.35">
      <c r="A550">
        <v>6</v>
      </c>
    </row>
    <row r="551" spans="1:1" x14ac:dyDescent="0.35">
      <c r="A551">
        <v>6</v>
      </c>
    </row>
    <row r="552" spans="1:1" x14ac:dyDescent="0.35">
      <c r="A552">
        <v>12</v>
      </c>
    </row>
    <row r="553" spans="1:1" x14ac:dyDescent="0.35">
      <c r="A553">
        <v>11</v>
      </c>
    </row>
    <row r="554" spans="1:1" x14ac:dyDescent="0.35">
      <c r="A554">
        <v>12</v>
      </c>
    </row>
    <row r="555" spans="1:1" x14ac:dyDescent="0.35">
      <c r="A555">
        <v>9</v>
      </c>
    </row>
    <row r="556" spans="1:1" x14ac:dyDescent="0.35">
      <c r="A556">
        <v>6</v>
      </c>
    </row>
    <row r="557" spans="1:1" x14ac:dyDescent="0.35">
      <c r="A557">
        <v>5</v>
      </c>
    </row>
    <row r="558" spans="1:1" x14ac:dyDescent="0.35">
      <c r="A558">
        <v>7</v>
      </c>
    </row>
    <row r="559" spans="1:1" x14ac:dyDescent="0.35">
      <c r="A559">
        <v>3</v>
      </c>
    </row>
    <row r="560" spans="1:1" x14ac:dyDescent="0.35">
      <c r="A560">
        <v>7</v>
      </c>
    </row>
    <row r="561" spans="1:1" x14ac:dyDescent="0.35">
      <c r="A561">
        <v>12</v>
      </c>
    </row>
    <row r="562" spans="1:1" x14ac:dyDescent="0.35">
      <c r="A562">
        <v>12</v>
      </c>
    </row>
    <row r="563" spans="1:1" x14ac:dyDescent="0.35">
      <c r="A563">
        <v>19</v>
      </c>
    </row>
    <row r="564" spans="1:1" x14ac:dyDescent="0.35">
      <c r="A564">
        <v>18</v>
      </c>
    </row>
    <row r="565" spans="1:1" x14ac:dyDescent="0.35">
      <c r="A565">
        <v>10</v>
      </c>
    </row>
    <row r="566" spans="1:1" x14ac:dyDescent="0.35">
      <c r="A566">
        <v>4</v>
      </c>
    </row>
    <row r="567" spans="1:1" x14ac:dyDescent="0.35">
      <c r="A567">
        <v>11</v>
      </c>
    </row>
    <row r="568" spans="1:1" x14ac:dyDescent="0.35">
      <c r="A568">
        <v>9</v>
      </c>
    </row>
    <row r="569" spans="1:1" x14ac:dyDescent="0.35">
      <c r="A569">
        <v>10</v>
      </c>
    </row>
    <row r="570" spans="1:1" x14ac:dyDescent="0.35">
      <c r="A570">
        <v>2</v>
      </c>
    </row>
    <row r="571" spans="1:1" x14ac:dyDescent="0.35">
      <c r="A571">
        <v>3</v>
      </c>
    </row>
    <row r="572" spans="1:1" x14ac:dyDescent="0.35">
      <c r="A572">
        <v>5</v>
      </c>
    </row>
    <row r="573" spans="1:1" x14ac:dyDescent="0.35">
      <c r="A573">
        <v>4</v>
      </c>
    </row>
    <row r="574" spans="1:1" x14ac:dyDescent="0.35">
      <c r="A574">
        <v>3</v>
      </c>
    </row>
    <row r="575" spans="1:1" x14ac:dyDescent="0.35">
      <c r="A575">
        <v>5</v>
      </c>
    </row>
    <row r="576" spans="1:1" x14ac:dyDescent="0.35">
      <c r="A576">
        <v>5</v>
      </c>
    </row>
    <row r="577" spans="1:1" x14ac:dyDescent="0.35">
      <c r="A577">
        <v>3</v>
      </c>
    </row>
    <row r="578" spans="1:1" x14ac:dyDescent="0.35">
      <c r="A578">
        <v>2</v>
      </c>
    </row>
    <row r="579" spans="1:1" x14ac:dyDescent="0.35">
      <c r="A579">
        <v>2</v>
      </c>
    </row>
    <row r="580" spans="1:1" x14ac:dyDescent="0.35">
      <c r="A580">
        <v>2</v>
      </c>
    </row>
    <row r="581" spans="1:1" x14ac:dyDescent="0.35">
      <c r="A581">
        <v>2</v>
      </c>
    </row>
    <row r="582" spans="1:1" x14ac:dyDescent="0.35">
      <c r="A582">
        <v>2</v>
      </c>
    </row>
    <row r="583" spans="1:1" x14ac:dyDescent="0.35">
      <c r="A583">
        <v>3</v>
      </c>
    </row>
    <row r="584" spans="1:1" x14ac:dyDescent="0.35">
      <c r="A584">
        <v>4</v>
      </c>
    </row>
    <row r="585" spans="1:1" x14ac:dyDescent="0.35">
      <c r="A585">
        <v>3</v>
      </c>
    </row>
    <row r="586" spans="1:1" x14ac:dyDescent="0.35">
      <c r="A586">
        <v>7</v>
      </c>
    </row>
    <row r="587" spans="1:1" x14ac:dyDescent="0.35">
      <c r="A587">
        <v>9</v>
      </c>
    </row>
    <row r="588" spans="1:1" x14ac:dyDescent="0.35">
      <c r="A588">
        <v>8</v>
      </c>
    </row>
    <row r="589" spans="1:1" x14ac:dyDescent="0.35">
      <c r="A589">
        <v>6</v>
      </c>
    </row>
    <row r="590" spans="1:1" x14ac:dyDescent="0.35">
      <c r="A590">
        <v>12</v>
      </c>
    </row>
    <row r="591" spans="1:1" x14ac:dyDescent="0.35">
      <c r="A591">
        <v>7</v>
      </c>
    </row>
    <row r="592" spans="1:1" x14ac:dyDescent="0.35">
      <c r="A592">
        <v>8</v>
      </c>
    </row>
    <row r="593" spans="1:1" x14ac:dyDescent="0.35">
      <c r="A593">
        <v>7</v>
      </c>
    </row>
    <row r="594" spans="1:1" x14ac:dyDescent="0.35">
      <c r="A594">
        <v>4</v>
      </c>
    </row>
    <row r="595" spans="1:1" x14ac:dyDescent="0.35">
      <c r="A595">
        <v>9</v>
      </c>
    </row>
    <row r="596" spans="1:1" x14ac:dyDescent="0.35">
      <c r="A596">
        <v>4</v>
      </c>
    </row>
    <row r="597" spans="1:1" x14ac:dyDescent="0.35">
      <c r="A597">
        <v>4</v>
      </c>
    </row>
    <row r="598" spans="1:1" x14ac:dyDescent="0.35">
      <c r="A598">
        <v>8</v>
      </c>
    </row>
    <row r="599" spans="1:1" x14ac:dyDescent="0.35">
      <c r="A599">
        <v>4</v>
      </c>
    </row>
    <row r="600" spans="1:1" x14ac:dyDescent="0.35">
      <c r="A600">
        <v>5</v>
      </c>
    </row>
    <row r="601" spans="1:1" x14ac:dyDescent="0.35">
      <c r="A601">
        <v>3</v>
      </c>
    </row>
    <row r="602" spans="1:1" x14ac:dyDescent="0.35">
      <c r="A602">
        <v>4</v>
      </c>
    </row>
    <row r="603" spans="1:1" x14ac:dyDescent="0.35">
      <c r="A603">
        <v>3</v>
      </c>
    </row>
    <row r="604" spans="1:1" x14ac:dyDescent="0.35">
      <c r="A604">
        <v>3</v>
      </c>
    </row>
    <row r="605" spans="1:1" x14ac:dyDescent="0.35">
      <c r="A605">
        <v>3</v>
      </c>
    </row>
    <row r="606" spans="1:1" x14ac:dyDescent="0.35">
      <c r="A606">
        <v>10</v>
      </c>
    </row>
    <row r="607" spans="1:1" x14ac:dyDescent="0.35">
      <c r="A607">
        <v>5</v>
      </c>
    </row>
    <row r="608" spans="1:1" x14ac:dyDescent="0.35">
      <c r="A608">
        <v>5</v>
      </c>
    </row>
    <row r="609" spans="1:1" x14ac:dyDescent="0.35">
      <c r="A609">
        <v>6</v>
      </c>
    </row>
    <row r="610" spans="1:1" x14ac:dyDescent="0.35">
      <c r="A610">
        <v>3</v>
      </c>
    </row>
    <row r="611" spans="1:1" x14ac:dyDescent="0.35">
      <c r="A611">
        <v>11</v>
      </c>
    </row>
    <row r="612" spans="1:1" x14ac:dyDescent="0.35">
      <c r="A612">
        <v>4</v>
      </c>
    </row>
    <row r="613" spans="1:1" x14ac:dyDescent="0.35">
      <c r="A613">
        <v>6</v>
      </c>
    </row>
    <row r="614" spans="1:1" x14ac:dyDescent="0.35">
      <c r="A614">
        <v>3</v>
      </c>
    </row>
    <row r="615" spans="1:1" x14ac:dyDescent="0.35">
      <c r="A615">
        <v>9</v>
      </c>
    </row>
    <row r="616" spans="1:1" x14ac:dyDescent="0.35">
      <c r="A616">
        <v>5</v>
      </c>
    </row>
    <row r="617" spans="1:1" x14ac:dyDescent="0.35">
      <c r="A617">
        <v>2</v>
      </c>
    </row>
    <row r="618" spans="1:1" x14ac:dyDescent="0.35">
      <c r="A618">
        <v>5</v>
      </c>
    </row>
    <row r="619" spans="1:1" x14ac:dyDescent="0.35">
      <c r="A619">
        <v>4</v>
      </c>
    </row>
    <row r="620" spans="1:1" x14ac:dyDescent="0.35">
      <c r="A620">
        <v>5</v>
      </c>
    </row>
    <row r="621" spans="1:1" x14ac:dyDescent="0.35">
      <c r="A621">
        <v>3</v>
      </c>
    </row>
    <row r="622" spans="1:1" x14ac:dyDescent="0.35">
      <c r="A622">
        <v>10</v>
      </c>
    </row>
    <row r="623" spans="1:1" x14ac:dyDescent="0.35">
      <c r="A623">
        <v>8</v>
      </c>
    </row>
    <row r="624" spans="1:1" x14ac:dyDescent="0.35">
      <c r="A624">
        <v>4</v>
      </c>
    </row>
    <row r="625" spans="1:1" x14ac:dyDescent="0.35">
      <c r="A625">
        <v>15</v>
      </c>
    </row>
    <row r="626" spans="1:1" x14ac:dyDescent="0.35">
      <c r="A626">
        <v>14</v>
      </c>
    </row>
    <row r="627" spans="1:1" x14ac:dyDescent="0.35">
      <c r="A627">
        <v>4</v>
      </c>
    </row>
    <row r="628" spans="1:1" x14ac:dyDescent="0.35">
      <c r="A628">
        <v>4</v>
      </c>
    </row>
    <row r="629" spans="1:1" x14ac:dyDescent="0.35">
      <c r="A629">
        <v>5</v>
      </c>
    </row>
    <row r="630" spans="1:1" x14ac:dyDescent="0.35">
      <c r="A630">
        <v>3</v>
      </c>
    </row>
    <row r="631" spans="1:1" x14ac:dyDescent="0.35">
      <c r="A631">
        <v>12</v>
      </c>
    </row>
    <row r="632" spans="1:1" x14ac:dyDescent="0.35">
      <c r="A632">
        <v>4</v>
      </c>
    </row>
    <row r="633" spans="1:1" x14ac:dyDescent="0.35">
      <c r="A633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95573-9733-4E0D-8EB5-7BBAA6A57716}">
  <dimension ref="A1:C13"/>
  <sheetViews>
    <sheetView workbookViewId="0">
      <selection activeCell="J17" sqref="J17"/>
    </sheetView>
  </sheetViews>
  <sheetFormatPr defaultRowHeight="14.5" x14ac:dyDescent="0.35"/>
  <cols>
    <col min="1" max="1" width="41.90625" bestFit="1" customWidth="1"/>
    <col min="2" max="2" width="12.453125" bestFit="1" customWidth="1"/>
    <col min="3" max="3" width="11.81640625" bestFit="1" customWidth="1"/>
  </cols>
  <sheetData>
    <row r="1" spans="1:3" x14ac:dyDescent="0.35">
      <c r="A1" t="s">
        <v>667</v>
      </c>
    </row>
    <row r="2" spans="1:3" ht="15" thickBot="1" x14ac:dyDescent="0.4"/>
    <row r="3" spans="1:3" x14ac:dyDescent="0.35">
      <c r="A3" s="3"/>
      <c r="B3" s="3" t="s">
        <v>652</v>
      </c>
      <c r="C3" s="3" t="s">
        <v>651</v>
      </c>
    </row>
    <row r="4" spans="1:3" x14ac:dyDescent="0.35">
      <c r="A4" s="1" t="s">
        <v>655</v>
      </c>
      <c r="B4" s="1">
        <v>48.185277777777806</v>
      </c>
      <c r="C4" s="1">
        <v>66.621927480916042</v>
      </c>
    </row>
    <row r="5" spans="1:3" x14ac:dyDescent="0.35">
      <c r="A5" s="1" t="s">
        <v>656</v>
      </c>
      <c r="B5" s="1">
        <v>81.21956534267764</v>
      </c>
      <c r="C5" s="1">
        <v>310.54205841920293</v>
      </c>
    </row>
    <row r="6" spans="1:3" x14ac:dyDescent="0.35">
      <c r="A6" s="1" t="s">
        <v>657</v>
      </c>
      <c r="B6" s="1">
        <v>108</v>
      </c>
      <c r="C6" s="1">
        <v>524</v>
      </c>
    </row>
    <row r="7" spans="1:3" x14ac:dyDescent="0.35">
      <c r="A7" s="1" t="s">
        <v>658</v>
      </c>
      <c r="B7" s="1">
        <v>0</v>
      </c>
      <c r="C7" s="1"/>
    </row>
    <row r="8" spans="1:3" x14ac:dyDescent="0.35">
      <c r="A8" s="1" t="s">
        <v>659</v>
      </c>
      <c r="B8" s="1">
        <v>304</v>
      </c>
      <c r="C8" s="1"/>
    </row>
    <row r="9" spans="1:3" x14ac:dyDescent="0.35">
      <c r="A9" s="1" t="s">
        <v>660</v>
      </c>
      <c r="B9" s="1">
        <v>-15.899155646610673</v>
      </c>
      <c r="C9" s="1"/>
    </row>
    <row r="10" spans="1:3" x14ac:dyDescent="0.35">
      <c r="A10" s="1" t="s">
        <v>661</v>
      </c>
      <c r="B10" s="1">
        <v>3.8141218878249894E-42</v>
      </c>
      <c r="C10" s="1"/>
    </row>
    <row r="11" spans="1:3" x14ac:dyDescent="0.35">
      <c r="A11" s="1" t="s">
        <v>662</v>
      </c>
      <c r="B11" s="1">
        <v>1.6498814280043741</v>
      </c>
      <c r="C11" s="1"/>
    </row>
    <row r="12" spans="1:3" x14ac:dyDescent="0.35">
      <c r="A12" s="1" t="s">
        <v>663</v>
      </c>
      <c r="B12" s="1">
        <v>7.6282437756499788E-42</v>
      </c>
      <c r="C12" s="1"/>
    </row>
    <row r="13" spans="1:3" ht="15" thickBot="1" x14ac:dyDescent="0.4">
      <c r="A13" s="2" t="s">
        <v>664</v>
      </c>
      <c r="B13" s="2">
        <v>1.9677981407170377</v>
      </c>
      <c r="C1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B8876-27F1-4E7F-8388-E9D78D9682D9}">
  <dimension ref="A1:C14"/>
  <sheetViews>
    <sheetView workbookViewId="0">
      <selection activeCell="C59" sqref="C59"/>
    </sheetView>
  </sheetViews>
  <sheetFormatPr defaultRowHeight="14.5" x14ac:dyDescent="0.35"/>
  <cols>
    <col min="1" max="1" width="39.453125" bestFit="1" customWidth="1"/>
    <col min="3" max="3" width="11.81640625" bestFit="1" customWidth="1"/>
  </cols>
  <sheetData>
    <row r="1" spans="1:3" x14ac:dyDescent="0.35">
      <c r="A1" t="s">
        <v>665</v>
      </c>
    </row>
    <row r="2" spans="1:3" ht="15" thickBot="1" x14ac:dyDescent="0.4"/>
    <row r="3" spans="1:3" x14ac:dyDescent="0.35">
      <c r="A3" s="3"/>
      <c r="B3" s="3" t="s">
        <v>653</v>
      </c>
      <c r="C3" s="3" t="s">
        <v>654</v>
      </c>
    </row>
    <row r="4" spans="1:3" x14ac:dyDescent="0.35">
      <c r="A4" s="1" t="s">
        <v>655</v>
      </c>
      <c r="B4" s="1">
        <v>48.185277777777806</v>
      </c>
      <c r="C4" s="1">
        <v>66.621927480916042</v>
      </c>
    </row>
    <row r="5" spans="1:3" x14ac:dyDescent="0.35">
      <c r="A5" s="1" t="s">
        <v>656</v>
      </c>
      <c r="B5" s="1">
        <v>81.21956534267764</v>
      </c>
      <c r="C5" s="1">
        <v>310.54205841920293</v>
      </c>
    </row>
    <row r="6" spans="1:3" x14ac:dyDescent="0.35">
      <c r="A6" s="1" t="s">
        <v>657</v>
      </c>
      <c r="B6" s="1">
        <v>108</v>
      </c>
      <c r="C6" s="1">
        <v>524</v>
      </c>
    </row>
    <row r="7" spans="1:3" x14ac:dyDescent="0.35">
      <c r="A7" s="1" t="s">
        <v>666</v>
      </c>
      <c r="B7" s="1">
        <v>271.59363499192006</v>
      </c>
      <c r="C7" s="1"/>
    </row>
    <row r="8" spans="1:3" x14ac:dyDescent="0.35">
      <c r="A8" s="1" t="s">
        <v>658</v>
      </c>
      <c r="B8" s="1">
        <v>0</v>
      </c>
      <c r="C8" s="1"/>
    </row>
    <row r="9" spans="1:3" x14ac:dyDescent="0.35">
      <c r="A9" s="1" t="s">
        <v>659</v>
      </c>
      <c r="B9" s="1">
        <v>630</v>
      </c>
      <c r="C9" s="1"/>
    </row>
    <row r="10" spans="1:3" x14ac:dyDescent="0.35">
      <c r="A10" s="1" t="s">
        <v>660</v>
      </c>
      <c r="B10" s="1">
        <v>-10.586226758395718</v>
      </c>
      <c r="C10" s="1"/>
    </row>
    <row r="11" spans="1:3" x14ac:dyDescent="0.35">
      <c r="A11" s="1" t="s">
        <v>661</v>
      </c>
      <c r="B11" s="1">
        <v>1.622696218860703E-24</v>
      </c>
      <c r="C11" s="1"/>
    </row>
    <row r="12" spans="1:3" x14ac:dyDescent="0.35">
      <c r="A12" s="1" t="s">
        <v>662</v>
      </c>
      <c r="B12" s="1">
        <v>1.6472758903109066</v>
      </c>
      <c r="C12" s="1"/>
    </row>
    <row r="13" spans="1:3" x14ac:dyDescent="0.35">
      <c r="A13" s="1" t="s">
        <v>663</v>
      </c>
      <c r="B13" s="1">
        <v>3.2453924377214059E-24</v>
      </c>
      <c r="C13" s="1"/>
    </row>
    <row r="14" spans="1:3" ht="15" thickBot="1" x14ac:dyDescent="0.4">
      <c r="A14" s="2" t="s">
        <v>664</v>
      </c>
      <c r="B14" s="2">
        <v>1.9637366160205791</v>
      </c>
      <c r="C1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8A3EB-B912-4696-A198-43BCCAB375B2}">
  <dimension ref="A1:E15"/>
  <sheetViews>
    <sheetView topLeftCell="A2" workbookViewId="0">
      <selection activeCell="E3" sqref="E3"/>
    </sheetView>
  </sheetViews>
  <sheetFormatPr defaultRowHeight="14.5" x14ac:dyDescent="0.35"/>
  <cols>
    <col min="1" max="1" width="16.81640625" bestFit="1" customWidth="1"/>
    <col min="4" max="4" width="14.81640625" bestFit="1" customWidth="1"/>
  </cols>
  <sheetData>
    <row r="1" spans="1:5" x14ac:dyDescent="0.35">
      <c r="A1" s="4" t="s">
        <v>669</v>
      </c>
      <c r="B1" s="4"/>
    </row>
    <row r="2" spans="1:5" x14ac:dyDescent="0.35">
      <c r="A2" s="1"/>
      <c r="B2" s="1"/>
    </row>
    <row r="3" spans="1:5" x14ac:dyDescent="0.35">
      <c r="A3" s="1" t="s">
        <v>655</v>
      </c>
      <c r="B3" s="1">
        <v>6.7420886075949369</v>
      </c>
      <c r="D3" t="s">
        <v>682</v>
      </c>
      <c r="E3">
        <f>B15/6*(B10^2+(B9-3)^2/4)</f>
        <v>491.67259125176128</v>
      </c>
    </row>
    <row r="4" spans="1:5" x14ac:dyDescent="0.35">
      <c r="A4" s="1" t="s">
        <v>670</v>
      </c>
      <c r="B4" s="1">
        <v>0.18947512129246172</v>
      </c>
    </row>
    <row r="5" spans="1:5" x14ac:dyDescent="0.35">
      <c r="A5" s="1" t="s">
        <v>671</v>
      </c>
      <c r="B5" s="1">
        <v>5</v>
      </c>
    </row>
    <row r="6" spans="1:5" x14ac:dyDescent="0.35">
      <c r="A6" s="1" t="s">
        <v>672</v>
      </c>
      <c r="B6" s="1">
        <v>2</v>
      </c>
    </row>
    <row r="7" spans="1:5" x14ac:dyDescent="0.35">
      <c r="A7" s="1" t="s">
        <v>673</v>
      </c>
      <c r="B7" s="1">
        <v>4.7633306880918136</v>
      </c>
    </row>
    <row r="8" spans="1:5" x14ac:dyDescent="0.35">
      <c r="A8" s="1" t="s">
        <v>674</v>
      </c>
      <c r="B8" s="1">
        <v>22.689319244117232</v>
      </c>
    </row>
    <row r="9" spans="1:5" x14ac:dyDescent="0.35">
      <c r="A9" s="1" t="s">
        <v>675</v>
      </c>
      <c r="B9" s="1">
        <v>5.1153341962026921</v>
      </c>
    </row>
    <row r="10" spans="1:5" x14ac:dyDescent="0.35">
      <c r="A10" s="1" t="s">
        <v>676</v>
      </c>
      <c r="B10" s="1">
        <v>1.8839103149147638</v>
      </c>
    </row>
    <row r="11" spans="1:5" x14ac:dyDescent="0.35">
      <c r="A11" s="1" t="s">
        <v>677</v>
      </c>
      <c r="B11" s="1">
        <v>30</v>
      </c>
    </row>
    <row r="12" spans="1:5" x14ac:dyDescent="0.35">
      <c r="A12" s="1" t="s">
        <v>678</v>
      </c>
      <c r="B12" s="1">
        <v>2</v>
      </c>
    </row>
    <row r="13" spans="1:5" x14ac:dyDescent="0.35">
      <c r="A13" s="1" t="s">
        <v>679</v>
      </c>
      <c r="B13" s="1">
        <v>32</v>
      </c>
    </row>
    <row r="14" spans="1:5" x14ac:dyDescent="0.35">
      <c r="A14" s="1" t="s">
        <v>680</v>
      </c>
      <c r="B14" s="1">
        <v>4261</v>
      </c>
    </row>
    <row r="15" spans="1:5" ht="15" thickBot="1" x14ac:dyDescent="0.4">
      <c r="A15" s="2" t="s">
        <v>681</v>
      </c>
      <c r="B15" s="2">
        <v>632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73E5-4E80-4650-AB47-75D0055C887D}">
  <dimension ref="A1:E15"/>
  <sheetViews>
    <sheetView workbookViewId="0">
      <selection activeCell="E2" sqref="E2"/>
    </sheetView>
  </sheetViews>
  <sheetFormatPr defaultRowHeight="14.5" x14ac:dyDescent="0.35"/>
  <cols>
    <col min="2" max="2" width="11.81640625" bestFit="1" customWidth="1"/>
    <col min="4" max="4" width="14.81640625" bestFit="1" customWidth="1"/>
    <col min="5" max="5" width="14.6328125" customWidth="1"/>
    <col min="6" max="6" width="11.81640625" bestFit="1" customWidth="1"/>
  </cols>
  <sheetData>
    <row r="1" spans="1:5" x14ac:dyDescent="0.35">
      <c r="A1" s="4" t="s">
        <v>669</v>
      </c>
      <c r="B1" s="4"/>
    </row>
    <row r="2" spans="1:5" x14ac:dyDescent="0.35">
      <c r="A2" s="1"/>
      <c r="B2" s="1"/>
      <c r="D2" t="s">
        <v>682</v>
      </c>
      <c r="E2">
        <f>B15/6*(B10^2+(B9-3)^2/4)</f>
        <v>37861.346306710468</v>
      </c>
    </row>
    <row r="3" spans="1:5" x14ac:dyDescent="0.35">
      <c r="A3" s="1" t="s">
        <v>655</v>
      </c>
      <c r="B3" s="1">
        <v>145.03955696202533</v>
      </c>
    </row>
    <row r="4" spans="1:5" x14ac:dyDescent="0.35">
      <c r="A4" s="1" t="s">
        <v>670</v>
      </c>
      <c r="B4" s="1">
        <v>9.558186753165856</v>
      </c>
    </row>
    <row r="5" spans="1:5" x14ac:dyDescent="0.35">
      <c r="A5" s="1" t="s">
        <v>671</v>
      </c>
      <c r="B5" s="1">
        <v>71.5</v>
      </c>
    </row>
    <row r="6" spans="1:5" x14ac:dyDescent="0.35">
      <c r="A6" s="1" t="s">
        <v>672</v>
      </c>
      <c r="B6" s="1">
        <v>6</v>
      </c>
    </row>
    <row r="7" spans="1:5" x14ac:dyDescent="0.35">
      <c r="A7" s="1" t="s">
        <v>673</v>
      </c>
      <c r="B7" s="1">
        <v>240.28908900178092</v>
      </c>
    </row>
    <row r="8" spans="1:5" x14ac:dyDescent="0.35">
      <c r="A8" s="1" t="s">
        <v>674</v>
      </c>
      <c r="B8" s="1">
        <v>57738.846293305789</v>
      </c>
    </row>
    <row r="9" spans="1:5" x14ac:dyDescent="0.35">
      <c r="A9" s="1" t="s">
        <v>675</v>
      </c>
      <c r="B9" s="1">
        <v>39.504338310238168</v>
      </c>
    </row>
    <row r="10" spans="1:5" x14ac:dyDescent="0.35">
      <c r="A10" s="1" t="s">
        <v>676</v>
      </c>
      <c r="B10" s="1">
        <v>5.1284970773683645</v>
      </c>
    </row>
    <row r="11" spans="1:5" x14ac:dyDescent="0.35">
      <c r="A11" s="1" t="s">
        <v>677</v>
      </c>
      <c r="B11" s="1">
        <v>2728</v>
      </c>
    </row>
    <row r="12" spans="1:5" x14ac:dyDescent="0.35">
      <c r="A12" s="1" t="s">
        <v>678</v>
      </c>
      <c r="B12" s="1">
        <v>4</v>
      </c>
    </row>
    <row r="13" spans="1:5" x14ac:dyDescent="0.35">
      <c r="A13" s="1" t="s">
        <v>679</v>
      </c>
      <c r="B13" s="1">
        <v>2732</v>
      </c>
    </row>
    <row r="14" spans="1:5" x14ac:dyDescent="0.35">
      <c r="A14" s="1" t="s">
        <v>680</v>
      </c>
      <c r="B14" s="1">
        <v>91665</v>
      </c>
    </row>
    <row r="15" spans="1:5" ht="15" thickBot="1" x14ac:dyDescent="0.4">
      <c r="A15" s="2" t="s">
        <v>681</v>
      </c>
      <c r="B15" s="2">
        <v>632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4B01D-B66B-4F97-940E-E68E950BEED8}">
  <dimension ref="A1:E15"/>
  <sheetViews>
    <sheetView workbookViewId="0">
      <selection activeCell="E2" sqref="E2"/>
    </sheetView>
  </sheetViews>
  <sheetFormatPr defaultRowHeight="14.5" x14ac:dyDescent="0.35"/>
  <cols>
    <col min="1" max="1" width="16.81640625" bestFit="1" customWidth="1"/>
    <col min="4" max="4" width="14.81640625" bestFit="1" customWidth="1"/>
  </cols>
  <sheetData>
    <row r="1" spans="1:5" x14ac:dyDescent="0.35">
      <c r="A1" s="4" t="s">
        <v>669</v>
      </c>
      <c r="B1" s="4"/>
    </row>
    <row r="2" spans="1:5" x14ac:dyDescent="0.35">
      <c r="A2" s="1"/>
      <c r="B2" s="1"/>
      <c r="D2" t="s">
        <v>682</v>
      </c>
      <c r="E2">
        <f>B15/6*(B10^2+(B9-3)^2/4)</f>
        <v>471.5143091131531</v>
      </c>
    </row>
    <row r="3" spans="1:5" x14ac:dyDescent="0.35">
      <c r="A3" s="1" t="s">
        <v>655</v>
      </c>
      <c r="B3" s="1">
        <v>63.471360759493727</v>
      </c>
    </row>
    <row r="4" spans="1:5" x14ac:dyDescent="0.35">
      <c r="A4" s="1" t="s">
        <v>670</v>
      </c>
      <c r="B4" s="1">
        <v>0.71089995173252318</v>
      </c>
    </row>
    <row r="5" spans="1:5" x14ac:dyDescent="0.35">
      <c r="A5" s="1" t="s">
        <v>671</v>
      </c>
      <c r="B5" s="1">
        <v>59.21</v>
      </c>
    </row>
    <row r="6" spans="1:5" x14ac:dyDescent="0.35">
      <c r="A6" s="1" t="s">
        <v>672</v>
      </c>
      <c r="B6" s="1">
        <v>87.5</v>
      </c>
    </row>
    <row r="7" spans="1:5" x14ac:dyDescent="0.35">
      <c r="A7" s="1" t="s">
        <v>673</v>
      </c>
      <c r="B7" s="1">
        <v>17.871747663503086</v>
      </c>
    </row>
    <row r="8" spans="1:5" x14ac:dyDescent="0.35">
      <c r="A8" s="1" t="s">
        <v>674</v>
      </c>
      <c r="B8" s="1">
        <v>319.39936454792797</v>
      </c>
    </row>
    <row r="9" spans="1:5" x14ac:dyDescent="0.35">
      <c r="A9" s="1" t="s">
        <v>675</v>
      </c>
      <c r="B9" s="1">
        <v>-1.1931245552047396</v>
      </c>
    </row>
    <row r="10" spans="1:5" x14ac:dyDescent="0.35">
      <c r="A10" s="1" t="s">
        <v>676</v>
      </c>
      <c r="B10" s="1">
        <v>0.28430315673681872</v>
      </c>
    </row>
    <row r="11" spans="1:5" x14ac:dyDescent="0.35">
      <c r="A11" s="1" t="s">
        <v>677</v>
      </c>
      <c r="B11" s="1">
        <v>68.2</v>
      </c>
    </row>
    <row r="12" spans="1:5" x14ac:dyDescent="0.35">
      <c r="A12" s="1" t="s">
        <v>678</v>
      </c>
      <c r="B12" s="1">
        <v>25.24</v>
      </c>
    </row>
    <row r="13" spans="1:5" x14ac:dyDescent="0.35">
      <c r="A13" s="1" t="s">
        <v>679</v>
      </c>
      <c r="B13" s="1">
        <v>93.44</v>
      </c>
    </row>
    <row r="14" spans="1:5" x14ac:dyDescent="0.35">
      <c r="A14" s="1" t="s">
        <v>680</v>
      </c>
      <c r="B14" s="1">
        <v>40113.900000000038</v>
      </c>
    </row>
    <row r="15" spans="1:5" ht="15" thickBot="1" x14ac:dyDescent="0.4">
      <c r="A15" s="2" t="s">
        <v>681</v>
      </c>
      <c r="B15" s="2">
        <v>632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F9A59-61FA-4B7C-B59F-F89EBA52DB52}">
  <dimension ref="A1:G14"/>
  <sheetViews>
    <sheetView workbookViewId="0">
      <selection activeCell="N32" sqref="N32"/>
    </sheetView>
  </sheetViews>
  <sheetFormatPr defaultRowHeight="14.5" x14ac:dyDescent="0.35"/>
  <cols>
    <col min="1" max="1" width="17.7265625" bestFit="1" customWidth="1"/>
    <col min="3" max="3" width="8.81640625" bestFit="1" customWidth="1"/>
    <col min="4" max="7" width="11.81640625" bestFit="1" customWidth="1"/>
  </cols>
  <sheetData>
    <row r="1" spans="1:7" x14ac:dyDescent="0.35">
      <c r="A1" t="s">
        <v>683</v>
      </c>
    </row>
    <row r="3" spans="1:7" ht="15" thickBot="1" x14ac:dyDescent="0.4">
      <c r="A3" t="s">
        <v>684</v>
      </c>
    </row>
    <row r="4" spans="1:7" x14ac:dyDescent="0.35">
      <c r="A4" s="3" t="s">
        <v>685</v>
      </c>
      <c r="B4" s="3" t="s">
        <v>681</v>
      </c>
      <c r="C4" s="3" t="s">
        <v>680</v>
      </c>
      <c r="D4" s="3" t="s">
        <v>686</v>
      </c>
      <c r="E4" s="3" t="s">
        <v>656</v>
      </c>
    </row>
    <row r="5" spans="1:7" x14ac:dyDescent="0.35">
      <c r="A5" s="1" t="s">
        <v>668</v>
      </c>
      <c r="B5" s="1">
        <v>108</v>
      </c>
      <c r="C5" s="1">
        <v>5204.0100000000029</v>
      </c>
      <c r="D5" s="1">
        <v>48.185277777777806</v>
      </c>
      <c r="E5" s="1">
        <v>81.21956534267764</v>
      </c>
    </row>
    <row r="6" spans="1:7" ht="15" thickBot="1" x14ac:dyDescent="0.4">
      <c r="A6" s="2" t="s">
        <v>687</v>
      </c>
      <c r="B6" s="2">
        <v>524</v>
      </c>
      <c r="C6" s="2">
        <v>34909.890000000007</v>
      </c>
      <c r="D6" s="2">
        <v>66.621927480916042</v>
      </c>
      <c r="E6" s="2">
        <v>310.54205841920293</v>
      </c>
    </row>
    <row r="9" spans="1:7" ht="15" thickBot="1" x14ac:dyDescent="0.4">
      <c r="A9" t="s">
        <v>688</v>
      </c>
    </row>
    <row r="10" spans="1:7" x14ac:dyDescent="0.35">
      <c r="A10" s="3" t="s">
        <v>689</v>
      </c>
      <c r="B10" s="3" t="s">
        <v>690</v>
      </c>
      <c r="C10" s="3" t="s">
        <v>659</v>
      </c>
      <c r="D10" s="3" t="s">
        <v>691</v>
      </c>
      <c r="E10" s="3" t="s">
        <v>692</v>
      </c>
      <c r="F10" s="3" t="s">
        <v>693</v>
      </c>
      <c r="G10" s="3" t="s">
        <v>694</v>
      </c>
    </row>
    <row r="11" spans="1:7" x14ac:dyDescent="0.35">
      <c r="A11" s="1" t="s">
        <v>695</v>
      </c>
      <c r="B11" s="1">
        <v>30437.008984835731</v>
      </c>
      <c r="C11" s="1">
        <v>1</v>
      </c>
      <c r="D11" s="1">
        <v>30437.008984835731</v>
      </c>
      <c r="E11" s="1">
        <v>112.0681969801723</v>
      </c>
      <c r="F11" s="1">
        <v>3.2453924377230373E-24</v>
      </c>
      <c r="G11" s="1">
        <v>3.8562614970999372</v>
      </c>
    </row>
    <row r="12" spans="1:7" x14ac:dyDescent="0.35">
      <c r="A12" s="1" t="s">
        <v>696</v>
      </c>
      <c r="B12" s="1">
        <v>171103.99004491084</v>
      </c>
      <c r="C12" s="1">
        <v>630</v>
      </c>
      <c r="D12" s="1">
        <v>271.59363499192199</v>
      </c>
      <c r="E12" s="1"/>
      <c r="F12" s="1"/>
      <c r="G12" s="1"/>
    </row>
    <row r="13" spans="1:7" x14ac:dyDescent="0.35">
      <c r="A13" s="1"/>
      <c r="B13" s="1"/>
      <c r="C13" s="1"/>
      <c r="D13" s="1"/>
      <c r="E13" s="1"/>
      <c r="F13" s="1"/>
      <c r="G13" s="1"/>
    </row>
    <row r="14" spans="1:7" ht="15" thickBot="1" x14ac:dyDescent="0.4">
      <c r="A14" s="2" t="s">
        <v>697</v>
      </c>
      <c r="B14" s="2">
        <v>201540.99902974657</v>
      </c>
      <c r="C14" s="2">
        <v>631</v>
      </c>
      <c r="D14" s="2"/>
      <c r="E14" s="2"/>
      <c r="F14" s="2"/>
      <c r="G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 DCP</vt:lpstr>
      <vt:lpstr> NCLOC</vt:lpstr>
      <vt:lpstr> NOCom</vt:lpstr>
      <vt:lpstr>Sheet3</vt:lpstr>
      <vt:lpstr>Sheet2</vt:lpstr>
      <vt:lpstr>NoComStat</vt:lpstr>
      <vt:lpstr> NCLOCStat</vt:lpstr>
      <vt:lpstr>DCPStat</vt:lpstr>
      <vt:lpstr>Sheet8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</cp:lastModifiedBy>
  <dcterms:created xsi:type="dcterms:W3CDTF">2015-06-05T18:17:20Z</dcterms:created>
  <dcterms:modified xsi:type="dcterms:W3CDTF">2022-11-08T21:56:11Z</dcterms:modified>
</cp:coreProperties>
</file>