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4" windowWidth="10500" windowHeight="6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4" i="1" l="1"/>
  <c r="N12" i="1"/>
  <c r="N3" i="1"/>
  <c r="N4" i="1"/>
  <c r="N5" i="1"/>
  <c r="N6" i="1"/>
  <c r="N7" i="1"/>
  <c r="N8" i="1"/>
  <c r="N9" i="1"/>
  <c r="N10" i="1"/>
  <c r="N2" i="1"/>
  <c r="M14" i="1"/>
  <c r="M1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J3" i="1"/>
  <c r="J4" i="1"/>
  <c r="J5" i="1"/>
  <c r="J6" i="1"/>
  <c r="J7" i="1"/>
  <c r="J8" i="1"/>
  <c r="J9" i="1"/>
  <c r="J10" i="1"/>
  <c r="J2" i="1"/>
  <c r="I16" i="1"/>
  <c r="I14" i="1"/>
  <c r="I12" i="1"/>
  <c r="H1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B13" i="1"/>
  <c r="A13" i="1"/>
</calcChain>
</file>

<file path=xl/sharedStrings.xml><?xml version="1.0" encoding="utf-8"?>
<sst xmlns="http://schemas.openxmlformats.org/spreadsheetml/2006/main" count="23" uniqueCount="20">
  <si>
    <t>Area</t>
  </si>
  <si>
    <t>Price</t>
  </si>
  <si>
    <t>Mean</t>
  </si>
  <si>
    <t>X</t>
  </si>
  <si>
    <t>y</t>
  </si>
  <si>
    <t>Independent</t>
  </si>
  <si>
    <t>Dependent</t>
  </si>
  <si>
    <t>X-X_mean</t>
  </si>
  <si>
    <t>y-y_mean</t>
  </si>
  <si>
    <t>(X-X_mean)*(y-y_mean)</t>
  </si>
  <si>
    <t>(X-X_mean)^2</t>
  </si>
  <si>
    <t>y = mx + c</t>
  </si>
  <si>
    <t>Coefficient = m</t>
  </si>
  <si>
    <t>Intercept = c</t>
  </si>
  <si>
    <t>Predicted Y</t>
  </si>
  <si>
    <t>y - pred_y</t>
  </si>
  <si>
    <t>(y - pred_y)^2</t>
  </si>
  <si>
    <t>MSE</t>
  </si>
  <si>
    <t>ABS(y - pred_Y)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</si>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</sst>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350</c:v>
                </c:pt>
                <c:pt idx="1">
                  <c:v>430</c:v>
                </c:pt>
                <c:pt idx="2">
                  <c:v>455</c:v>
                </c:pt>
                <c:pt idx="3">
                  <c:v>557</c:v>
                </c:pt>
                <c:pt idx="4">
                  <c:v>640</c:v>
                </c:pt>
                <c:pt idx="5">
                  <c:v>700</c:v>
                </c:pt>
                <c:pt idx="6">
                  <c:v>770</c:v>
                </c:pt>
                <c:pt idx="7">
                  <c:v>860</c:v>
                </c:pt>
                <c:pt idx="8">
                  <c:v>900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11</c:v>
                </c:pt>
                <c:pt idx="1">
                  <c:v>22</c:v>
                </c:pt>
                <c:pt idx="2">
                  <c:v>41</c:v>
                </c:pt>
                <c:pt idx="3">
                  <c:v>38</c:v>
                </c:pt>
                <c:pt idx="4">
                  <c:v>57</c:v>
                </c:pt>
                <c:pt idx="5">
                  <c:v>74</c:v>
                </c:pt>
                <c:pt idx="6">
                  <c:v>70</c:v>
                </c:pt>
                <c:pt idx="7">
                  <c:v>79</c:v>
                </c:pt>
                <c:pt idx="8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5712"/>
        <c:axId val="41394176"/>
      </c:scatterChart>
      <c:valAx>
        <c:axId val="41395712"/>
        <c:scaling>
          <c:orientation val="minMax"/>
          <c:max val="95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1394176"/>
        <c:crosses val="autoZero"/>
        <c:crossBetween val="midCat"/>
      </c:valAx>
      <c:valAx>
        <c:axId val="4139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3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Predicted 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Sheet1!$D$2:$D$10</c:f>
              <c:numCache>
                <c:formatCode>General</c:formatCode>
                <c:ptCount val="9"/>
                <c:pt idx="0">
                  <c:v>350</c:v>
                </c:pt>
                <c:pt idx="1">
                  <c:v>430</c:v>
                </c:pt>
                <c:pt idx="2">
                  <c:v>455</c:v>
                </c:pt>
                <c:pt idx="3">
                  <c:v>557</c:v>
                </c:pt>
                <c:pt idx="4">
                  <c:v>640</c:v>
                </c:pt>
                <c:pt idx="5">
                  <c:v>700</c:v>
                </c:pt>
                <c:pt idx="6">
                  <c:v>770</c:v>
                </c:pt>
                <c:pt idx="7">
                  <c:v>860</c:v>
                </c:pt>
                <c:pt idx="8">
                  <c:v>900</c:v>
                </c:pt>
              </c:numCache>
            </c:numRef>
          </c:xVal>
          <c:yVal>
            <c:numRef>
              <c:f>Sheet1!$J$2:$J$10</c:f>
              <c:numCache>
                <c:formatCode>0.00</c:formatCode>
                <c:ptCount val="9"/>
                <c:pt idx="0">
                  <c:v>16.26071034541598</c:v>
                </c:pt>
                <c:pt idx="1">
                  <c:v>26.886621392908218</c:v>
                </c:pt>
                <c:pt idx="2">
                  <c:v>30.207218595249543</c:v>
                </c:pt>
                <c:pt idx="3">
                  <c:v>43.755255180802145</c:v>
                </c:pt>
                <c:pt idx="4">
                  <c:v>54.779637892575344</c:v>
                </c:pt>
                <c:pt idx="5">
                  <c:v>62.749071178194519</c:v>
                </c:pt>
                <c:pt idx="6">
                  <c:v>72.04674334475024</c:v>
                </c:pt>
                <c:pt idx="7">
                  <c:v>84.000893273179003</c:v>
                </c:pt>
                <c:pt idx="8">
                  <c:v>89.313848796925129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8800"/>
        <c:axId val="158267264"/>
      </c:scatterChart>
      <c:valAx>
        <c:axId val="158268800"/>
        <c:scaling>
          <c:orientation val="minMax"/>
          <c:max val="950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158267264"/>
        <c:crosses val="autoZero"/>
        <c:crossBetween val="midCat"/>
      </c:valAx>
      <c:valAx>
        <c:axId val="158267264"/>
        <c:scaling>
          <c:orientation val="minMax"/>
          <c:max val="100"/>
        </c:scaling>
        <c:delete val="0"/>
        <c:axPos val="l"/>
        <c:numFmt formatCode="0.00" sourceLinked="1"/>
        <c:majorTickMark val="out"/>
        <c:minorTickMark val="none"/>
        <c:tickLblPos val="nextTo"/>
        <c:crossAx val="15826880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07/relationships/hdphoto" Target="../media/hdphoto2.wdp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17</xdr:row>
      <xdr:rowOff>45243</xdr:rowOff>
    </xdr:from>
    <xdr:to>
      <xdr:col>17</xdr:col>
      <xdr:colOff>228599</xdr:colOff>
      <xdr:row>32</xdr:row>
      <xdr:rowOff>73818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9496</xdr:colOff>
      <xdr:row>16</xdr:row>
      <xdr:rowOff>85794</xdr:rowOff>
    </xdr:from>
    <xdr:to>
      <xdr:col>7</xdr:col>
      <xdr:colOff>133320</xdr:colOff>
      <xdr:row>21</xdr:row>
      <xdr:rowOff>167976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95396" y="2981394"/>
          <a:ext cx="3205162" cy="9870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19021</xdr:colOff>
      <xdr:row>22</xdr:row>
      <xdr:rowOff>9595</xdr:rowOff>
    </xdr:from>
    <xdr:to>
      <xdr:col>7</xdr:col>
      <xdr:colOff>130377</xdr:colOff>
      <xdr:row>24</xdr:row>
      <xdr:rowOff>163001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04921" y="3991045"/>
          <a:ext cx="3192694" cy="515356"/>
        </a:xfrm>
        <a:prstGeom prst="rect">
          <a:avLst/>
        </a:prstGeom>
      </xdr:spPr>
    </xdr:pic>
    <xdr:clientData/>
  </xdr:twoCellAnchor>
  <xdr:twoCellAnchor>
    <xdr:from>
      <xdr:col>17</xdr:col>
      <xdr:colOff>538162</xdr:colOff>
      <xdr:row>17</xdr:row>
      <xdr:rowOff>50006</xdr:rowOff>
    </xdr:from>
    <xdr:to>
      <xdr:col>25</xdr:col>
      <xdr:colOff>233362</xdr:colOff>
      <xdr:row>32</xdr:row>
      <xdr:rowOff>78581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H7" zoomScale="160" zoomScaleNormal="160" workbookViewId="0">
      <selection activeCell="P14" sqref="P14"/>
    </sheetView>
  </sheetViews>
  <sheetFormatPr defaultRowHeight="14.4" x14ac:dyDescent="0.3"/>
  <cols>
    <col min="1" max="1" width="11.5546875" style="1" customWidth="1"/>
    <col min="2" max="2" width="10.109375" style="1" customWidth="1"/>
    <col min="3" max="5" width="8.88671875" style="1"/>
    <col min="6" max="6" width="9.21875" style="1" bestFit="1" customWidth="1"/>
    <col min="7" max="7" width="9" style="1" bestFit="1" customWidth="1"/>
    <col min="8" max="8" width="20.6640625" style="1" bestFit="1" customWidth="1"/>
    <col min="9" max="9" width="18.44140625" style="1" customWidth="1"/>
    <col min="10" max="10" width="11.77734375" style="1" customWidth="1"/>
    <col min="11" max="11" width="8.88671875" style="1"/>
    <col min="12" max="12" width="13.33203125" style="1" customWidth="1"/>
    <col min="13" max="13" width="17.44140625" style="1" customWidth="1"/>
    <col min="14" max="14" width="15.5546875" style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14</v>
      </c>
      <c r="L1" s="1" t="s">
        <v>15</v>
      </c>
      <c r="M1" s="1" t="s">
        <v>16</v>
      </c>
      <c r="N1" s="1" t="s">
        <v>18</v>
      </c>
    </row>
    <row r="2" spans="1:14" x14ac:dyDescent="0.3">
      <c r="A2" s="1">
        <v>350</v>
      </c>
      <c r="B2" s="1">
        <v>11</v>
      </c>
      <c r="D2" s="1">
        <v>350</v>
      </c>
      <c r="E2" s="1">
        <v>11</v>
      </c>
      <c r="F2" s="2">
        <f>D2-$A$13</f>
        <v>-279.11111111111109</v>
      </c>
      <c r="G2" s="2">
        <f>E2-$B$13</f>
        <v>-42.333333333333336</v>
      </c>
      <c r="H2" s="2">
        <f>F2*G2</f>
        <v>11815.703703703703</v>
      </c>
      <c r="I2" s="2">
        <f>F2^2</f>
        <v>77903.012345679002</v>
      </c>
      <c r="J2" s="2">
        <f>$I$14*D2+$I$16</f>
        <v>16.26071034541598</v>
      </c>
      <c r="L2" s="2">
        <f>E2-J2</f>
        <v>-5.2607103454159798</v>
      </c>
      <c r="M2" s="2">
        <f>L2^2</f>
        <v>27.675073338366719</v>
      </c>
      <c r="N2" s="1">
        <f>ABS(L2)</f>
        <v>5.2607103454159798</v>
      </c>
    </row>
    <row r="3" spans="1:14" x14ac:dyDescent="0.3">
      <c r="A3" s="1">
        <v>430</v>
      </c>
      <c r="B3" s="1">
        <v>22</v>
      </c>
      <c r="D3" s="1">
        <v>430</v>
      </c>
      <c r="E3" s="1">
        <v>22</v>
      </c>
      <c r="F3" s="2">
        <f t="shared" ref="F3:F10" si="0">D3-$A$13</f>
        <v>-199.11111111111109</v>
      </c>
      <c r="G3" s="2">
        <f t="shared" ref="G3:G10" si="1">E3-$B$13</f>
        <v>-31.333333333333336</v>
      </c>
      <c r="H3" s="2">
        <f t="shared" ref="H3:H10" si="2">F3*G3</f>
        <v>6238.8148148148148</v>
      </c>
      <c r="I3" s="2">
        <f t="shared" ref="I3:I10" si="3">F3^2</f>
        <v>39645.234567901221</v>
      </c>
      <c r="J3" s="2">
        <f t="shared" ref="J3:J10" si="4">$I$14*D3+$I$16</f>
        <v>26.886621392908218</v>
      </c>
      <c r="L3" s="2">
        <f t="shared" ref="L3:L10" si="5">E3-J3</f>
        <v>-4.8866213929082178</v>
      </c>
      <c r="M3" s="2">
        <f t="shared" ref="M3:M10" si="6">L3^2</f>
        <v>23.879068637628251</v>
      </c>
      <c r="N3" s="1">
        <f t="shared" ref="N3:N10" si="7">ABS(L3)</f>
        <v>4.8866213929082178</v>
      </c>
    </row>
    <row r="4" spans="1:14" x14ac:dyDescent="0.3">
      <c r="A4" s="1">
        <v>455</v>
      </c>
      <c r="B4" s="1">
        <v>41</v>
      </c>
      <c r="D4" s="1">
        <v>455</v>
      </c>
      <c r="E4" s="1">
        <v>41</v>
      </c>
      <c r="F4" s="2">
        <f t="shared" si="0"/>
        <v>-174.11111111111109</v>
      </c>
      <c r="G4" s="2">
        <f t="shared" si="1"/>
        <v>-12.333333333333336</v>
      </c>
      <c r="H4" s="2">
        <f t="shared" si="2"/>
        <v>2147.3703703703704</v>
      </c>
      <c r="I4" s="2">
        <f t="shared" si="3"/>
        <v>30314.67901234567</v>
      </c>
      <c r="J4" s="2">
        <f t="shared" si="4"/>
        <v>30.207218595249543</v>
      </c>
      <c r="L4" s="2">
        <f t="shared" si="5"/>
        <v>10.792781404750457</v>
      </c>
      <c r="M4" s="2">
        <f t="shared" si="6"/>
        <v>116.48413045072725</v>
      </c>
      <c r="N4" s="1">
        <f t="shared" si="7"/>
        <v>10.792781404750457</v>
      </c>
    </row>
    <row r="5" spans="1:14" x14ac:dyDescent="0.3">
      <c r="A5" s="1">
        <v>557</v>
      </c>
      <c r="B5" s="1">
        <v>38</v>
      </c>
      <c r="D5" s="1">
        <v>557</v>
      </c>
      <c r="E5" s="1">
        <v>38</v>
      </c>
      <c r="F5" s="2">
        <f t="shared" si="0"/>
        <v>-72.111111111111086</v>
      </c>
      <c r="G5" s="2">
        <f t="shared" si="1"/>
        <v>-15.333333333333336</v>
      </c>
      <c r="H5" s="2">
        <f t="shared" si="2"/>
        <v>1105.7037037037035</v>
      </c>
      <c r="I5" s="2">
        <f t="shared" si="3"/>
        <v>5200.0123456790088</v>
      </c>
      <c r="J5" s="2">
        <f t="shared" si="4"/>
        <v>43.755255180802145</v>
      </c>
      <c r="L5" s="2">
        <f t="shared" si="5"/>
        <v>-5.7552551808021448</v>
      </c>
      <c r="M5" s="2">
        <f t="shared" si="6"/>
        <v>33.122962196149928</v>
      </c>
      <c r="N5" s="1">
        <f t="shared" si="7"/>
        <v>5.7552551808021448</v>
      </c>
    </row>
    <row r="6" spans="1:14" x14ac:dyDescent="0.3">
      <c r="A6" s="1">
        <v>640</v>
      </c>
      <c r="B6" s="1">
        <v>57</v>
      </c>
      <c r="D6" s="1">
        <v>640</v>
      </c>
      <c r="E6" s="1">
        <v>57</v>
      </c>
      <c r="F6" s="2">
        <f t="shared" si="0"/>
        <v>10.888888888888914</v>
      </c>
      <c r="G6" s="2">
        <f t="shared" si="1"/>
        <v>3.6666666666666643</v>
      </c>
      <c r="H6" s="2">
        <f t="shared" si="2"/>
        <v>39.925925925925995</v>
      </c>
      <c r="I6" s="2">
        <f t="shared" si="3"/>
        <v>118.56790123456845</v>
      </c>
      <c r="J6" s="2">
        <f t="shared" si="4"/>
        <v>54.779637892575344</v>
      </c>
      <c r="L6" s="2">
        <f t="shared" si="5"/>
        <v>2.2203621074246556</v>
      </c>
      <c r="M6" s="2">
        <f t="shared" si="6"/>
        <v>4.9300078880872578</v>
      </c>
      <c r="N6" s="1">
        <f t="shared" si="7"/>
        <v>2.2203621074246556</v>
      </c>
    </row>
    <row r="7" spans="1:14" x14ac:dyDescent="0.3">
      <c r="A7" s="1">
        <v>700</v>
      </c>
      <c r="B7" s="1">
        <v>74</v>
      </c>
      <c r="D7" s="1">
        <v>700</v>
      </c>
      <c r="E7" s="1">
        <v>74</v>
      </c>
      <c r="F7" s="2">
        <f t="shared" si="0"/>
        <v>70.888888888888914</v>
      </c>
      <c r="G7" s="2">
        <f t="shared" si="1"/>
        <v>20.666666666666664</v>
      </c>
      <c r="H7" s="2">
        <f t="shared" si="2"/>
        <v>1465.0370370370374</v>
      </c>
      <c r="I7" s="2">
        <f t="shared" si="3"/>
        <v>5025.2345679012378</v>
      </c>
      <c r="J7" s="2">
        <f t="shared" si="4"/>
        <v>62.749071178194519</v>
      </c>
      <c r="L7" s="2">
        <f t="shared" si="5"/>
        <v>11.250928821805481</v>
      </c>
      <c r="M7" s="2">
        <f t="shared" si="6"/>
        <v>126.58339935333326</v>
      </c>
      <c r="N7" s="1">
        <f t="shared" si="7"/>
        <v>11.250928821805481</v>
      </c>
    </row>
    <row r="8" spans="1:14" x14ac:dyDescent="0.3">
      <c r="A8" s="1">
        <v>770</v>
      </c>
      <c r="B8" s="1">
        <v>70</v>
      </c>
      <c r="D8" s="1">
        <v>770</v>
      </c>
      <c r="E8" s="1">
        <v>70</v>
      </c>
      <c r="F8" s="2">
        <f t="shared" si="0"/>
        <v>140.88888888888891</v>
      </c>
      <c r="G8" s="2">
        <f t="shared" si="1"/>
        <v>16.666666666666664</v>
      </c>
      <c r="H8" s="2">
        <f t="shared" si="2"/>
        <v>2348.1481481481483</v>
      </c>
      <c r="I8" s="2">
        <f t="shared" si="3"/>
        <v>19849.679012345685</v>
      </c>
      <c r="J8" s="2">
        <f t="shared" si="4"/>
        <v>72.04674334475024</v>
      </c>
      <c r="L8" s="2">
        <f t="shared" si="5"/>
        <v>-2.0467433447502401</v>
      </c>
      <c r="M8" s="2">
        <f t="shared" si="6"/>
        <v>4.1891583192794002</v>
      </c>
      <c r="N8" s="1">
        <f t="shared" si="7"/>
        <v>2.0467433447502401</v>
      </c>
    </row>
    <row r="9" spans="1:14" x14ac:dyDescent="0.3">
      <c r="A9" s="1">
        <v>860</v>
      </c>
      <c r="B9" s="1">
        <v>79</v>
      </c>
      <c r="D9" s="1">
        <v>860</v>
      </c>
      <c r="E9" s="1">
        <v>79</v>
      </c>
      <c r="F9" s="2">
        <f t="shared" si="0"/>
        <v>230.88888888888891</v>
      </c>
      <c r="G9" s="2">
        <f t="shared" si="1"/>
        <v>25.666666666666664</v>
      </c>
      <c r="H9" s="2">
        <f t="shared" si="2"/>
        <v>5926.1481481481478</v>
      </c>
      <c r="I9" s="2">
        <f t="shared" si="3"/>
        <v>53309.679012345689</v>
      </c>
      <c r="J9" s="2">
        <f t="shared" si="4"/>
        <v>84.000893273179003</v>
      </c>
      <c r="L9" s="2">
        <f t="shared" si="5"/>
        <v>-5.0008932731790026</v>
      </c>
      <c r="M9" s="2">
        <f t="shared" si="6"/>
        <v>25.008933529726999</v>
      </c>
      <c r="N9" s="1">
        <f t="shared" si="7"/>
        <v>5.0008932731790026</v>
      </c>
    </row>
    <row r="10" spans="1:14" x14ac:dyDescent="0.3">
      <c r="A10" s="1">
        <v>900</v>
      </c>
      <c r="B10" s="1">
        <v>88</v>
      </c>
      <c r="D10" s="1">
        <v>900</v>
      </c>
      <c r="E10" s="1">
        <v>88</v>
      </c>
      <c r="F10" s="2">
        <f t="shared" si="0"/>
        <v>270.88888888888891</v>
      </c>
      <c r="G10" s="2">
        <f t="shared" si="1"/>
        <v>34.666666666666664</v>
      </c>
      <c r="H10" s="2">
        <f t="shared" si="2"/>
        <v>9390.8148148148157</v>
      </c>
      <c r="I10" s="2">
        <f t="shared" si="3"/>
        <v>73380.790123456798</v>
      </c>
      <c r="J10" s="2">
        <f t="shared" si="4"/>
        <v>89.313848796925129</v>
      </c>
      <c r="L10" s="2">
        <f t="shared" si="5"/>
        <v>-1.3138487969251287</v>
      </c>
      <c r="M10" s="2">
        <f t="shared" si="6"/>
        <v>1.726198661181608</v>
      </c>
      <c r="N10" s="1">
        <f t="shared" si="7"/>
        <v>1.3138487969251287</v>
      </c>
    </row>
    <row r="11" spans="1:14" x14ac:dyDescent="0.3">
      <c r="A11" s="1" t="s">
        <v>3</v>
      </c>
      <c r="B11" s="1" t="s">
        <v>4</v>
      </c>
      <c r="I11" s="2"/>
    </row>
    <row r="12" spans="1:14" x14ac:dyDescent="0.3">
      <c r="A12" s="1" t="s">
        <v>2</v>
      </c>
      <c r="B12" s="1" t="s">
        <v>2</v>
      </c>
      <c r="H12" s="2">
        <f>SUM(H2:H10)</f>
        <v>40477.666666666672</v>
      </c>
      <c r="I12" s="2">
        <f>SUM(I2:I10)</f>
        <v>304746.88888888888</v>
      </c>
      <c r="M12" s="2">
        <f>SUM(M2:M10)</f>
        <v>363.59893237448068</v>
      </c>
      <c r="N12" s="1">
        <f>SUM(N2:N10)</f>
        <v>48.528144667961307</v>
      </c>
    </row>
    <row r="13" spans="1:14" x14ac:dyDescent="0.3">
      <c r="A13" s="1">
        <f>AVERAGE(A2:A10)</f>
        <v>629.11111111111109</v>
      </c>
      <c r="B13" s="1">
        <f>AVERAGE(B2:B10)</f>
        <v>53.333333333333336</v>
      </c>
      <c r="M13" s="1" t="s">
        <v>17</v>
      </c>
      <c r="N13" s="1" t="s">
        <v>19</v>
      </c>
    </row>
    <row r="14" spans="1:14" x14ac:dyDescent="0.3">
      <c r="H14" s="1" t="s">
        <v>12</v>
      </c>
      <c r="I14" s="1">
        <f>H12/I12</f>
        <v>0.13282388809365298</v>
      </c>
      <c r="M14" s="1">
        <f>M12/9</f>
        <v>40.399881374942296</v>
      </c>
      <c r="N14" s="1">
        <f>N12/9</f>
        <v>5.3920160742179233</v>
      </c>
    </row>
    <row r="15" spans="1:14" x14ac:dyDescent="0.3">
      <c r="A15" s="1" t="s">
        <v>5</v>
      </c>
    </row>
    <row r="16" spans="1:14" x14ac:dyDescent="0.3">
      <c r="B16" s="1" t="s">
        <v>6</v>
      </c>
      <c r="H16" s="1" t="s">
        <v>13</v>
      </c>
      <c r="I16" s="1">
        <f>B13-A13*I14</f>
        <v>-30.22765048736256</v>
      </c>
    </row>
    <row r="18" spans="9:9" x14ac:dyDescent="0.3">
      <c r="I18" s="1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</dc:creator>
  <cp:lastModifiedBy>Soft</cp:lastModifiedBy>
  <dcterms:created xsi:type="dcterms:W3CDTF">2024-03-21T03:20:41Z</dcterms:created>
  <dcterms:modified xsi:type="dcterms:W3CDTF">2024-03-21T04:26:38Z</dcterms:modified>
</cp:coreProperties>
</file>