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<sst xmlns="http://schemas.openxmlformats.org/spreadsheetml/2006/main" count="198" uniqueCount="69">
  <si>
    <t>lazyGhost</t>
  </si>
  <si>
    <t>valurank-distilbert</t>
  </si>
  <si>
    <t>michellejieli/inappropriate_text_classifier</t>
  </si>
  <si>
    <t>Adult</t>
  </si>
  <si>
    <t>label = 1</t>
  </si>
  <si>
    <t>Prediction</t>
  </si>
  <si>
    <t>Prediction: 0-1</t>
  </si>
  <si>
    <t>Cross Entropy Loss</t>
  </si>
  <si>
    <t>Speed (ms)</t>
  </si>
  <si>
    <t>https://www.xnxx.com/</t>
  </si>
  <si>
    <t>iwank.tv/en/1292/group</t>
  </si>
  <si>
    <t>https://www.wowindianporn.com/</t>
  </si>
  <si>
    <t>cuckin.com/hotwife-and-cuckold-onlyfans</t>
  </si>
  <si>
    <t>https://spankbang.com/</t>
  </si>
  <si>
    <t>https://www.xvideos.com/</t>
  </si>
  <si>
    <t>https://www.adswiki.net/565/xxxwebtraffic</t>
  </si>
  <si>
    <t>https://www.egotastic.com/</t>
  </si>
  <si>
    <t>pornchannels.link/hotwifexxx</t>
  </si>
  <si>
    <t>https://www.xxxvideoamatoriali.com/categorie/</t>
  </si>
  <si>
    <t>hugesex.tv/en</t>
  </si>
  <si>
    <t>https://www.camdolls.com/</t>
  </si>
  <si>
    <t>https://www.taxidrivermovie.com/</t>
  </si>
  <si>
    <t>https://www.bellesa.co/story/all</t>
  </si>
  <si>
    <t>https://www.pornhub.com/video/search?search=outlaws</t>
  </si>
  <si>
    <t>Safe</t>
  </si>
  <si>
    <t>label = -1</t>
  </si>
  <si>
    <t>Cross Entropy Loss:</t>
  </si>
  <si>
    <t>https://people.com/style/white-lotus-star-jon-gries-makes-runway-debut-at-eckhaus-latta-new-york-fashion-week-show/</t>
  </si>
  <si>
    <t>https://www.gofundme.com/f/honoring-coach-dale-mccormick</t>
  </si>
  <si>
    <t>https://people.com/tag/tony-curtis/</t>
  </si>
  <si>
    <t>https://people.com/movies/gina-carano-begins-filming-first-movie-since-mandalorian-exit/</t>
  </si>
  <si>
    <t>https://people.com/tv/allison-holker-files-for-control-stephen-twitch-boss-estate-after-he-died-without-will/#:~:text=She%20first%20began%20working%20at,The%20Lakelander%2C%20and%20Aspire%20TV.&amp;text=Allison%20Holker%20Boss%20is%20asking,dancer%20died%20without%20a%20will.</t>
  </si>
  <si>
    <t>https://www.studocu.com/en-gb/document/university-of-greenwich/computer-forensics-2/lab-1-week-2-hashing-files/81108320</t>
  </si>
  <si>
    <t>https://www.amazon.co.uk/gp/help/customer/display.html?nodeId=G3UA5WC5S5UUKB5G</t>
  </si>
  <si>
    <t>https://www.woodtv.com/news/target-8/wrongfully-convicted-man-to-walk-free-from-prison/</t>
  </si>
  <si>
    <t>https://chwinery.com/</t>
  </si>
  <si>
    <t>https://people.com/royals/the-inspiring-hidden-message-behind-meghan-markles-sold-out-designer-bag/</t>
  </si>
  <si>
    <t>https://www.amazon.co.uk/Coffee-Gator-Maker-400ml-Standard/dp/B01F173G0W?th=1</t>
  </si>
  <si>
    <t>https://people.com/tv/kirstie-alley-daughter-lillie-price-stevenson-marks-late-mom-72nd-birthday/#:~:text=Kirstie%20Alley's%20Daughter%20Pens%20Tribute,%3A%20'Wish%20You%20Were%20Here'&amp;text=Kimberlee%20Speakman%20is%20a%20digital,based%20news%20station%20KHON2%20News.</t>
  </si>
  <si>
    <t>https://www.youtube.com/hashtag/youtubewatch</t>
  </si>
  <si>
    <t>https://people.com/country/tim-mcgraw-faith-hill-relationship-timeline/</t>
  </si>
  <si>
    <t>https://www.ala.org/advocacy/hatefulconduct/incident#:~:text=The%20ALA%20Public%20Programs%20Office,stop%20an%20incident%20from%20escalating.</t>
  </si>
  <si>
    <t>In between</t>
  </si>
  <si>
    <t>https://www.youtube.com/watch?v=oQbei5JGiT8</t>
  </si>
  <si>
    <t>https://www.nbcnews.com/news/us-news/larry-nassars-victims-reach-1387-million-settlement-botched-fbi-probe-rcna148990</t>
  </si>
  <si>
    <t>https://www.sexualhealthoxfordshire.nhs.uk/</t>
  </si>
  <si>
    <t>https://fightthenewdrug.org/</t>
  </si>
  <si>
    <t>https://siecus.org/</t>
  </si>
  <si>
    <t>https://www.theguardian.com/society/sexual-health</t>
  </si>
  <si>
    <t>https://www.marieclaire.co.uk/life/sex-and-relationships</t>
  </si>
  <si>
    <t>https://sexetc.org/</t>
  </si>
  <si>
    <t>https://stopthetraffik.org/what-is-human-trafficking/spot-the-signs/sexual-exploitation/</t>
  </si>
  <si>
    <t>https://www.bashh.org/</t>
  </si>
  <si>
    <t>https://educateempowerkids.org/</t>
  </si>
  <si>
    <t>https://www.everydayhealth.com/sexual-health/</t>
  </si>
  <si>
    <t>https://www.loveisrespect.org/</t>
  </si>
  <si>
    <t>https://www.nhs.uk/live-well/sexual-health/</t>
  </si>
  <si>
    <t>https://kidshealth.org/</t>
  </si>
  <si>
    <t>Summary</t>
  </si>
  <si>
    <t>model</t>
  </si>
  <si>
    <t>bert-large-uncased-Adult-
Text-Classifier</t>
  </si>
  <si>
    <t>valurank/finetuned-
distilbert-adult-content-
detection</t>
  </si>
  <si>
    <t>michellejieli/inappropriate
text classifier</t>
  </si>
  <si>
    <t>metric</t>
  </si>
  <si>
    <t>Avg Cross Entropy (adult)</t>
  </si>
  <si>
    <t>Avg Cross Entropy (safe)</t>
  </si>
  <si>
    <t>Avg Cross Entropy (in between)</t>
  </si>
  <si>
    <t>Avg Cross Entropy (total)</t>
  </si>
  <si>
    <t>Avg Response time 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</si>
</sst>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ornhub.com/video/search?search=outlaws" TargetMode="External"/><Relationship Id="rId42" Type="http://schemas.openxmlformats.org/officeDocument/2006/relationships/hyperlink" Target="https://www.pornhub.com/video/search?search=outlaws" TargetMode="External"/><Relationship Id="rId41" Type="http://schemas.openxmlformats.org/officeDocument/2006/relationships/hyperlink" Target="https://www.pornhub.com/video/search?search=outlaws" TargetMode="External"/><Relationship Id="rId44" Type="http://schemas.openxmlformats.org/officeDocument/2006/relationships/hyperlink" Target="https://people.com/style/white-lotus-star-jon-gries-makes-runway-debut-at-eckhaus-latta-new-york-fashion-week-show/" TargetMode="External"/><Relationship Id="rId43" Type="http://schemas.openxmlformats.org/officeDocument/2006/relationships/hyperlink" Target="https://people.com/style/white-lotus-star-jon-gries-makes-runway-debut-at-eckhaus-latta-new-york-fashion-week-show/" TargetMode="External"/><Relationship Id="rId46" Type="http://schemas.openxmlformats.org/officeDocument/2006/relationships/hyperlink" Target="https://www.gofundme.com/f/honoring-coach-dale-mccormick" TargetMode="External"/><Relationship Id="rId45" Type="http://schemas.openxmlformats.org/officeDocument/2006/relationships/hyperlink" Target="https://people.com/style/white-lotus-star-jon-gries-makes-runway-debut-at-eckhaus-latta-new-york-fashion-week-show/" TargetMode="External"/><Relationship Id="rId107" Type="http://schemas.openxmlformats.org/officeDocument/2006/relationships/hyperlink" Target="https://www.marieclaire.co.uk/life/sex-and-relationships" TargetMode="External"/><Relationship Id="rId106" Type="http://schemas.openxmlformats.org/officeDocument/2006/relationships/hyperlink" Target="https://www.marieclaire.co.uk/life/sex-and-relationships" TargetMode="External"/><Relationship Id="rId105" Type="http://schemas.openxmlformats.org/officeDocument/2006/relationships/hyperlink" Target="https://www.theguardian.com/society/sexual-health" TargetMode="External"/><Relationship Id="rId104" Type="http://schemas.openxmlformats.org/officeDocument/2006/relationships/hyperlink" Target="https://www.theguardian.com/society/sexual-health" TargetMode="External"/><Relationship Id="rId109" Type="http://schemas.openxmlformats.org/officeDocument/2006/relationships/hyperlink" Target="https://sexetc.org/" TargetMode="External"/><Relationship Id="rId108" Type="http://schemas.openxmlformats.org/officeDocument/2006/relationships/hyperlink" Target="https://www.marieclaire.co.uk/life/sex-and-relationships" TargetMode="External"/><Relationship Id="rId48" Type="http://schemas.openxmlformats.org/officeDocument/2006/relationships/hyperlink" Target="https://www.gofundme.com/f/honoring-coach-dale-mccormick" TargetMode="External"/><Relationship Id="rId47" Type="http://schemas.openxmlformats.org/officeDocument/2006/relationships/hyperlink" Target="https://www.gofundme.com/f/honoring-coach-dale-mccormick" TargetMode="External"/><Relationship Id="rId49" Type="http://schemas.openxmlformats.org/officeDocument/2006/relationships/hyperlink" Target="https://people.com/tag/tony-curtis/" TargetMode="External"/><Relationship Id="rId103" Type="http://schemas.openxmlformats.org/officeDocument/2006/relationships/hyperlink" Target="https://www.theguardian.com/society/sexual-health" TargetMode="External"/><Relationship Id="rId102" Type="http://schemas.openxmlformats.org/officeDocument/2006/relationships/hyperlink" Target="https://siecus.org/" TargetMode="External"/><Relationship Id="rId101" Type="http://schemas.openxmlformats.org/officeDocument/2006/relationships/hyperlink" Target="https://siecus.org/" TargetMode="External"/><Relationship Id="rId100" Type="http://schemas.openxmlformats.org/officeDocument/2006/relationships/hyperlink" Target="https://siecus.org/" TargetMode="External"/><Relationship Id="rId31" Type="http://schemas.openxmlformats.org/officeDocument/2006/relationships/hyperlink" Target="https://www.camdolls.com/" TargetMode="External"/><Relationship Id="rId30" Type="http://schemas.openxmlformats.org/officeDocument/2006/relationships/hyperlink" Target="http://hugesex.tv/en" TargetMode="External"/><Relationship Id="rId33" Type="http://schemas.openxmlformats.org/officeDocument/2006/relationships/hyperlink" Target="https://www.camdolls.com/" TargetMode="External"/><Relationship Id="rId32" Type="http://schemas.openxmlformats.org/officeDocument/2006/relationships/hyperlink" Target="https://www.camdolls.com/" TargetMode="External"/><Relationship Id="rId35" Type="http://schemas.openxmlformats.org/officeDocument/2006/relationships/hyperlink" Target="https://www.taxidrivermovie.com/" TargetMode="External"/><Relationship Id="rId34" Type="http://schemas.openxmlformats.org/officeDocument/2006/relationships/hyperlink" Target="https://www.taxidrivermovie.com/" TargetMode="External"/><Relationship Id="rId37" Type="http://schemas.openxmlformats.org/officeDocument/2006/relationships/hyperlink" Target="https://www.bellesa.co/story/all" TargetMode="External"/><Relationship Id="rId36" Type="http://schemas.openxmlformats.org/officeDocument/2006/relationships/hyperlink" Target="https://www.taxidrivermovie.com/" TargetMode="External"/><Relationship Id="rId39" Type="http://schemas.openxmlformats.org/officeDocument/2006/relationships/hyperlink" Target="https://www.bellesa.co/story/all" TargetMode="External"/><Relationship Id="rId38" Type="http://schemas.openxmlformats.org/officeDocument/2006/relationships/hyperlink" Target="https://www.bellesa.co/story/all" TargetMode="External"/><Relationship Id="rId20" Type="http://schemas.openxmlformats.org/officeDocument/2006/relationships/hyperlink" Target="https://www.adswiki.net/565/xxxwebtraffic" TargetMode="External"/><Relationship Id="rId22" Type="http://schemas.openxmlformats.org/officeDocument/2006/relationships/hyperlink" Target="https://www.egotastic.com/" TargetMode="External"/><Relationship Id="rId21" Type="http://schemas.openxmlformats.org/officeDocument/2006/relationships/hyperlink" Target="https://www.adswiki.net/565/xxxwebtraffic" TargetMode="External"/><Relationship Id="rId24" Type="http://schemas.openxmlformats.org/officeDocument/2006/relationships/hyperlink" Target="https://www.egotastic.com/" TargetMode="External"/><Relationship Id="rId23" Type="http://schemas.openxmlformats.org/officeDocument/2006/relationships/hyperlink" Target="https://www.egotastic.com/" TargetMode="External"/><Relationship Id="rId129" Type="http://schemas.openxmlformats.org/officeDocument/2006/relationships/hyperlink" Target="https://www.nhs.uk/live-well/sexual-health/" TargetMode="External"/><Relationship Id="rId128" Type="http://schemas.openxmlformats.org/officeDocument/2006/relationships/hyperlink" Target="https://www.nhs.uk/live-well/sexual-health/" TargetMode="External"/><Relationship Id="rId127" Type="http://schemas.openxmlformats.org/officeDocument/2006/relationships/hyperlink" Target="https://www.nhs.uk/live-well/sexual-health/" TargetMode="External"/><Relationship Id="rId126" Type="http://schemas.openxmlformats.org/officeDocument/2006/relationships/hyperlink" Target="https://www.loveisrespect.org/" TargetMode="External"/><Relationship Id="rId26" Type="http://schemas.openxmlformats.org/officeDocument/2006/relationships/hyperlink" Target="https://www.xxxvideoamatoriali.com/categorie/" TargetMode="External"/><Relationship Id="rId121" Type="http://schemas.openxmlformats.org/officeDocument/2006/relationships/hyperlink" Target="https://www.everydayhealth.com/sexual-health/" TargetMode="External"/><Relationship Id="rId25" Type="http://schemas.openxmlformats.org/officeDocument/2006/relationships/hyperlink" Target="https://www.xxxvideoamatoriali.com/categorie/" TargetMode="External"/><Relationship Id="rId120" Type="http://schemas.openxmlformats.org/officeDocument/2006/relationships/hyperlink" Target="https://educateempowerkids.org/" TargetMode="External"/><Relationship Id="rId28" Type="http://schemas.openxmlformats.org/officeDocument/2006/relationships/hyperlink" Target="http://hugesex.tv/en" TargetMode="External"/><Relationship Id="rId27" Type="http://schemas.openxmlformats.org/officeDocument/2006/relationships/hyperlink" Target="https://www.xxxvideoamatoriali.com/categorie/" TargetMode="External"/><Relationship Id="rId125" Type="http://schemas.openxmlformats.org/officeDocument/2006/relationships/hyperlink" Target="https://www.loveisrespect.org/" TargetMode="External"/><Relationship Id="rId29" Type="http://schemas.openxmlformats.org/officeDocument/2006/relationships/hyperlink" Target="http://hugesex.tv/en" TargetMode="External"/><Relationship Id="rId124" Type="http://schemas.openxmlformats.org/officeDocument/2006/relationships/hyperlink" Target="https://www.loveisrespect.org/" TargetMode="External"/><Relationship Id="rId123" Type="http://schemas.openxmlformats.org/officeDocument/2006/relationships/hyperlink" Target="https://www.everydayhealth.com/sexual-health/" TargetMode="External"/><Relationship Id="rId122" Type="http://schemas.openxmlformats.org/officeDocument/2006/relationships/hyperlink" Target="https://www.everydayhealth.com/sexual-health/" TargetMode="External"/><Relationship Id="rId95" Type="http://schemas.openxmlformats.org/officeDocument/2006/relationships/hyperlink" Target="https://www.sexualhealthoxfordshire.nhs.uk/" TargetMode="External"/><Relationship Id="rId94" Type="http://schemas.openxmlformats.org/officeDocument/2006/relationships/hyperlink" Target="https://www.sexualhealthoxfordshire.nhs.uk/" TargetMode="External"/><Relationship Id="rId97" Type="http://schemas.openxmlformats.org/officeDocument/2006/relationships/hyperlink" Target="https://fightthenewdrug.org/" TargetMode="External"/><Relationship Id="rId96" Type="http://schemas.openxmlformats.org/officeDocument/2006/relationships/hyperlink" Target="https://www.sexualhealthoxfordshire.nhs.uk/" TargetMode="External"/><Relationship Id="rId11" Type="http://schemas.openxmlformats.org/officeDocument/2006/relationships/hyperlink" Target="http://cuckin.com/hotwife-and-cuckold-onlyfans" TargetMode="External"/><Relationship Id="rId99" Type="http://schemas.openxmlformats.org/officeDocument/2006/relationships/hyperlink" Target="https://fightthenewdrug.org/" TargetMode="External"/><Relationship Id="rId10" Type="http://schemas.openxmlformats.org/officeDocument/2006/relationships/hyperlink" Target="http://cuckin.com/hotwife-and-cuckold-onlyfans" TargetMode="External"/><Relationship Id="rId98" Type="http://schemas.openxmlformats.org/officeDocument/2006/relationships/hyperlink" Target="https://fightthenewdrug.org/" TargetMode="External"/><Relationship Id="rId13" Type="http://schemas.openxmlformats.org/officeDocument/2006/relationships/hyperlink" Target="https://spankbang.com/" TargetMode="External"/><Relationship Id="rId12" Type="http://schemas.openxmlformats.org/officeDocument/2006/relationships/hyperlink" Target="http://cuckin.com/hotwife-and-cuckold-onlyfans" TargetMode="External"/><Relationship Id="rId91" Type="http://schemas.openxmlformats.org/officeDocument/2006/relationships/hyperlink" Target="https://www.nbcnews.com/news/us-news/larry-nassars-victims-reach-1387-million-settlement-botched-fbi-probe-rcna148990" TargetMode="External"/><Relationship Id="rId90" Type="http://schemas.openxmlformats.org/officeDocument/2006/relationships/hyperlink" Target="https://www.youtube.com/watch?v=oQbei5JGiT8" TargetMode="External"/><Relationship Id="rId93" Type="http://schemas.openxmlformats.org/officeDocument/2006/relationships/hyperlink" Target="https://www.nbcnews.com/news/us-news/larry-nassars-victims-reach-1387-million-settlement-botched-fbi-probe-rcna148990" TargetMode="External"/><Relationship Id="rId92" Type="http://schemas.openxmlformats.org/officeDocument/2006/relationships/hyperlink" Target="https://www.nbcnews.com/news/us-news/larry-nassars-victims-reach-1387-million-settlement-botched-fbi-probe-rcna148990" TargetMode="External"/><Relationship Id="rId118" Type="http://schemas.openxmlformats.org/officeDocument/2006/relationships/hyperlink" Target="https://educateempowerkids.org/" TargetMode="External"/><Relationship Id="rId117" Type="http://schemas.openxmlformats.org/officeDocument/2006/relationships/hyperlink" Target="https://www.bashh.org/" TargetMode="External"/><Relationship Id="rId116" Type="http://schemas.openxmlformats.org/officeDocument/2006/relationships/hyperlink" Target="https://www.bashh.org/" TargetMode="External"/><Relationship Id="rId115" Type="http://schemas.openxmlformats.org/officeDocument/2006/relationships/hyperlink" Target="https://www.bashh.org/" TargetMode="External"/><Relationship Id="rId119" Type="http://schemas.openxmlformats.org/officeDocument/2006/relationships/hyperlink" Target="https://educateempowerkids.org/" TargetMode="External"/><Relationship Id="rId15" Type="http://schemas.openxmlformats.org/officeDocument/2006/relationships/hyperlink" Target="https://spankbang.com/" TargetMode="External"/><Relationship Id="rId110" Type="http://schemas.openxmlformats.org/officeDocument/2006/relationships/hyperlink" Target="https://sexetc.org/" TargetMode="External"/><Relationship Id="rId14" Type="http://schemas.openxmlformats.org/officeDocument/2006/relationships/hyperlink" Target="https://spankbang.com/" TargetMode="External"/><Relationship Id="rId17" Type="http://schemas.openxmlformats.org/officeDocument/2006/relationships/hyperlink" Target="https://www.xvideos.com/" TargetMode="External"/><Relationship Id="rId16" Type="http://schemas.openxmlformats.org/officeDocument/2006/relationships/hyperlink" Target="https://www.xvideos.com/" TargetMode="External"/><Relationship Id="rId19" Type="http://schemas.openxmlformats.org/officeDocument/2006/relationships/hyperlink" Target="https://www.adswiki.net/565/xxxwebtraffic" TargetMode="External"/><Relationship Id="rId114" Type="http://schemas.openxmlformats.org/officeDocument/2006/relationships/hyperlink" Target="https://stopthetraffik.org/what-is-human-trafficking/spot-the-signs/sexual-exploitation/" TargetMode="External"/><Relationship Id="rId18" Type="http://schemas.openxmlformats.org/officeDocument/2006/relationships/hyperlink" Target="https://www.xvideos.com/" TargetMode="External"/><Relationship Id="rId113" Type="http://schemas.openxmlformats.org/officeDocument/2006/relationships/hyperlink" Target="https://stopthetraffik.org/what-is-human-trafficking/spot-the-signs/sexual-exploitation/" TargetMode="External"/><Relationship Id="rId112" Type="http://schemas.openxmlformats.org/officeDocument/2006/relationships/hyperlink" Target="https://stopthetraffik.org/what-is-human-trafficking/spot-the-signs/sexual-exploitation/" TargetMode="External"/><Relationship Id="rId111" Type="http://schemas.openxmlformats.org/officeDocument/2006/relationships/hyperlink" Target="https://sexetc.org/" TargetMode="External"/><Relationship Id="rId84" Type="http://schemas.openxmlformats.org/officeDocument/2006/relationships/hyperlink" Target="https://people.com/country/tim-mcgraw-faith-hill-relationship-timeline/" TargetMode="External"/><Relationship Id="rId83" Type="http://schemas.openxmlformats.org/officeDocument/2006/relationships/hyperlink" Target="https://people.com/country/tim-mcgraw-faith-hill-relationship-timeline/" TargetMode="External"/><Relationship Id="rId86" Type="http://schemas.openxmlformats.org/officeDocument/2006/relationships/hyperlink" Target="https://www.ala.org/advocacy/hatefulconduct/incident" TargetMode="External"/><Relationship Id="rId85" Type="http://schemas.openxmlformats.org/officeDocument/2006/relationships/hyperlink" Target="https://www.ala.org/advocacy/hatefulconduct/incident" TargetMode="External"/><Relationship Id="rId88" Type="http://schemas.openxmlformats.org/officeDocument/2006/relationships/hyperlink" Target="https://www.youtube.com/watch?v=oQbei5JGiT8" TargetMode="External"/><Relationship Id="rId87" Type="http://schemas.openxmlformats.org/officeDocument/2006/relationships/hyperlink" Target="https://www.ala.org/advocacy/hatefulconduct/incident" TargetMode="External"/><Relationship Id="rId89" Type="http://schemas.openxmlformats.org/officeDocument/2006/relationships/hyperlink" Target="https://www.youtube.com/watch?v=oQbei5JGiT8" TargetMode="External"/><Relationship Id="rId80" Type="http://schemas.openxmlformats.org/officeDocument/2006/relationships/hyperlink" Target="https://www.youtube.com/hashtag/youtubewatch" TargetMode="External"/><Relationship Id="rId82" Type="http://schemas.openxmlformats.org/officeDocument/2006/relationships/hyperlink" Target="https://people.com/country/tim-mcgraw-faith-hill-relationship-timeline/" TargetMode="External"/><Relationship Id="rId81" Type="http://schemas.openxmlformats.org/officeDocument/2006/relationships/hyperlink" Target="https://www.youtube.com/hashtag/youtubewatch" TargetMode="External"/><Relationship Id="rId1" Type="http://schemas.openxmlformats.org/officeDocument/2006/relationships/hyperlink" Target="https://www.xnxx.com/" TargetMode="External"/><Relationship Id="rId2" Type="http://schemas.openxmlformats.org/officeDocument/2006/relationships/hyperlink" Target="https://www.xnxx.com/" TargetMode="External"/><Relationship Id="rId3" Type="http://schemas.openxmlformats.org/officeDocument/2006/relationships/hyperlink" Target="https://www.xnxx.com/" TargetMode="External"/><Relationship Id="rId4" Type="http://schemas.openxmlformats.org/officeDocument/2006/relationships/hyperlink" Target="http://iwank.tv/en/1292/group" TargetMode="External"/><Relationship Id="rId9" Type="http://schemas.openxmlformats.org/officeDocument/2006/relationships/hyperlink" Target="https://www.wowindianporn.com/" TargetMode="External"/><Relationship Id="rId5" Type="http://schemas.openxmlformats.org/officeDocument/2006/relationships/hyperlink" Target="http://iwank.tv/en/1292/group" TargetMode="External"/><Relationship Id="rId6" Type="http://schemas.openxmlformats.org/officeDocument/2006/relationships/hyperlink" Target="http://iwank.tv/en/1292/group" TargetMode="External"/><Relationship Id="rId7" Type="http://schemas.openxmlformats.org/officeDocument/2006/relationships/hyperlink" Target="https://www.wowindianporn.com/" TargetMode="External"/><Relationship Id="rId8" Type="http://schemas.openxmlformats.org/officeDocument/2006/relationships/hyperlink" Target="https://www.wowindianporn.com/" TargetMode="External"/><Relationship Id="rId73" Type="http://schemas.openxmlformats.org/officeDocument/2006/relationships/hyperlink" Target="https://www.amazon.co.uk/Coffee-Gator-Maker-400ml-Standard/dp/B01F173G0W?th=1" TargetMode="External"/><Relationship Id="rId72" Type="http://schemas.openxmlformats.org/officeDocument/2006/relationships/hyperlink" Target="https://people.com/royals/the-inspiring-hidden-message-behind-meghan-markles-sold-out-designer-bag/" TargetMode="External"/><Relationship Id="rId75" Type="http://schemas.openxmlformats.org/officeDocument/2006/relationships/hyperlink" Target="https://www.amazon.co.uk/Coffee-Gator-Maker-400ml-Standard/dp/B01F173G0W?th=1" TargetMode="External"/><Relationship Id="rId74" Type="http://schemas.openxmlformats.org/officeDocument/2006/relationships/hyperlink" Target="https://www.amazon.co.uk/Coffee-Gator-Maker-400ml-Standard/dp/B01F173G0W?th=1" TargetMode="External"/><Relationship Id="rId77" Type="http://schemas.openxmlformats.org/officeDocument/2006/relationships/hyperlink" Target="https://people.com/tv/kirstie-alley-daughter-lillie-price-stevenson-marks-late-mom-72nd-birthday/" TargetMode="External"/><Relationship Id="rId76" Type="http://schemas.openxmlformats.org/officeDocument/2006/relationships/hyperlink" Target="https://people.com/tv/kirstie-alley-daughter-lillie-price-stevenson-marks-late-mom-72nd-birthday/" TargetMode="External"/><Relationship Id="rId79" Type="http://schemas.openxmlformats.org/officeDocument/2006/relationships/hyperlink" Target="https://www.youtube.com/hashtag/youtubewatch" TargetMode="External"/><Relationship Id="rId78" Type="http://schemas.openxmlformats.org/officeDocument/2006/relationships/hyperlink" Target="https://people.com/tv/kirstie-alley-daughter-lillie-price-stevenson-marks-late-mom-72nd-birthday/" TargetMode="External"/><Relationship Id="rId71" Type="http://schemas.openxmlformats.org/officeDocument/2006/relationships/hyperlink" Target="https://people.com/royals/the-inspiring-hidden-message-behind-meghan-markles-sold-out-designer-bag/" TargetMode="External"/><Relationship Id="rId70" Type="http://schemas.openxmlformats.org/officeDocument/2006/relationships/hyperlink" Target="https://people.com/royals/the-inspiring-hidden-message-behind-meghan-markles-sold-out-designer-bag/" TargetMode="External"/><Relationship Id="rId132" Type="http://schemas.openxmlformats.org/officeDocument/2006/relationships/hyperlink" Target="https://kidshealth.org/" TargetMode="External"/><Relationship Id="rId131" Type="http://schemas.openxmlformats.org/officeDocument/2006/relationships/hyperlink" Target="https://kidshealth.org/" TargetMode="External"/><Relationship Id="rId130" Type="http://schemas.openxmlformats.org/officeDocument/2006/relationships/hyperlink" Target="https://kidshealth.org/" TargetMode="External"/><Relationship Id="rId133" Type="http://schemas.openxmlformats.org/officeDocument/2006/relationships/drawing" Target="../drawings/drawing1.xml"/><Relationship Id="rId62" Type="http://schemas.openxmlformats.org/officeDocument/2006/relationships/hyperlink" Target="https://www.amazon.co.uk/gp/help/customer/display.html?nodeId=G3UA5WC5S5UUKB5G" TargetMode="External"/><Relationship Id="rId61" Type="http://schemas.openxmlformats.org/officeDocument/2006/relationships/hyperlink" Target="https://www.amazon.co.uk/gp/help/customer/display.html?nodeId=G3UA5WC5S5UUKB5G" TargetMode="External"/><Relationship Id="rId64" Type="http://schemas.openxmlformats.org/officeDocument/2006/relationships/hyperlink" Target="https://www.woodtv.com/news/target-8/wrongfully-convicted-man-to-walk-free-from-prison/" TargetMode="External"/><Relationship Id="rId63" Type="http://schemas.openxmlformats.org/officeDocument/2006/relationships/hyperlink" Target="https://www.amazon.co.uk/gp/help/customer/display.html?nodeId=G3UA5WC5S5UUKB5G" TargetMode="External"/><Relationship Id="rId66" Type="http://schemas.openxmlformats.org/officeDocument/2006/relationships/hyperlink" Target="https://www.woodtv.com/news/target-8/wrongfully-convicted-man-to-walk-free-from-prison/" TargetMode="External"/><Relationship Id="rId65" Type="http://schemas.openxmlformats.org/officeDocument/2006/relationships/hyperlink" Target="https://www.woodtv.com/news/target-8/wrongfully-convicted-man-to-walk-free-from-prison/" TargetMode="External"/><Relationship Id="rId68" Type="http://schemas.openxmlformats.org/officeDocument/2006/relationships/hyperlink" Target="https://chwinery.com/" TargetMode="External"/><Relationship Id="rId67" Type="http://schemas.openxmlformats.org/officeDocument/2006/relationships/hyperlink" Target="https://chwinery.com/" TargetMode="External"/><Relationship Id="rId60" Type="http://schemas.openxmlformats.org/officeDocument/2006/relationships/hyperlink" Target="https://www.studocu.com/en-gb/document/university-of-greenwich/computer-forensics-2/lab-1-week-2-hashing-files/81108320" TargetMode="External"/><Relationship Id="rId69" Type="http://schemas.openxmlformats.org/officeDocument/2006/relationships/hyperlink" Target="https://chwinery.com/" TargetMode="External"/><Relationship Id="rId51" Type="http://schemas.openxmlformats.org/officeDocument/2006/relationships/hyperlink" Target="https://people.com/tag/tony-curtis/" TargetMode="External"/><Relationship Id="rId50" Type="http://schemas.openxmlformats.org/officeDocument/2006/relationships/hyperlink" Target="https://people.com/tag/tony-curtis/" TargetMode="External"/><Relationship Id="rId53" Type="http://schemas.openxmlformats.org/officeDocument/2006/relationships/hyperlink" Target="https://people.com/movies/gina-carano-begins-filming-first-movie-since-mandalorian-exit/" TargetMode="External"/><Relationship Id="rId52" Type="http://schemas.openxmlformats.org/officeDocument/2006/relationships/hyperlink" Target="https://people.com/movies/gina-carano-begins-filming-first-movie-since-mandalorian-exit/" TargetMode="External"/><Relationship Id="rId55" Type="http://schemas.openxmlformats.org/officeDocument/2006/relationships/hyperlink" Target="https://people.com/tv/allison-holker-files-for-control-stephen-twitch-boss-estate-after-he-died-without-will/" TargetMode="External"/><Relationship Id="rId54" Type="http://schemas.openxmlformats.org/officeDocument/2006/relationships/hyperlink" Target="https://people.com/movies/gina-carano-begins-filming-first-movie-since-mandalorian-exit/" TargetMode="External"/><Relationship Id="rId57" Type="http://schemas.openxmlformats.org/officeDocument/2006/relationships/hyperlink" Target="https://people.com/tv/allison-holker-files-for-control-stephen-twitch-boss-estate-after-he-died-without-will/" TargetMode="External"/><Relationship Id="rId56" Type="http://schemas.openxmlformats.org/officeDocument/2006/relationships/hyperlink" Target="https://people.com/tv/allison-holker-files-for-control-stephen-twitch-boss-estate-after-he-died-without-will/" TargetMode="External"/><Relationship Id="rId59" Type="http://schemas.openxmlformats.org/officeDocument/2006/relationships/hyperlink" Target="https://www.studocu.com/en-gb/document/university-of-greenwich/computer-forensics-2/lab-1-week-2-hashing-files/81108320" TargetMode="External"/><Relationship Id="rId58" Type="http://schemas.openxmlformats.org/officeDocument/2006/relationships/hyperlink" Target="https://www.studocu.com/en-gb/document/university-of-greenwich/computer-forensics-2/lab-1-week-2-hashing-files/811083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9.75"/>
    <col customWidth="1" min="4" max="4" width="24.63"/>
    <col customWidth="1" min="5" max="5" width="18.25"/>
    <col customWidth="1" min="6" max="6" width="15.13"/>
    <col customWidth="1" min="7" max="7" width="15.5"/>
    <col customWidth="1" min="8" max="8" width="10.75"/>
    <col customWidth="1" min="11" max="11" width="19.25"/>
    <col customWidth="1" min="17" max="17" width="19.38"/>
  </cols>
  <sheetData>
    <row r="1">
      <c r="A1" s="1" t="s">
        <v>0</v>
      </c>
      <c r="G1" s="1" t="s">
        <v>1</v>
      </c>
      <c r="M1" s="1" t="s">
        <v>2</v>
      </c>
    </row>
    <row r="2">
      <c r="A2" s="2" t="s">
        <v>3</v>
      </c>
      <c r="B2" s="2" t="s">
        <v>4</v>
      </c>
      <c r="C2" s="2" t="s">
        <v>5</v>
      </c>
      <c r="D2" s="2" t="s">
        <v>6</v>
      </c>
      <c r="E2" s="1" t="s">
        <v>7</v>
      </c>
      <c r="F2" s="2" t="s">
        <v>8</v>
      </c>
      <c r="G2" s="2" t="s">
        <v>3</v>
      </c>
      <c r="H2" s="2" t="s">
        <v>4</v>
      </c>
      <c r="I2" s="2" t="s">
        <v>5</v>
      </c>
      <c r="J2" s="2" t="s">
        <v>6</v>
      </c>
      <c r="K2" s="1" t="s">
        <v>7</v>
      </c>
      <c r="L2" s="2" t="s">
        <v>8</v>
      </c>
      <c r="M2" s="2" t="s">
        <v>3</v>
      </c>
      <c r="N2" s="2" t="s">
        <v>4</v>
      </c>
      <c r="O2" s="2" t="s">
        <v>5</v>
      </c>
      <c r="P2" s="2" t="s">
        <v>6</v>
      </c>
      <c r="Q2" s="1" t="s">
        <v>7</v>
      </c>
      <c r="R2" s="2" t="s">
        <v>8</v>
      </c>
    </row>
    <row r="3">
      <c r="A3" s="2">
        <v>1.0</v>
      </c>
      <c r="B3" s="3" t="s">
        <v>9</v>
      </c>
      <c r="C3" s="2">
        <v>0.998510170554963</v>
      </c>
      <c r="D3" s="2">
        <f t="shared" ref="D3:D17" si="1">(C3+1)/2</f>
        <v>0.9992550853</v>
      </c>
      <c r="E3" s="4">
        <f t="shared" ref="E3:E17" si="2"> - (A$3 * LN(D3 + 1E-15) + (1 - A$3) * LN(1 -D3  + 1E-15))</f>
        <v>0.0007451923094</v>
      </c>
      <c r="F3" s="4">
        <v>218.299999982118</v>
      </c>
      <c r="G3" s="2">
        <v>1.0</v>
      </c>
      <c r="H3" s="3" t="s">
        <v>9</v>
      </c>
      <c r="I3" s="2">
        <v>0.999890053372252</v>
      </c>
      <c r="J3" s="2">
        <f t="shared" ref="J3:J17" si="3">(I3+1)/2</f>
        <v>0.9999450267</v>
      </c>
      <c r="K3" s="4">
        <f t="shared" ref="K3:K17" si="4"> - (G$3 * LN(J3 + 1E-15) + (1 - G$3) * LN(1 -J3  + 1E-15))</f>
        <v>0.00005497482496</v>
      </c>
      <c r="L3" s="4">
        <v>449.90000000596</v>
      </c>
      <c r="M3" s="2">
        <v>1.0</v>
      </c>
      <c r="N3" s="3" t="s">
        <v>9</v>
      </c>
      <c r="O3" s="2">
        <v>0.936142692310903</v>
      </c>
      <c r="P3" s="2">
        <f t="shared" ref="P3:P17" si="5">(O3+1)/2</f>
        <v>0.9680713462</v>
      </c>
      <c r="Q3" s="4">
        <f t="shared" ref="Q3:Q17" si="6"> - (M$3 * LN(P3 + 1E-15) + (1 - M$3) * LN(1 -P3  + 1E-15))</f>
        <v>0.03244948972</v>
      </c>
      <c r="R3" s="4">
        <v>528.5</v>
      </c>
    </row>
    <row r="4">
      <c r="B4" s="3" t="s">
        <v>10</v>
      </c>
      <c r="C4" s="2">
        <v>0.998406789160807</v>
      </c>
      <c r="D4" s="2">
        <f t="shared" si="1"/>
        <v>0.9992033946</v>
      </c>
      <c r="E4" s="4">
        <f t="shared" si="2"/>
        <v>0.0007969228783</v>
      </c>
      <c r="F4" s="4">
        <v>148.299999997019</v>
      </c>
      <c r="H4" s="3" t="s">
        <v>10</v>
      </c>
      <c r="I4" s="2">
        <v>0.999889593678962</v>
      </c>
      <c r="J4" s="2">
        <f t="shared" si="3"/>
        <v>0.9999447968</v>
      </c>
      <c r="K4" s="4">
        <f t="shared" si="4"/>
        <v>0.00005520468427</v>
      </c>
      <c r="L4" s="4">
        <v>109.199999988079</v>
      </c>
      <c r="N4" s="3" t="s">
        <v>10</v>
      </c>
      <c r="O4" s="2">
        <v>0.925403812261691</v>
      </c>
      <c r="P4" s="2">
        <f t="shared" si="5"/>
        <v>0.9627019061</v>
      </c>
      <c r="Q4" s="4">
        <f t="shared" si="6"/>
        <v>0.03801146222</v>
      </c>
      <c r="R4" s="4">
        <v>146.200000017881</v>
      </c>
    </row>
    <row r="5">
      <c r="B5" s="3" t="s">
        <v>11</v>
      </c>
      <c r="C5" s="2">
        <v>0.998605127837242</v>
      </c>
      <c r="D5" s="2">
        <f t="shared" si="1"/>
        <v>0.9993025639</v>
      </c>
      <c r="E5" s="4">
        <f t="shared" si="2"/>
        <v>0.0006976794031</v>
      </c>
      <c r="F5" s="4">
        <v>173.20000000298</v>
      </c>
      <c r="H5" s="3" t="s">
        <v>11</v>
      </c>
      <c r="I5" s="2">
        <v>0.999890560680845</v>
      </c>
      <c r="J5" s="2">
        <f t="shared" si="3"/>
        <v>0.9999452803</v>
      </c>
      <c r="K5" s="4">
        <f t="shared" si="4"/>
        <v>0.00005472115675</v>
      </c>
      <c r="L5" s="4">
        <v>111.599999994039</v>
      </c>
      <c r="N5" s="3" t="s">
        <v>11</v>
      </c>
      <c r="O5" s="2">
        <v>0.948871160099529</v>
      </c>
      <c r="P5" s="2">
        <f t="shared" si="5"/>
        <v>0.97443558</v>
      </c>
      <c r="Q5" s="4">
        <f t="shared" si="6"/>
        <v>0.02589686786</v>
      </c>
      <c r="R5" s="4">
        <v>88.8000000119209</v>
      </c>
    </row>
    <row r="6">
      <c r="B6" s="3" t="s">
        <v>12</v>
      </c>
      <c r="C6" s="2">
        <v>0.996811504524774</v>
      </c>
      <c r="D6" s="2">
        <f t="shared" si="1"/>
        <v>0.9984057523</v>
      </c>
      <c r="E6" s="4">
        <f t="shared" si="2"/>
        <v>0.001595519903</v>
      </c>
      <c r="F6" s="4">
        <v>1174.20000000298</v>
      </c>
      <c r="H6" s="3" t="s">
        <v>12</v>
      </c>
      <c r="I6" s="2">
        <v>0.999877958555493</v>
      </c>
      <c r="J6" s="2">
        <f t="shared" si="3"/>
        <v>0.9999389793</v>
      </c>
      <c r="K6" s="4">
        <f t="shared" si="4"/>
        <v>0.00006102258409</v>
      </c>
      <c r="L6" s="4">
        <v>433.90000000596</v>
      </c>
      <c r="N6" s="3" t="s">
        <v>12</v>
      </c>
      <c r="O6" s="2">
        <v>0.821998914608772</v>
      </c>
      <c r="P6" s="2">
        <f t="shared" si="5"/>
        <v>0.9109994573</v>
      </c>
      <c r="Q6" s="4">
        <f t="shared" si="6"/>
        <v>0.09321297744</v>
      </c>
      <c r="R6" s="4">
        <v>442.599999994039</v>
      </c>
    </row>
    <row r="7">
      <c r="B7" s="3" t="s">
        <v>13</v>
      </c>
      <c r="C7" s="2">
        <v>0.998495591501834</v>
      </c>
      <c r="D7" s="2">
        <f t="shared" si="1"/>
        <v>0.9992477958</v>
      </c>
      <c r="E7" s="4">
        <f t="shared" si="2"/>
        <v>0.0007524872966</v>
      </c>
      <c r="F7" s="4">
        <v>264.5</v>
      </c>
      <c r="H7" s="3" t="s">
        <v>13</v>
      </c>
      <c r="I7" s="2">
        <v>0.999890155859688</v>
      </c>
      <c r="J7" s="2">
        <f t="shared" si="3"/>
        <v>0.9999450779</v>
      </c>
      <c r="K7" s="4">
        <f t="shared" si="4"/>
        <v>0.00005492357843</v>
      </c>
      <c r="L7" s="4">
        <v>170.699999988079</v>
      </c>
      <c r="N7" s="3" t="s">
        <v>13</v>
      </c>
      <c r="O7" s="2">
        <v>0.960079283491863</v>
      </c>
      <c r="P7" s="2">
        <f t="shared" si="5"/>
        <v>0.9800396417</v>
      </c>
      <c r="Q7" s="4">
        <f t="shared" si="6"/>
        <v>0.02016225737</v>
      </c>
      <c r="R7" s="4">
        <v>144.0</v>
      </c>
    </row>
    <row r="8">
      <c r="B8" s="3" t="s">
        <v>14</v>
      </c>
      <c r="C8" s="2">
        <v>0.998516746569833</v>
      </c>
      <c r="D8" s="2">
        <f t="shared" si="1"/>
        <v>0.9992583733</v>
      </c>
      <c r="E8" s="4">
        <f t="shared" si="2"/>
        <v>0.0007419018562</v>
      </c>
      <c r="F8" s="4">
        <v>173.5</v>
      </c>
      <c r="H8" s="3" t="s">
        <v>14</v>
      </c>
      <c r="I8" s="2">
        <v>0.999894261286257</v>
      </c>
      <c r="J8" s="2">
        <f t="shared" si="3"/>
        <v>0.9999471306</v>
      </c>
      <c r="K8" s="4">
        <f t="shared" si="4"/>
        <v>0.0000528707545</v>
      </c>
      <c r="L8" s="4">
        <v>89.4000000059604</v>
      </c>
      <c r="N8" s="3" t="s">
        <v>14</v>
      </c>
      <c r="O8" s="2">
        <v>0.959084925143178</v>
      </c>
      <c r="P8" s="2">
        <f t="shared" si="5"/>
        <v>0.9795424626</v>
      </c>
      <c r="Q8" s="4">
        <f t="shared" si="6"/>
        <v>0.02066969126</v>
      </c>
      <c r="R8" s="4">
        <v>92.0999999940395</v>
      </c>
    </row>
    <row r="9">
      <c r="B9" s="3" t="s">
        <v>15</v>
      </c>
      <c r="C9" s="2">
        <v>0.998523007408595</v>
      </c>
      <c r="D9" s="2">
        <f t="shared" si="1"/>
        <v>0.9992615037</v>
      </c>
      <c r="E9" s="4">
        <f t="shared" si="2"/>
        <v>0.0007387691184</v>
      </c>
      <c r="F9" s="4">
        <v>203.90000000596</v>
      </c>
      <c r="H9" s="3" t="s">
        <v>15</v>
      </c>
      <c r="I9" s="2">
        <v>0.99987625493653</v>
      </c>
      <c r="J9" s="2">
        <f t="shared" si="3"/>
        <v>0.9999381275</v>
      </c>
      <c r="K9" s="4">
        <f t="shared" si="4"/>
        <v>0.00006187444592</v>
      </c>
      <c r="L9" s="4">
        <v>182.0</v>
      </c>
      <c r="N9" s="3" t="s">
        <v>15</v>
      </c>
      <c r="O9" s="2">
        <v>0.880589415501898</v>
      </c>
      <c r="P9" s="2">
        <f t="shared" si="5"/>
        <v>0.9402947078</v>
      </c>
      <c r="Q9" s="4">
        <f t="shared" si="6"/>
        <v>0.06156193397</v>
      </c>
      <c r="R9" s="4">
        <v>201.699999988079</v>
      </c>
    </row>
    <row r="10">
      <c r="B10" s="3" t="s">
        <v>16</v>
      </c>
      <c r="C10" s="2">
        <v>0.998192957800775</v>
      </c>
      <c r="D10" s="2">
        <f t="shared" si="1"/>
        <v>0.9990964789</v>
      </c>
      <c r="E10" s="4">
        <f t="shared" si="2"/>
        <v>0.0009039295208</v>
      </c>
      <c r="F10" s="4">
        <v>351.90000000596</v>
      </c>
      <c r="H10" s="3" t="s">
        <v>16</v>
      </c>
      <c r="I10" s="2">
        <v>0.999683328897038</v>
      </c>
      <c r="J10" s="2">
        <f t="shared" si="3"/>
        <v>0.9998416644</v>
      </c>
      <c r="K10" s="4">
        <f t="shared" si="4"/>
        <v>0.0001583480879</v>
      </c>
      <c r="L10" s="4">
        <v>142.30000001192</v>
      </c>
      <c r="N10" s="3" t="s">
        <v>16</v>
      </c>
      <c r="O10" s="2">
        <v>0.892654318396846</v>
      </c>
      <c r="P10" s="2">
        <f t="shared" si="5"/>
        <v>0.9463271592</v>
      </c>
      <c r="Q10" s="4">
        <f t="shared" si="6"/>
        <v>0.05516693547</v>
      </c>
      <c r="R10" s="4">
        <v>143.099999994039</v>
      </c>
    </row>
    <row r="11">
      <c r="B11" s="2" t="s">
        <v>17</v>
      </c>
      <c r="C11" s="2">
        <v>-0.946154503664627</v>
      </c>
      <c r="D11" s="2">
        <f t="shared" si="1"/>
        <v>0.02692274817</v>
      </c>
      <c r="E11" s="4">
        <f t="shared" si="2"/>
        <v>3.614783693</v>
      </c>
      <c r="F11" s="4">
        <v>277.30000001192</v>
      </c>
      <c r="H11" s="2" t="s">
        <v>17</v>
      </c>
      <c r="I11" s="2">
        <v>0.99988924132468</v>
      </c>
      <c r="J11" s="2">
        <f t="shared" si="3"/>
        <v>0.9999446207</v>
      </c>
      <c r="K11" s="4">
        <f t="shared" si="4"/>
        <v>0.00005538087115</v>
      </c>
      <c r="L11" s="4">
        <v>54.0</v>
      </c>
      <c r="N11" s="2" t="s">
        <v>17</v>
      </c>
      <c r="O11" s="2">
        <v>0.946221391725982</v>
      </c>
      <c r="P11" s="2">
        <f t="shared" si="5"/>
        <v>0.9731106959</v>
      </c>
      <c r="Q11" s="4">
        <f t="shared" si="6"/>
        <v>0.02725743568</v>
      </c>
      <c r="R11" s="4">
        <v>53.4000000059604</v>
      </c>
    </row>
    <row r="12">
      <c r="B12" s="3" t="s">
        <v>18</v>
      </c>
      <c r="C12" s="2">
        <v>0.998508596392054</v>
      </c>
      <c r="D12" s="2">
        <f t="shared" si="1"/>
        <v>0.9992542982</v>
      </c>
      <c r="E12" s="4">
        <f t="shared" si="2"/>
        <v>0.0007459799779</v>
      </c>
      <c r="F12" s="4">
        <v>98.4000000059604</v>
      </c>
      <c r="H12" s="3" t="s">
        <v>18</v>
      </c>
      <c r="I12" s="2">
        <v>0.999892718743718</v>
      </c>
      <c r="J12" s="2">
        <f t="shared" si="3"/>
        <v>0.9999463594</v>
      </c>
      <c r="K12" s="4">
        <f t="shared" si="4"/>
        <v>0.00005364206685</v>
      </c>
      <c r="L12" s="4">
        <v>77.199999988079</v>
      </c>
      <c r="N12" s="3" t="s">
        <v>18</v>
      </c>
      <c r="O12" s="2">
        <v>0.939480140236941</v>
      </c>
      <c r="P12" s="2">
        <f t="shared" si="5"/>
        <v>0.9697400701</v>
      </c>
      <c r="Q12" s="4">
        <f t="shared" si="6"/>
        <v>0.03072721234</v>
      </c>
      <c r="R12" s="4">
        <v>76.5</v>
      </c>
    </row>
    <row r="13">
      <c r="B13" s="3" t="s">
        <v>19</v>
      </c>
      <c r="C13" s="2">
        <v>0.998016859851623</v>
      </c>
      <c r="D13" s="2">
        <f t="shared" si="1"/>
        <v>0.9990084299</v>
      </c>
      <c r="E13" s="4">
        <f t="shared" si="2"/>
        <v>0.000992062005</v>
      </c>
      <c r="F13" s="4">
        <v>275.10000000894</v>
      </c>
      <c r="H13" s="3" t="s">
        <v>19</v>
      </c>
      <c r="I13" s="2">
        <v>0.999888386514262</v>
      </c>
      <c r="J13" s="2">
        <f t="shared" si="3"/>
        <v>0.9999441933</v>
      </c>
      <c r="K13" s="4">
        <f t="shared" si="4"/>
        <v>0.00005580830012</v>
      </c>
      <c r="L13" s="4">
        <v>146.599999994039</v>
      </c>
      <c r="N13" s="3" t="s">
        <v>19</v>
      </c>
      <c r="O13" s="2">
        <v>0.932038394650215</v>
      </c>
      <c r="P13" s="2">
        <f t="shared" si="5"/>
        <v>0.9660191973</v>
      </c>
      <c r="Q13" s="4">
        <f t="shared" si="6"/>
        <v>0.03457157196</v>
      </c>
      <c r="R13" s="4">
        <v>146.599999994039</v>
      </c>
    </row>
    <row r="14">
      <c r="B14" s="3" t="s">
        <v>20</v>
      </c>
      <c r="C14" s="2">
        <v>0.998330666040817</v>
      </c>
      <c r="D14" s="2">
        <f t="shared" si="1"/>
        <v>0.999165333</v>
      </c>
      <c r="E14" s="4">
        <f t="shared" si="2"/>
        <v>0.000835015508</v>
      </c>
      <c r="F14" s="4">
        <v>398.5</v>
      </c>
      <c r="H14" s="3" t="s">
        <v>20</v>
      </c>
      <c r="I14" s="2">
        <v>0.999885496206431</v>
      </c>
      <c r="J14" s="2">
        <f t="shared" si="3"/>
        <v>0.9999427481</v>
      </c>
      <c r="K14" s="4">
        <f t="shared" si="4"/>
        <v>0.00005725353574</v>
      </c>
      <c r="L14" s="4">
        <v>187.30000001192</v>
      </c>
      <c r="N14" s="3" t="s">
        <v>20</v>
      </c>
      <c r="O14" s="2">
        <v>0.893248890616449</v>
      </c>
      <c r="P14" s="2">
        <f t="shared" si="5"/>
        <v>0.9466244453</v>
      </c>
      <c r="Q14" s="4">
        <f t="shared" si="6"/>
        <v>0.05485283752</v>
      </c>
      <c r="R14" s="4">
        <v>192.099999994039</v>
      </c>
    </row>
    <row r="15">
      <c r="B15" s="3" t="s">
        <v>21</v>
      </c>
      <c r="C15" s="2">
        <v>0.998391775931283</v>
      </c>
      <c r="D15" s="2">
        <f t="shared" si="1"/>
        <v>0.999195888</v>
      </c>
      <c r="E15" s="4">
        <f t="shared" si="2"/>
        <v>0.0008044355059</v>
      </c>
      <c r="F15" s="4">
        <v>188.20000000298</v>
      </c>
      <c r="H15" s="3" t="s">
        <v>21</v>
      </c>
      <c r="I15" s="2">
        <v>0.999884571942415</v>
      </c>
      <c r="J15" s="2">
        <f t="shared" si="3"/>
        <v>0.999942286</v>
      </c>
      <c r="K15" s="4">
        <f t="shared" si="4"/>
        <v>0.00005771569431</v>
      </c>
      <c r="L15" s="4">
        <v>101.5</v>
      </c>
      <c r="N15" s="3" t="s">
        <v>21</v>
      </c>
      <c r="O15" s="2">
        <v>0.920152900158717</v>
      </c>
      <c r="P15" s="2">
        <f t="shared" si="5"/>
        <v>0.9600764501</v>
      </c>
      <c r="Q15" s="4">
        <f t="shared" si="6"/>
        <v>0.04074236219</v>
      </c>
      <c r="R15" s="4">
        <v>97.4000000059604</v>
      </c>
    </row>
    <row r="16">
      <c r="B16" s="3" t="s">
        <v>22</v>
      </c>
      <c r="C16" s="2">
        <v>0.997485194901993</v>
      </c>
      <c r="D16" s="2">
        <f t="shared" si="1"/>
        <v>0.9987425975</v>
      </c>
      <c r="E16" s="4">
        <f t="shared" si="2"/>
        <v>0.001258193743</v>
      </c>
      <c r="F16" s="4">
        <v>478.199999988079</v>
      </c>
      <c r="H16" s="3" t="s">
        <v>22</v>
      </c>
      <c r="I16" s="2">
        <v>0.999874821281847</v>
      </c>
      <c r="J16" s="2">
        <f t="shared" si="3"/>
        <v>0.9999374106</v>
      </c>
      <c r="K16" s="4">
        <f t="shared" si="4"/>
        <v>0.00006259131787</v>
      </c>
      <c r="L16" s="4">
        <v>256.599999994039</v>
      </c>
      <c r="N16" s="3" t="s">
        <v>22</v>
      </c>
      <c r="O16" s="2">
        <v>0.94468683750368</v>
      </c>
      <c r="P16" s="2">
        <f t="shared" si="5"/>
        <v>0.9723434188</v>
      </c>
      <c r="Q16" s="4">
        <f t="shared" si="6"/>
        <v>0.02804622545</v>
      </c>
      <c r="R16" s="4">
        <v>279.0</v>
      </c>
    </row>
    <row r="17">
      <c r="B17" s="3" t="s">
        <v>23</v>
      </c>
      <c r="C17" s="2">
        <v>0.998453499486781</v>
      </c>
      <c r="D17" s="2">
        <f t="shared" si="1"/>
        <v>0.9992267497</v>
      </c>
      <c r="E17" s="4">
        <f t="shared" si="2"/>
        <v>0.0007735493688</v>
      </c>
      <c r="F17" s="4">
        <v>311.299999997019</v>
      </c>
      <c r="H17" s="3" t="s">
        <v>23</v>
      </c>
      <c r="I17" s="2">
        <v>0.999894159197423</v>
      </c>
      <c r="J17" s="2">
        <f t="shared" si="3"/>
        <v>0.9999470796</v>
      </c>
      <c r="K17" s="4">
        <f t="shared" si="4"/>
        <v>0.00005292180162</v>
      </c>
      <c r="L17" s="4">
        <v>165.90000000596</v>
      </c>
      <c r="N17" s="3" t="s">
        <v>23</v>
      </c>
      <c r="O17" s="2">
        <v>0.834325946579803</v>
      </c>
      <c r="P17" s="2">
        <f t="shared" si="5"/>
        <v>0.9171629733</v>
      </c>
      <c r="Q17" s="4">
        <f t="shared" si="6"/>
        <v>0.0864700981</v>
      </c>
      <c r="R17" s="4">
        <v>166.599999994039</v>
      </c>
    </row>
    <row r="18">
      <c r="A18" s="2" t="s">
        <v>24</v>
      </c>
      <c r="B18" s="2" t="s">
        <v>25</v>
      </c>
      <c r="D18" s="1" t="s">
        <v>26</v>
      </c>
      <c r="E18" s="5">
        <f>AVERAGE(E3:E17)</f>
        <v>0.2418110221</v>
      </c>
      <c r="G18" s="2" t="s">
        <v>24</v>
      </c>
      <c r="H18" s="2" t="s">
        <v>25</v>
      </c>
      <c r="K18" s="5">
        <f>AVERAGE(K3:K17)</f>
        <v>0.0000632835803</v>
      </c>
      <c r="M18" s="2" t="s">
        <v>24</v>
      </c>
      <c r="N18" s="2" t="s">
        <v>25</v>
      </c>
      <c r="Q18" s="5">
        <f>AVERAGE(Q3:Q17)</f>
        <v>0.04331995724</v>
      </c>
    </row>
    <row r="19">
      <c r="A19" s="2">
        <v>0.0</v>
      </c>
      <c r="B19" s="3" t="s">
        <v>27</v>
      </c>
      <c r="C19" s="2">
        <v>-0.829672591418052</v>
      </c>
      <c r="D19" s="2">
        <f t="shared" ref="D19:D33" si="7">(C19+1)/2</f>
        <v>0.08516370429</v>
      </c>
      <c r="E19" s="4">
        <f t="shared" ref="E19:E33" si="8"> - (A$19 * LN(D19 + 1E-15) + (1 - A$19) * LN(1 -D19  + 1E-15))</f>
        <v>0.08901014151</v>
      </c>
      <c r="F19" s="4">
        <v>480.90000000596</v>
      </c>
      <c r="G19" s="2">
        <v>0.0</v>
      </c>
      <c r="H19" s="3" t="s">
        <v>27</v>
      </c>
      <c r="I19" s="2">
        <v>-0.733326228917305</v>
      </c>
      <c r="J19" s="2">
        <f t="shared" ref="J19:J33" si="9">(I19+1)/2</f>
        <v>0.1333368855</v>
      </c>
      <c r="K19" s="4">
        <f t="shared" ref="K19:K33" si="10"> - (G$19 * LN(J19 + 1E-15) + (1 - G$19) * LN(1 -J19  + 1E-15))</f>
        <v>0.1431049424</v>
      </c>
      <c r="L19" s="4">
        <v>255.199999988079</v>
      </c>
      <c r="M19" s="2">
        <v>0.0</v>
      </c>
      <c r="N19" s="3" t="s">
        <v>27</v>
      </c>
      <c r="O19" s="2">
        <v>0.931148120232666</v>
      </c>
      <c r="P19" s="2">
        <f t="shared" ref="P19:P33" si="11">(O19+1)/2</f>
        <v>0.9655740601</v>
      </c>
      <c r="Q19" s="4">
        <f t="shared" ref="Q19:Q33" si="12"> - (M$19 * LN(P19 + 1E-15) + (1 - M$19) * LN(1 -P19  + 1E-15))</f>
        <v>3.368944932</v>
      </c>
      <c r="R19" s="4">
        <v>323.099999994039</v>
      </c>
    </row>
    <row r="20">
      <c r="B20" s="6" t="s">
        <v>28</v>
      </c>
      <c r="C20" s="2">
        <v>-0.990507485658453</v>
      </c>
      <c r="D20" s="2">
        <f t="shared" si="7"/>
        <v>0.004746257171</v>
      </c>
      <c r="E20" s="4">
        <f t="shared" si="8"/>
        <v>0.004757556416</v>
      </c>
      <c r="F20" s="4">
        <v>224.899999991059</v>
      </c>
      <c r="H20" s="6" t="s">
        <v>28</v>
      </c>
      <c r="I20" s="2">
        <v>-0.989704340375597</v>
      </c>
      <c r="J20" s="2">
        <f t="shared" si="9"/>
        <v>0.005147829812</v>
      </c>
      <c r="K20" s="4">
        <f t="shared" si="10"/>
        <v>0.005161125537</v>
      </c>
      <c r="L20" s="4">
        <v>107.799999982118</v>
      </c>
      <c r="N20" s="6" t="s">
        <v>28</v>
      </c>
      <c r="O20" s="2">
        <v>0.73612034742465</v>
      </c>
      <c r="P20" s="2">
        <f t="shared" si="11"/>
        <v>0.8680601737</v>
      </c>
      <c r="Q20" s="4">
        <f t="shared" si="12"/>
        <v>2.025409322</v>
      </c>
      <c r="R20" s="4">
        <v>114.699999988079</v>
      </c>
    </row>
    <row r="21">
      <c r="B21" s="6" t="s">
        <v>29</v>
      </c>
      <c r="C21" s="2">
        <v>-0.895642281575928</v>
      </c>
      <c r="D21" s="2">
        <f t="shared" si="7"/>
        <v>0.05217885921</v>
      </c>
      <c r="E21" s="4">
        <f t="shared" si="8"/>
        <v>0.05358946458</v>
      </c>
      <c r="F21" s="4">
        <v>195.099999994039</v>
      </c>
      <c r="H21" s="6" t="s">
        <v>29</v>
      </c>
      <c r="I21" s="2">
        <v>0.999771972895733</v>
      </c>
      <c r="J21" s="2">
        <f t="shared" si="9"/>
        <v>0.9998859864</v>
      </c>
      <c r="K21" s="4">
        <f t="shared" si="10"/>
        <v>9.079193238</v>
      </c>
      <c r="L21" s="4">
        <v>99.3000000119209</v>
      </c>
      <c r="N21" s="6" t="s">
        <v>29</v>
      </c>
      <c r="O21" s="2">
        <v>0.926428272442626</v>
      </c>
      <c r="P21" s="2">
        <f t="shared" si="11"/>
        <v>0.9632141362</v>
      </c>
      <c r="Q21" s="4">
        <f t="shared" si="12"/>
        <v>3.302641644</v>
      </c>
      <c r="R21" s="4">
        <v>98.7999999821186</v>
      </c>
    </row>
    <row r="22">
      <c r="B22" s="3" t="s">
        <v>30</v>
      </c>
      <c r="C22" s="2">
        <v>-0.99120333609178</v>
      </c>
      <c r="D22" s="2">
        <f t="shared" si="7"/>
        <v>0.004398331954</v>
      </c>
      <c r="E22" s="4">
        <f t="shared" si="8"/>
        <v>0.004408033072</v>
      </c>
      <c r="F22" s="4">
        <v>503.799999997019</v>
      </c>
      <c r="H22" s="3" t="s">
        <v>30</v>
      </c>
      <c r="I22" s="2">
        <v>-0.999481607343819</v>
      </c>
      <c r="J22" s="2">
        <f t="shared" si="9"/>
        <v>0.0002591963281</v>
      </c>
      <c r="K22" s="4">
        <f t="shared" si="10"/>
        <v>0.0002592299253</v>
      </c>
      <c r="L22" s="4">
        <v>275.899999976158</v>
      </c>
      <c r="N22" s="3" t="s">
        <v>30</v>
      </c>
      <c r="O22" s="2">
        <v>0.864016222116603</v>
      </c>
      <c r="P22" s="2">
        <f t="shared" si="11"/>
        <v>0.9320081111</v>
      </c>
      <c r="Q22" s="4">
        <f t="shared" si="12"/>
        <v>2.688366861</v>
      </c>
      <c r="R22" s="4">
        <v>260.40000000596</v>
      </c>
    </row>
    <row r="23">
      <c r="B23" s="3" t="s">
        <v>31</v>
      </c>
      <c r="C23" s="2">
        <v>-0.526936837649764</v>
      </c>
      <c r="D23" s="2">
        <f t="shared" si="7"/>
        <v>0.2365315812</v>
      </c>
      <c r="E23" s="4">
        <f t="shared" si="8"/>
        <v>0.2698835189</v>
      </c>
      <c r="F23" s="4">
        <v>517.0</v>
      </c>
      <c r="H23" s="3" t="s">
        <v>31</v>
      </c>
      <c r="I23" s="2">
        <v>0.99922459401274</v>
      </c>
      <c r="J23" s="2">
        <f t="shared" si="9"/>
        <v>0.999612297</v>
      </c>
      <c r="K23" s="4">
        <f t="shared" si="10"/>
        <v>7.855270992</v>
      </c>
      <c r="L23" s="4">
        <v>236.80000001192</v>
      </c>
      <c r="N23" s="3" t="s">
        <v>31</v>
      </c>
      <c r="O23" s="2">
        <v>0.723397083769421</v>
      </c>
      <c r="P23" s="2">
        <f t="shared" si="11"/>
        <v>0.8616985419</v>
      </c>
      <c r="Q23" s="4">
        <f t="shared" si="12"/>
        <v>1.978319497</v>
      </c>
      <c r="R23" s="4">
        <v>233.099999994039</v>
      </c>
    </row>
    <row r="24">
      <c r="B24" s="3" t="s">
        <v>32</v>
      </c>
      <c r="C24" s="2">
        <v>-0.954438779451036</v>
      </c>
      <c r="D24" s="2">
        <f t="shared" si="7"/>
        <v>0.02278061027</v>
      </c>
      <c r="E24" s="4">
        <f t="shared" si="8"/>
        <v>0.02304409767</v>
      </c>
      <c r="F24" s="4">
        <v>322.80000001192</v>
      </c>
      <c r="H24" s="3" t="s">
        <v>32</v>
      </c>
      <c r="I24" s="2">
        <v>0.999703240103908</v>
      </c>
      <c r="J24" s="2">
        <f t="shared" si="9"/>
        <v>0.9998516201</v>
      </c>
      <c r="K24" s="4">
        <f t="shared" si="10"/>
        <v>8.815734357</v>
      </c>
      <c r="L24" s="4">
        <v>163.799999982118</v>
      </c>
      <c r="N24" s="3" t="s">
        <v>32</v>
      </c>
      <c r="O24" s="2">
        <v>0.91067706388817</v>
      </c>
      <c r="P24" s="2">
        <f t="shared" si="11"/>
        <v>0.9553385319</v>
      </c>
      <c r="Q24" s="4">
        <f t="shared" si="12"/>
        <v>3.108644161</v>
      </c>
      <c r="R24" s="4">
        <v>143.200000017881</v>
      </c>
    </row>
    <row r="25">
      <c r="B25" s="3" t="s">
        <v>33</v>
      </c>
      <c r="C25" s="2">
        <v>-0.935721695626909</v>
      </c>
      <c r="D25" s="2">
        <f t="shared" si="7"/>
        <v>0.03213915219</v>
      </c>
      <c r="E25" s="4">
        <f t="shared" si="8"/>
        <v>0.0326669543</v>
      </c>
      <c r="F25" s="4">
        <v>261.5</v>
      </c>
      <c r="H25" s="3" t="s">
        <v>33</v>
      </c>
      <c r="I25" s="2">
        <v>0.999551480074305</v>
      </c>
      <c r="J25" s="2">
        <f t="shared" si="9"/>
        <v>0.99977574</v>
      </c>
      <c r="K25" s="4">
        <f t="shared" si="10"/>
        <v>8.402704631</v>
      </c>
      <c r="L25" s="4">
        <v>155.5</v>
      </c>
      <c r="N25" s="3" t="s">
        <v>33</v>
      </c>
      <c r="O25" s="2">
        <v>0.924875753665547</v>
      </c>
      <c r="P25" s="2">
        <f t="shared" si="11"/>
        <v>0.9624378768</v>
      </c>
      <c r="Q25" s="4">
        <f t="shared" si="12"/>
        <v>3.281759099</v>
      </c>
      <c r="R25" s="4">
        <v>140.599999994039</v>
      </c>
    </row>
    <row r="26">
      <c r="B26" s="3" t="s">
        <v>34</v>
      </c>
      <c r="C26" s="2">
        <v>-0.960419215726682</v>
      </c>
      <c r="D26" s="2">
        <f t="shared" si="7"/>
        <v>0.01979039214</v>
      </c>
      <c r="E26" s="4">
        <f t="shared" si="8"/>
        <v>0.01998884461</v>
      </c>
      <c r="F26" s="4">
        <v>318.5</v>
      </c>
      <c r="H26" s="3" t="s">
        <v>34</v>
      </c>
      <c r="I26" s="2">
        <v>-0.956053089700095</v>
      </c>
      <c r="J26" s="2">
        <f t="shared" si="9"/>
        <v>0.02197345515</v>
      </c>
      <c r="K26" s="4">
        <f t="shared" si="10"/>
        <v>0.02221846734</v>
      </c>
      <c r="L26" s="4">
        <v>162.899999976158</v>
      </c>
      <c r="N26" s="3" t="s">
        <v>34</v>
      </c>
      <c r="O26" s="2">
        <v>0.900111731786692</v>
      </c>
      <c r="P26" s="2">
        <f t="shared" si="11"/>
        <v>0.9500558659</v>
      </c>
      <c r="Q26" s="4">
        <f t="shared" si="12"/>
        <v>2.996850216</v>
      </c>
      <c r="R26" s="4">
        <v>158.699999988079</v>
      </c>
    </row>
    <row r="27">
      <c r="B27" s="3" t="s">
        <v>35</v>
      </c>
      <c r="C27" s="2">
        <v>-0.785580429543264</v>
      </c>
      <c r="D27" s="2">
        <f t="shared" si="7"/>
        <v>0.1072097852</v>
      </c>
      <c r="E27" s="4">
        <f t="shared" si="8"/>
        <v>0.1134036476</v>
      </c>
      <c r="F27" s="4">
        <v>241.199999988079</v>
      </c>
      <c r="H27" s="3" t="s">
        <v>35</v>
      </c>
      <c r="I27" s="2">
        <v>0.990551148527754</v>
      </c>
      <c r="J27" s="2">
        <f t="shared" si="9"/>
        <v>0.9952755743</v>
      </c>
      <c r="K27" s="4">
        <f t="shared" si="10"/>
        <v>5.355009263</v>
      </c>
      <c r="L27" s="4">
        <v>125.099999994039</v>
      </c>
      <c r="N27" s="3" t="s">
        <v>35</v>
      </c>
      <c r="O27" s="2">
        <v>0.881848995624982</v>
      </c>
      <c r="P27" s="2">
        <f t="shared" si="11"/>
        <v>0.9409244978</v>
      </c>
      <c r="Q27" s="4">
        <f t="shared" si="12"/>
        <v>2.828938955</v>
      </c>
      <c r="R27" s="4">
        <v>135.90000000596</v>
      </c>
    </row>
    <row r="28">
      <c r="B28" s="3" t="s">
        <v>36</v>
      </c>
      <c r="C28" s="2">
        <v>-0.960490224282519</v>
      </c>
      <c r="D28" s="2">
        <f t="shared" si="7"/>
        <v>0.01975488786</v>
      </c>
      <c r="E28" s="4">
        <f t="shared" si="8"/>
        <v>0.01995262416</v>
      </c>
      <c r="F28" s="4">
        <v>541.5</v>
      </c>
      <c r="H28" s="3" t="s">
        <v>36</v>
      </c>
      <c r="I28" s="2">
        <v>-0.799520444177485</v>
      </c>
      <c r="J28" s="2">
        <f t="shared" si="9"/>
        <v>0.1002397779</v>
      </c>
      <c r="K28" s="4">
        <f t="shared" si="10"/>
        <v>0.1056269711</v>
      </c>
      <c r="L28" s="4">
        <v>277.299999982118</v>
      </c>
      <c r="N28" s="3" t="s">
        <v>36</v>
      </c>
      <c r="O28" s="2">
        <v>0.75323588851485</v>
      </c>
      <c r="P28" s="2">
        <f t="shared" si="11"/>
        <v>0.8766179443</v>
      </c>
      <c r="Q28" s="4">
        <f t="shared" si="12"/>
        <v>2.092469593</v>
      </c>
      <c r="R28" s="4">
        <v>276.700000017881</v>
      </c>
    </row>
    <row r="29">
      <c r="B29" s="3" t="s">
        <v>37</v>
      </c>
      <c r="C29" s="2">
        <v>-0.826145831052163</v>
      </c>
      <c r="D29" s="2">
        <f t="shared" si="7"/>
        <v>0.08692708447</v>
      </c>
      <c r="E29" s="4">
        <f t="shared" si="8"/>
        <v>0.09093953791</v>
      </c>
      <c r="F29" s="4">
        <v>728.5</v>
      </c>
      <c r="H29" s="3" t="s">
        <v>37</v>
      </c>
      <c r="I29" s="2">
        <v>0.999029515309755</v>
      </c>
      <c r="J29" s="2">
        <f t="shared" si="9"/>
        <v>0.9995147577</v>
      </c>
      <c r="K29" s="4">
        <f t="shared" si="10"/>
        <v>7.630862111</v>
      </c>
      <c r="L29" s="4">
        <v>278.5</v>
      </c>
      <c r="N29" s="3" t="s">
        <v>37</v>
      </c>
      <c r="O29" s="2">
        <v>0.775693304092044</v>
      </c>
      <c r="P29" s="2">
        <f t="shared" si="11"/>
        <v>0.887846652</v>
      </c>
      <c r="Q29" s="4">
        <f t="shared" si="12"/>
        <v>2.187888166</v>
      </c>
      <c r="R29" s="4">
        <v>283.5</v>
      </c>
    </row>
    <row r="30">
      <c r="B30" s="3" t="s">
        <v>38</v>
      </c>
      <c r="C30" s="2">
        <v>-0.99364172461976</v>
      </c>
      <c r="D30" s="2">
        <f t="shared" si="7"/>
        <v>0.00317913769</v>
      </c>
      <c r="E30" s="4">
        <f t="shared" si="8"/>
        <v>0.003184201884</v>
      </c>
      <c r="F30" s="4">
        <v>445.40000000596</v>
      </c>
      <c r="H30" s="3" t="s">
        <v>38</v>
      </c>
      <c r="I30" s="2">
        <v>-0.999002704164583</v>
      </c>
      <c r="J30" s="2">
        <f t="shared" si="9"/>
        <v>0.0004986479177</v>
      </c>
      <c r="K30" s="4">
        <f t="shared" si="10"/>
        <v>0.0004987722839</v>
      </c>
      <c r="L30" s="4">
        <v>191.0</v>
      </c>
      <c r="N30" s="3" t="s">
        <v>38</v>
      </c>
      <c r="O30" s="2">
        <v>0.878206703190808</v>
      </c>
      <c r="P30" s="2">
        <f t="shared" si="11"/>
        <v>0.9391033516</v>
      </c>
      <c r="Q30" s="4">
        <f t="shared" si="12"/>
        <v>2.79857714</v>
      </c>
      <c r="R30" s="4">
        <v>175.099999994039</v>
      </c>
    </row>
    <row r="31">
      <c r="B31" s="3" t="s">
        <v>39</v>
      </c>
      <c r="C31" s="2">
        <v>-0.96855832353594</v>
      </c>
      <c r="D31" s="2">
        <f t="shared" si="7"/>
        <v>0.01572083823</v>
      </c>
      <c r="E31" s="4">
        <f t="shared" si="8"/>
        <v>0.01584572118</v>
      </c>
      <c r="F31" s="4">
        <v>291.599999994039</v>
      </c>
      <c r="H31" s="3" t="s">
        <v>39</v>
      </c>
      <c r="I31" s="2">
        <v>-0.786542607665538</v>
      </c>
      <c r="J31" s="2">
        <f t="shared" si="9"/>
        <v>0.1067286962</v>
      </c>
      <c r="K31" s="4">
        <f t="shared" si="10"/>
        <v>0.1128649326</v>
      </c>
      <c r="L31" s="4">
        <v>37.9000000059604</v>
      </c>
      <c r="N31" s="3" t="s">
        <v>39</v>
      </c>
      <c r="O31" s="2">
        <v>0.507657209083101</v>
      </c>
      <c r="P31" s="2">
        <f t="shared" si="11"/>
        <v>0.7538286045</v>
      </c>
      <c r="Q31" s="4">
        <f t="shared" si="12"/>
        <v>1.401727256</v>
      </c>
      <c r="R31" s="4">
        <v>28.9000000059604</v>
      </c>
    </row>
    <row r="32">
      <c r="B32" s="3" t="s">
        <v>40</v>
      </c>
      <c r="C32" s="2">
        <v>-0.61608221609674</v>
      </c>
      <c r="D32" s="2">
        <f t="shared" si="7"/>
        <v>0.191958892</v>
      </c>
      <c r="E32" s="4">
        <f t="shared" si="8"/>
        <v>0.2131423455</v>
      </c>
      <c r="F32" s="4">
        <v>421.299999982118</v>
      </c>
      <c r="H32" s="3" t="s">
        <v>40</v>
      </c>
      <c r="I32" s="2">
        <v>-0.657407699288903</v>
      </c>
      <c r="J32" s="2">
        <f t="shared" si="9"/>
        <v>0.1712961504</v>
      </c>
      <c r="K32" s="4">
        <f t="shared" si="10"/>
        <v>0.1878924257</v>
      </c>
      <c r="L32" s="4">
        <v>224.099999994039</v>
      </c>
      <c r="N32" s="3" t="s">
        <v>40</v>
      </c>
      <c r="O32" s="2">
        <v>0.847511797967176</v>
      </c>
      <c r="P32" s="2">
        <f t="shared" si="11"/>
        <v>0.923755899</v>
      </c>
      <c r="Q32" s="4">
        <f t="shared" si="12"/>
        <v>2.57381523</v>
      </c>
      <c r="R32" s="4">
        <v>215.600000023841</v>
      </c>
    </row>
    <row r="33">
      <c r="B33" s="3" t="s">
        <v>41</v>
      </c>
      <c r="C33" s="2">
        <v>-0.64749957074086</v>
      </c>
      <c r="D33" s="2">
        <f t="shared" si="7"/>
        <v>0.1762502146</v>
      </c>
      <c r="E33" s="4">
        <f t="shared" si="8"/>
        <v>0.1938884537</v>
      </c>
      <c r="F33" s="4">
        <v>354.099999994039</v>
      </c>
      <c r="H33" s="3" t="s">
        <v>41</v>
      </c>
      <c r="I33" s="2">
        <v>0.893035613020648</v>
      </c>
      <c r="J33" s="2">
        <f t="shared" si="9"/>
        <v>0.9465178065</v>
      </c>
      <c r="K33" s="4">
        <f t="shared" si="10"/>
        <v>2.928406512</v>
      </c>
      <c r="L33" s="4">
        <v>245.5</v>
      </c>
      <c r="N33" s="3" t="s">
        <v>41</v>
      </c>
      <c r="O33" s="2">
        <v>0.904576525044685</v>
      </c>
      <c r="P33" s="2">
        <f t="shared" si="11"/>
        <v>0.9522882625</v>
      </c>
      <c r="Q33" s="4">
        <f t="shared" si="12"/>
        <v>3.042577843</v>
      </c>
      <c r="R33" s="4">
        <v>239.90000000596</v>
      </c>
    </row>
    <row r="34">
      <c r="A34" s="2" t="s">
        <v>42</v>
      </c>
      <c r="B34" s="2" t="s">
        <v>25</v>
      </c>
      <c r="E34" s="5">
        <f>AVERAGE(E19:E33)</f>
        <v>0.07651367619</v>
      </c>
      <c r="G34" s="2" t="s">
        <v>42</v>
      </c>
      <c r="H34" s="2" t="s">
        <v>25</v>
      </c>
      <c r="K34" s="5">
        <f>AVERAGE(K19:K33)</f>
        <v>3.376320531</v>
      </c>
      <c r="M34" s="2" t="s">
        <v>42</v>
      </c>
      <c r="N34" s="2" t="s">
        <v>25</v>
      </c>
      <c r="P34" s="2"/>
      <c r="Q34" s="5">
        <f>AVERAGE(Q19:Q33)</f>
        <v>2.645128661</v>
      </c>
    </row>
    <row r="35">
      <c r="A35" s="2">
        <v>0.0</v>
      </c>
      <c r="B35" s="3" t="s">
        <v>43</v>
      </c>
      <c r="C35" s="2">
        <v>0.691367884029945</v>
      </c>
      <c r="D35" s="2">
        <f t="shared" ref="D35:D49" si="13">(C35+1)/2</f>
        <v>0.845683942</v>
      </c>
      <c r="E35" s="4">
        <f t="shared" ref="E35:E49" si="14"> - (A$35 * LN(D35 + 1E-15) + (1 - A$35) * LN(1 -D35  + 1E-15))</f>
        <v>1.868752455</v>
      </c>
      <c r="F35" s="4">
        <v>262.30000001192</v>
      </c>
      <c r="G35" s="2">
        <v>0.0</v>
      </c>
      <c r="H35" s="3" t="s">
        <v>43</v>
      </c>
      <c r="I35" s="2">
        <v>0.999810979818753</v>
      </c>
      <c r="J35" s="2">
        <f t="shared" ref="J35:J49" si="15">(I35+1)/2</f>
        <v>0.9999054899</v>
      </c>
      <c r="K35" s="4">
        <f t="shared" ref="K35:K49" si="16"> - (G$35 * LN(J35 + 1E-15) + (1 - G$35) * LN(1 -J35  + 1E-15))</f>
        <v>9.26680395</v>
      </c>
      <c r="L35" s="4">
        <v>53.0</v>
      </c>
      <c r="M35" s="2">
        <v>0.0</v>
      </c>
      <c r="N35" s="3" t="s">
        <v>43</v>
      </c>
      <c r="O35" s="2">
        <v>-0.537080111424494</v>
      </c>
      <c r="P35" s="2">
        <f t="shared" ref="P35:P49" si="17">(O35+1)/2</f>
        <v>0.2314599443</v>
      </c>
      <c r="Q35" s="4">
        <f t="shared" ref="Q35:Q49" si="18"> - (M$35 * LN(P35 + 1E-15) + (1 - M$35) * LN(1 -P35  + 1E-15))</f>
        <v>0.2632625954</v>
      </c>
      <c r="R35" s="4">
        <v>48.7000000178813</v>
      </c>
    </row>
    <row r="36">
      <c r="B36" s="3" t="s">
        <v>44</v>
      </c>
      <c r="C36" s="2">
        <v>-0.738798943638907</v>
      </c>
      <c r="D36" s="2">
        <f t="shared" si="13"/>
        <v>0.1306005282</v>
      </c>
      <c r="E36" s="4">
        <f t="shared" si="14"/>
        <v>0.139952568</v>
      </c>
      <c r="F36" s="4">
        <v>265.30000001192</v>
      </c>
      <c r="H36" s="3" t="s">
        <v>44</v>
      </c>
      <c r="I36" s="2">
        <v>0.98939784369546</v>
      </c>
      <c r="J36" s="2">
        <f t="shared" si="15"/>
        <v>0.9946989218</v>
      </c>
      <c r="K36" s="4">
        <f t="shared" si="16"/>
        <v>5.239845054</v>
      </c>
      <c r="L36" s="4">
        <v>88.5</v>
      </c>
      <c r="N36" s="3" t="s">
        <v>44</v>
      </c>
      <c r="O36" s="2">
        <v>0.943897375260715</v>
      </c>
      <c r="P36" s="2">
        <f t="shared" si="17"/>
        <v>0.9719486876</v>
      </c>
      <c r="Q36" s="4">
        <f t="shared" si="18"/>
        <v>3.573719861</v>
      </c>
      <c r="R36" s="4">
        <v>119.90000000596</v>
      </c>
    </row>
    <row r="37">
      <c r="B37" s="3" t="s">
        <v>45</v>
      </c>
      <c r="C37" s="2">
        <v>0.976509628226979</v>
      </c>
      <c r="D37" s="2">
        <f t="shared" si="13"/>
        <v>0.9882548141</v>
      </c>
      <c r="E37" s="4">
        <f t="shared" si="14"/>
        <v>4.444311834</v>
      </c>
      <c r="F37" s="4">
        <v>279.5</v>
      </c>
      <c r="H37" s="3" t="s">
        <v>45</v>
      </c>
      <c r="I37" s="2">
        <v>0.999764918536553</v>
      </c>
      <c r="J37" s="2">
        <f t="shared" si="15"/>
        <v>0.9998824593</v>
      </c>
      <c r="K37" s="4">
        <f t="shared" si="16"/>
        <v>9.048725631</v>
      </c>
      <c r="L37" s="4">
        <v>197.90000000596</v>
      </c>
      <c r="N37" s="3" t="s">
        <v>45</v>
      </c>
      <c r="O37" s="2">
        <v>0.849792058559799</v>
      </c>
      <c r="P37" s="2">
        <f t="shared" si="17"/>
        <v>0.9248960293</v>
      </c>
      <c r="Q37" s="4">
        <f t="shared" si="18"/>
        <v>2.588881849</v>
      </c>
      <c r="R37" s="4">
        <v>189.40000000596</v>
      </c>
    </row>
    <row r="38">
      <c r="B38" s="3" t="s">
        <v>46</v>
      </c>
      <c r="C38" s="2">
        <v>0.998056237766724</v>
      </c>
      <c r="D38" s="2">
        <f t="shared" si="13"/>
        <v>0.9990281189</v>
      </c>
      <c r="E38" s="4">
        <f t="shared" si="14"/>
        <v>6.936277069</v>
      </c>
      <c r="F38" s="4">
        <v>383.299999982118</v>
      </c>
      <c r="H38" s="3" t="s">
        <v>46</v>
      </c>
      <c r="I38" s="2">
        <v>0.999886139631588</v>
      </c>
      <c r="J38" s="2">
        <f t="shared" si="15"/>
        <v>0.9999430698</v>
      </c>
      <c r="K38" s="4">
        <f t="shared" si="16"/>
        <v>9.773684879</v>
      </c>
      <c r="L38" s="4">
        <v>276.599999994039</v>
      </c>
      <c r="N38" s="3" t="s">
        <v>46</v>
      </c>
      <c r="O38" s="2">
        <v>0.853831145125077</v>
      </c>
      <c r="P38" s="2">
        <f t="shared" si="17"/>
        <v>0.9269155726</v>
      </c>
      <c r="Q38" s="4">
        <f t="shared" si="18"/>
        <v>2.616139966</v>
      </c>
      <c r="R38" s="4">
        <v>206.0</v>
      </c>
    </row>
    <row r="39">
      <c r="B39" s="6" t="s">
        <v>47</v>
      </c>
      <c r="C39" s="2">
        <v>0.996001256701799</v>
      </c>
      <c r="D39" s="2">
        <f t="shared" si="13"/>
        <v>0.9980006284</v>
      </c>
      <c r="E39" s="4">
        <f t="shared" si="14"/>
        <v>6.214922323</v>
      </c>
      <c r="F39" s="4">
        <v>392.799999982118</v>
      </c>
      <c r="H39" s="6" t="s">
        <v>47</v>
      </c>
      <c r="I39" s="2">
        <v>0.999740117701261</v>
      </c>
      <c r="J39" s="2">
        <f t="shared" si="15"/>
        <v>0.9998700589</v>
      </c>
      <c r="K39" s="4">
        <f t="shared" si="16"/>
        <v>8.948428907</v>
      </c>
      <c r="L39" s="4">
        <v>316.5</v>
      </c>
      <c r="N39" s="6" t="s">
        <v>47</v>
      </c>
      <c r="O39" s="2">
        <v>0.88903960997655</v>
      </c>
      <c r="P39" s="2">
        <f t="shared" si="17"/>
        <v>0.944519805</v>
      </c>
      <c r="Q39" s="4">
        <f t="shared" si="18"/>
        <v>2.891729169</v>
      </c>
      <c r="R39" s="4">
        <v>290.700000017881</v>
      </c>
    </row>
    <row r="40">
      <c r="B40" s="6" t="s">
        <v>48</v>
      </c>
      <c r="C40" s="2">
        <v>-0.993834066645652</v>
      </c>
      <c r="D40" s="2">
        <f t="shared" si="13"/>
        <v>0.003082966677</v>
      </c>
      <c r="E40" s="4">
        <f t="shared" si="14"/>
        <v>0.003087728809</v>
      </c>
      <c r="F40" s="4">
        <v>218.100000023841</v>
      </c>
      <c r="H40" s="6" t="s">
        <v>48</v>
      </c>
      <c r="I40" s="2">
        <v>-0.995655183565872</v>
      </c>
      <c r="J40" s="2">
        <f t="shared" si="15"/>
        <v>0.002172408217</v>
      </c>
      <c r="K40" s="4">
        <f t="shared" si="16"/>
        <v>0.002174771319</v>
      </c>
      <c r="L40" s="4">
        <v>59.3000000119209</v>
      </c>
      <c r="N40" s="6" t="s">
        <v>48</v>
      </c>
      <c r="O40" s="2">
        <v>0.945802333448707</v>
      </c>
      <c r="P40" s="2">
        <f t="shared" si="17"/>
        <v>0.9729011667</v>
      </c>
      <c r="Q40" s="4">
        <f t="shared" si="18"/>
        <v>3.608264605</v>
      </c>
      <c r="R40" s="4">
        <v>50.5999999940395</v>
      </c>
    </row>
    <row r="41">
      <c r="B41" s="3" t="s">
        <v>49</v>
      </c>
      <c r="C41" s="2">
        <v>0.995614041794411</v>
      </c>
      <c r="D41" s="2">
        <f t="shared" si="13"/>
        <v>0.9978070209</v>
      </c>
      <c r="E41" s="4">
        <f t="shared" si="14"/>
        <v>6.122494339</v>
      </c>
      <c r="F41" s="4">
        <v>350.90000000596</v>
      </c>
      <c r="H41" s="3" t="s">
        <v>49</v>
      </c>
      <c r="I41" s="2">
        <v>0.99980752232829</v>
      </c>
      <c r="J41" s="2">
        <f t="shared" si="15"/>
        <v>0.9999037612</v>
      </c>
      <c r="K41" s="4">
        <f t="shared" si="16"/>
        <v>9.248677583</v>
      </c>
      <c r="L41" s="4">
        <v>173.0</v>
      </c>
      <c r="N41" s="3" t="s">
        <v>49</v>
      </c>
      <c r="O41" s="2">
        <v>0.829965077098972</v>
      </c>
      <c r="P41" s="2">
        <f t="shared" si="17"/>
        <v>0.9149825385</v>
      </c>
      <c r="Q41" s="4">
        <f t="shared" si="18"/>
        <v>2.464898615</v>
      </c>
      <c r="R41" s="4">
        <v>171.30000001192</v>
      </c>
    </row>
    <row r="42">
      <c r="B42" s="3" t="s">
        <v>50</v>
      </c>
      <c r="C42" s="2">
        <v>0.996404653736318</v>
      </c>
      <c r="D42" s="2">
        <f t="shared" si="13"/>
        <v>0.9982023269</v>
      </c>
      <c r="E42" s="4">
        <f t="shared" si="14"/>
        <v>6.321262155</v>
      </c>
      <c r="F42" s="4">
        <v>184.90000000596</v>
      </c>
      <c r="H42" s="3" t="s">
        <v>50</v>
      </c>
      <c r="I42" s="2">
        <v>0.999704569075855</v>
      </c>
      <c r="J42" s="2">
        <f t="shared" si="15"/>
        <v>0.9998522845</v>
      </c>
      <c r="K42" s="4">
        <f t="shared" si="16"/>
        <v>8.820222688</v>
      </c>
      <c r="L42" s="4">
        <v>164.599999994039</v>
      </c>
      <c r="N42" s="3" t="s">
        <v>50</v>
      </c>
      <c r="O42" s="2">
        <v>0.908343884865754</v>
      </c>
      <c r="P42" s="2">
        <f t="shared" si="17"/>
        <v>0.9541719424</v>
      </c>
      <c r="Q42" s="4">
        <f t="shared" si="18"/>
        <v>3.082858765</v>
      </c>
      <c r="R42" s="4">
        <v>156.5</v>
      </c>
    </row>
    <row r="43">
      <c r="B43" s="6" t="s">
        <v>51</v>
      </c>
      <c r="C43" s="2">
        <v>0.997309438910527</v>
      </c>
      <c r="D43" s="2">
        <f t="shared" si="13"/>
        <v>0.9986547195</v>
      </c>
      <c r="E43" s="4">
        <f t="shared" si="14"/>
        <v>6.611152704</v>
      </c>
      <c r="F43" s="4">
        <v>359.200000017881</v>
      </c>
      <c r="H43" s="6" t="s">
        <v>51</v>
      </c>
      <c r="I43" s="2">
        <v>0.999858250263382</v>
      </c>
      <c r="J43" s="2">
        <f t="shared" si="15"/>
        <v>0.9999291251</v>
      </c>
      <c r="K43" s="4">
        <f t="shared" si="16"/>
        <v>9.554594654</v>
      </c>
      <c r="L43" s="4">
        <v>259.30000001192</v>
      </c>
      <c r="N43" s="6" t="s">
        <v>51</v>
      </c>
      <c r="O43" s="2">
        <v>0.79977976355739</v>
      </c>
      <c r="P43" s="2">
        <f t="shared" si="17"/>
        <v>0.8998898818</v>
      </c>
      <c r="Q43" s="4">
        <f t="shared" si="18"/>
        <v>2.301484517</v>
      </c>
      <c r="R43" s="4">
        <v>246.799999982118</v>
      </c>
    </row>
    <row r="44">
      <c r="B44" s="6" t="s">
        <v>52</v>
      </c>
      <c r="C44" s="2">
        <v>0.944327237457191</v>
      </c>
      <c r="D44" s="2">
        <f t="shared" si="13"/>
        <v>0.9721636187</v>
      </c>
      <c r="E44" s="4">
        <f t="shared" si="14"/>
        <v>3.581411435</v>
      </c>
      <c r="F44" s="4">
        <v>239.5</v>
      </c>
      <c r="H44" s="6" t="s">
        <v>52</v>
      </c>
      <c r="I44" s="2">
        <v>-0.507322756354241</v>
      </c>
      <c r="J44" s="2">
        <f t="shared" si="15"/>
        <v>0.2463386218</v>
      </c>
      <c r="K44" s="4">
        <f t="shared" si="16"/>
        <v>0.2828121124</v>
      </c>
      <c r="L44" s="4">
        <v>114.299999982118</v>
      </c>
      <c r="N44" s="6" t="s">
        <v>52</v>
      </c>
      <c r="O44" s="2">
        <v>0.87655527386958</v>
      </c>
      <c r="P44" s="2">
        <f t="shared" si="17"/>
        <v>0.9382776369</v>
      </c>
      <c r="Q44" s="4">
        <f t="shared" si="18"/>
        <v>2.785108965</v>
      </c>
      <c r="R44" s="4">
        <v>120.200000017881</v>
      </c>
    </row>
    <row r="45">
      <c r="B45" s="3" t="s">
        <v>53</v>
      </c>
      <c r="C45" s="2">
        <v>0.991893368378966</v>
      </c>
      <c r="D45" s="2">
        <f t="shared" si="13"/>
        <v>0.9959466842</v>
      </c>
      <c r="E45" s="4">
        <f t="shared" si="14"/>
        <v>5.508220014</v>
      </c>
      <c r="F45" s="4">
        <v>403.40000000596</v>
      </c>
      <c r="H45" s="3" t="s">
        <v>53</v>
      </c>
      <c r="I45" s="2">
        <v>0.984687459861918</v>
      </c>
      <c r="J45" s="2">
        <f t="shared" si="15"/>
        <v>0.9923437299</v>
      </c>
      <c r="K45" s="4">
        <f t="shared" si="16"/>
        <v>4.87223035</v>
      </c>
      <c r="L45" s="4">
        <v>180.599999994039</v>
      </c>
      <c r="N45" s="3" t="s">
        <v>53</v>
      </c>
      <c r="O45" s="2">
        <v>0.875968670537893</v>
      </c>
      <c r="P45" s="2">
        <f t="shared" si="17"/>
        <v>0.9379843353</v>
      </c>
      <c r="Q45" s="4">
        <f t="shared" si="18"/>
        <v>2.780368269</v>
      </c>
      <c r="R45" s="4">
        <v>183.599999994039</v>
      </c>
    </row>
    <row r="46">
      <c r="B46" s="3" t="s">
        <v>54</v>
      </c>
      <c r="C46" s="2">
        <v>0.979723979283836</v>
      </c>
      <c r="D46" s="2">
        <f t="shared" si="13"/>
        <v>0.9898619896</v>
      </c>
      <c r="E46" s="4">
        <f t="shared" si="14"/>
        <v>4.591463517</v>
      </c>
      <c r="F46" s="4">
        <v>320.90000000596</v>
      </c>
      <c r="H46" s="3" t="s">
        <v>54</v>
      </c>
      <c r="I46" s="2">
        <v>0.885039786362457</v>
      </c>
      <c r="J46" s="2">
        <f t="shared" si="15"/>
        <v>0.9425198932</v>
      </c>
      <c r="K46" s="4">
        <f t="shared" si="16"/>
        <v>2.856316359</v>
      </c>
      <c r="L46" s="4">
        <v>226.5</v>
      </c>
      <c r="N46" s="3" t="s">
        <v>54</v>
      </c>
      <c r="O46" s="2">
        <v>0.879663844736942</v>
      </c>
      <c r="P46" s="2">
        <f t="shared" si="17"/>
        <v>0.9398319224</v>
      </c>
      <c r="Q46" s="4">
        <f t="shared" si="18"/>
        <v>2.810613339</v>
      </c>
      <c r="R46" s="4">
        <v>213.099999994039</v>
      </c>
    </row>
    <row r="47">
      <c r="B47" s="3" t="s">
        <v>55</v>
      </c>
      <c r="C47" s="2">
        <v>0.970081125890994</v>
      </c>
      <c r="D47" s="2">
        <f t="shared" si="13"/>
        <v>0.9850405629</v>
      </c>
      <c r="E47" s="4">
        <f t="shared" si="14"/>
        <v>4.202412937</v>
      </c>
      <c r="F47" s="4">
        <v>786.199999988079</v>
      </c>
      <c r="H47" s="3" t="s">
        <v>55</v>
      </c>
      <c r="I47" s="2">
        <v>0.999633150694604</v>
      </c>
      <c r="J47" s="2">
        <f t="shared" si="15"/>
        <v>0.9998165753</v>
      </c>
      <c r="K47" s="4">
        <f t="shared" si="16"/>
        <v>8.603706587</v>
      </c>
      <c r="L47" s="4">
        <v>131.299999982118</v>
      </c>
      <c r="N47" s="3" t="s">
        <v>55</v>
      </c>
      <c r="O47" s="2">
        <v>-0.513422736176704</v>
      </c>
      <c r="P47" s="2">
        <f t="shared" si="17"/>
        <v>0.2432886319</v>
      </c>
      <c r="Q47" s="4">
        <f t="shared" si="18"/>
        <v>0.2787733822</v>
      </c>
      <c r="R47" s="4">
        <v>115.30000001192</v>
      </c>
    </row>
    <row r="48">
      <c r="B48" s="6" t="s">
        <v>56</v>
      </c>
      <c r="C48" s="2">
        <v>0.994004824005414</v>
      </c>
      <c r="D48" s="2">
        <f t="shared" si="13"/>
        <v>0.997002412</v>
      </c>
      <c r="E48" s="4">
        <f t="shared" si="14"/>
        <v>5.809947315</v>
      </c>
      <c r="F48" s="4">
        <v>210.599999994039</v>
      </c>
      <c r="H48" s="6" t="s">
        <v>56</v>
      </c>
      <c r="I48" s="2">
        <v>0.999815895165977</v>
      </c>
      <c r="J48" s="2">
        <f t="shared" si="15"/>
        <v>0.9999079476</v>
      </c>
      <c r="K48" s="4">
        <f t="shared" si="16"/>
        <v>9.293152393</v>
      </c>
      <c r="L48" s="4">
        <v>292.30000001192</v>
      </c>
      <c r="N48" s="6" t="s">
        <v>56</v>
      </c>
      <c r="O48" s="2">
        <v>0.837937822465366</v>
      </c>
      <c r="P48" s="2">
        <f t="shared" si="17"/>
        <v>0.9189689112</v>
      </c>
      <c r="Q48" s="4">
        <f t="shared" si="18"/>
        <v>2.512922386</v>
      </c>
      <c r="R48" s="4">
        <v>137.40000000596</v>
      </c>
    </row>
    <row r="49">
      <c r="B49" s="3" t="s">
        <v>57</v>
      </c>
      <c r="C49" s="2">
        <v>-0.70614279577411</v>
      </c>
      <c r="D49" s="2">
        <f t="shared" si="13"/>
        <v>0.1469286021</v>
      </c>
      <c r="E49" s="4">
        <f t="shared" si="14"/>
        <v>0.1589120329</v>
      </c>
      <c r="F49" s="4">
        <v>186.600000023841</v>
      </c>
      <c r="H49" s="3" t="s">
        <v>57</v>
      </c>
      <c r="I49" s="2">
        <v>-0.984293949126641</v>
      </c>
      <c r="J49" s="2">
        <f t="shared" si="15"/>
        <v>0.007853025437</v>
      </c>
      <c r="K49" s="4">
        <f t="shared" si="16"/>
        <v>0.00788402283</v>
      </c>
      <c r="L49" s="4">
        <v>347.299999982118</v>
      </c>
      <c r="N49" s="3" t="s">
        <v>57</v>
      </c>
      <c r="O49" s="2">
        <v>0.836228468338626</v>
      </c>
      <c r="P49" s="2">
        <f t="shared" si="17"/>
        <v>0.9181142342</v>
      </c>
      <c r="Q49" s="4">
        <f t="shared" si="18"/>
        <v>2.502430103</v>
      </c>
      <c r="R49" s="4">
        <v>210.30000001192</v>
      </c>
    </row>
    <row r="50">
      <c r="E50" s="5">
        <f>AVERAGE(E35:E49)</f>
        <v>4.167638695</v>
      </c>
      <c r="F50" s="4">
        <f>AVERAGE(F3:F49)</f>
        <v>342.8088889</v>
      </c>
      <c r="K50" s="5">
        <f>AVERAGE(K35:K49)</f>
        <v>6.387950663</v>
      </c>
      <c r="L50" s="4">
        <f>AVERAGE(L3:L49)</f>
        <v>186.5711111</v>
      </c>
      <c r="Q50" s="5">
        <f>AVERAGE(Q35:Q49)</f>
        <v>2.470763759</v>
      </c>
      <c r="R50" s="4">
        <f>AVERAGE(R3:R49)</f>
        <v>179.7022222</v>
      </c>
    </row>
    <row r="52">
      <c r="D52" s="1" t="s">
        <v>58</v>
      </c>
    </row>
    <row r="53">
      <c r="E53" s="2" t="s">
        <v>59</v>
      </c>
      <c r="F53" s="2" t="s">
        <v>60</v>
      </c>
      <c r="G53" s="2" t="s">
        <v>61</v>
      </c>
      <c r="H53" s="2" t="s">
        <v>62</v>
      </c>
    </row>
    <row r="54">
      <c r="D54" s="2" t="s">
        <v>63</v>
      </c>
    </row>
    <row r="55">
      <c r="D55" s="2" t="s">
        <v>64</v>
      </c>
      <c r="F55" s="4">
        <f>AVERAGE(E3:E17)</f>
        <v>0.2418110221</v>
      </c>
      <c r="G55" s="4">
        <f>AVERAGE(K3:K17)</f>
        <v>0.0000632835803</v>
      </c>
      <c r="H55" s="4">
        <f>AVERAGE(Q3:Q17)</f>
        <v>0.04331995724</v>
      </c>
      <c r="J55" s="1"/>
    </row>
    <row r="56">
      <c r="D56" s="2" t="s">
        <v>65</v>
      </c>
      <c r="F56" s="4">
        <f>AVERAGE(E19:E33)</f>
        <v>0.07651367619</v>
      </c>
      <c r="G56" s="4">
        <f>AVERAGE(K19:K33)</f>
        <v>3.376320531</v>
      </c>
      <c r="H56" s="4">
        <f>AVERAGE(Q19:Q33)</f>
        <v>2.645128661</v>
      </c>
      <c r="J56" s="1"/>
    </row>
    <row r="57">
      <c r="D57" s="2" t="s">
        <v>66</v>
      </c>
      <c r="F57" s="4">
        <f>AVERAGE(E35:E49)</f>
        <v>4.167638695</v>
      </c>
      <c r="G57" s="4">
        <f>AVERAGE(K35:K49)</f>
        <v>6.387950663</v>
      </c>
      <c r="H57" s="4">
        <f>AVERAGE(Q35:Q49)</f>
        <v>2.470763759</v>
      </c>
      <c r="J57" s="1"/>
    </row>
    <row r="58">
      <c r="D58" s="2" t="s">
        <v>67</v>
      </c>
      <c r="F58" s="4">
        <f t="shared" ref="F58:H58" si="19">AVERAGE(F55:F57)</f>
        <v>1.495321131</v>
      </c>
      <c r="G58" s="4">
        <f t="shared" si="19"/>
        <v>3.254778159</v>
      </c>
      <c r="H58" s="4">
        <f t="shared" si="19"/>
        <v>1.719737459</v>
      </c>
    </row>
    <row r="59">
      <c r="D59" s="2" t="s">
        <v>68</v>
      </c>
      <c r="F59" s="4">
        <f>AVERAGE(F3:F49)</f>
        <v>342.8088889</v>
      </c>
      <c r="G59" s="4">
        <f>AVERAGE(L3:L49)</f>
        <v>186.5711111</v>
      </c>
      <c r="H59" s="4">
        <f>AVERAGE(R3:R49)</f>
        <v>179.7022222</v>
      </c>
    </row>
    <row r="62">
      <c r="E62" s="2" t="s">
        <v>59</v>
      </c>
      <c r="F62" s="2" t="s">
        <v>64</v>
      </c>
      <c r="G62" s="2" t="s">
        <v>65</v>
      </c>
      <c r="H62" s="2" t="s">
        <v>66</v>
      </c>
      <c r="I62" s="2" t="s">
        <v>67</v>
      </c>
      <c r="J62" s="2" t="s">
        <v>68</v>
      </c>
    </row>
    <row r="63">
      <c r="E63" s="2" t="s">
        <v>60</v>
      </c>
      <c r="F63" s="4">
        <f>AVERAGE(E3:E17)</f>
        <v>0.2418110221</v>
      </c>
      <c r="G63" s="4">
        <f>AVERAGE(E19:E33)</f>
        <v>0.07651367619</v>
      </c>
      <c r="H63" s="4">
        <f>AVERAGE(E35:E49)</f>
        <v>4.167638695</v>
      </c>
      <c r="I63" s="4">
        <f t="shared" ref="I63:I65" si="20">AVERAGE(F63:H63)</f>
        <v>1.495321131</v>
      </c>
      <c r="J63" s="4">
        <f>AVERAGE(F3:F49)</f>
        <v>342.8088889</v>
      </c>
    </row>
    <row r="64">
      <c r="E64" s="2" t="s">
        <v>61</v>
      </c>
      <c r="F64" s="4">
        <f>AVERAGE(K3:K17)</f>
        <v>0.0000632835803</v>
      </c>
      <c r="G64" s="4">
        <f>AVERAGE(K19:K33)</f>
        <v>3.376320531</v>
      </c>
      <c r="H64" s="4">
        <f>AVERAGE(K35:K49)</f>
        <v>6.387950663</v>
      </c>
      <c r="I64" s="4">
        <f t="shared" si="20"/>
        <v>3.254778159</v>
      </c>
      <c r="J64" s="4">
        <f>AVERAGE(L3:L49)</f>
        <v>186.5711111</v>
      </c>
    </row>
    <row r="65">
      <c r="E65" s="2" t="s">
        <v>62</v>
      </c>
      <c r="F65" s="4">
        <f>AVERAGE(Q3:Q17)</f>
        <v>0.04331995724</v>
      </c>
      <c r="G65" s="4">
        <f>AVERAGE(Q19:Q33)</f>
        <v>2.645128661</v>
      </c>
      <c r="H65" s="4">
        <f>AVERAGE(Q35:Q49)</f>
        <v>2.470763759</v>
      </c>
      <c r="I65" s="4">
        <f t="shared" si="20"/>
        <v>1.719737459</v>
      </c>
      <c r="J65" s="4">
        <f>AVERAGE(R3:R49)</f>
        <v>179.7022222</v>
      </c>
    </row>
    <row r="68">
      <c r="E68" s="2" t="s">
        <v>59</v>
      </c>
      <c r="F68" s="2" t="s">
        <v>64</v>
      </c>
      <c r="G68" s="2" t="s">
        <v>65</v>
      </c>
      <c r="H68" s="2" t="s">
        <v>66</v>
      </c>
      <c r="I68" s="2" t="s">
        <v>67</v>
      </c>
      <c r="J68" s="2" t="s">
        <v>68</v>
      </c>
    </row>
    <row r="69">
      <c r="E69" s="2" t="s">
        <v>60</v>
      </c>
      <c r="F69" s="4">
        <f t="shared" ref="F69:J69" si="21">ROUND(F63,3)</f>
        <v>0.242</v>
      </c>
      <c r="G69" s="4">
        <f t="shared" si="21"/>
        <v>0.077</v>
      </c>
      <c r="H69" s="4">
        <f t="shared" si="21"/>
        <v>4.168</v>
      </c>
      <c r="I69" s="4">
        <f t="shared" si="21"/>
        <v>1.495</v>
      </c>
      <c r="J69" s="4">
        <f t="shared" si="21"/>
        <v>342.809</v>
      </c>
    </row>
    <row r="70">
      <c r="E70" s="2" t="s">
        <v>61</v>
      </c>
      <c r="F70" s="4">
        <f t="shared" ref="F70:J70" si="22">ROUND(F64,3)</f>
        <v>0</v>
      </c>
      <c r="G70" s="4">
        <f t="shared" si="22"/>
        <v>3.376</v>
      </c>
      <c r="H70" s="4">
        <f t="shared" si="22"/>
        <v>6.388</v>
      </c>
      <c r="I70" s="4">
        <f t="shared" si="22"/>
        <v>3.255</v>
      </c>
      <c r="J70" s="4">
        <f t="shared" si="22"/>
        <v>186.571</v>
      </c>
    </row>
    <row r="71">
      <c r="E71" s="2" t="s">
        <v>62</v>
      </c>
      <c r="F71" s="4">
        <f t="shared" ref="F71:J71" si="23">ROUND(F65,3)</f>
        <v>0.043</v>
      </c>
      <c r="G71" s="4">
        <f t="shared" si="23"/>
        <v>2.645</v>
      </c>
      <c r="H71" s="4">
        <f t="shared" si="23"/>
        <v>2.471</v>
      </c>
      <c r="I71" s="4">
        <f t="shared" si="23"/>
        <v>1.72</v>
      </c>
      <c r="J71" s="4">
        <f t="shared" si="23"/>
        <v>179.702</v>
      </c>
    </row>
  </sheetData>
  <hyperlinks>
    <hyperlink r:id="rId1" ref="B3"/>
    <hyperlink r:id="rId2" ref="H3"/>
    <hyperlink r:id="rId3" ref="N3"/>
    <hyperlink r:id="rId4" ref="B4"/>
    <hyperlink r:id="rId5" ref="H4"/>
    <hyperlink r:id="rId6" ref="N4"/>
    <hyperlink r:id="rId7" ref="B5"/>
    <hyperlink r:id="rId8" ref="H5"/>
    <hyperlink r:id="rId9" ref="N5"/>
    <hyperlink r:id="rId10" ref="B6"/>
    <hyperlink r:id="rId11" ref="H6"/>
    <hyperlink r:id="rId12" ref="N6"/>
    <hyperlink r:id="rId13" ref="B7"/>
    <hyperlink r:id="rId14" ref="H7"/>
    <hyperlink r:id="rId15" ref="N7"/>
    <hyperlink r:id="rId16" ref="B8"/>
    <hyperlink r:id="rId17" ref="H8"/>
    <hyperlink r:id="rId18" ref="N8"/>
    <hyperlink r:id="rId19" ref="B9"/>
    <hyperlink r:id="rId20" ref="H9"/>
    <hyperlink r:id="rId21" ref="N9"/>
    <hyperlink r:id="rId22" ref="B10"/>
    <hyperlink r:id="rId23" ref="H10"/>
    <hyperlink r:id="rId24" ref="N10"/>
    <hyperlink r:id="rId25" ref="B12"/>
    <hyperlink r:id="rId26" ref="H12"/>
    <hyperlink r:id="rId27" ref="N12"/>
    <hyperlink r:id="rId28" ref="B13"/>
    <hyperlink r:id="rId29" ref="H13"/>
    <hyperlink r:id="rId30" ref="N13"/>
    <hyperlink r:id="rId31" ref="B14"/>
    <hyperlink r:id="rId32" ref="H14"/>
    <hyperlink r:id="rId33" ref="N14"/>
    <hyperlink r:id="rId34" ref="B15"/>
    <hyperlink r:id="rId35" ref="H15"/>
    <hyperlink r:id="rId36" ref="N15"/>
    <hyperlink r:id="rId37" ref="B16"/>
    <hyperlink r:id="rId38" ref="H16"/>
    <hyperlink r:id="rId39" ref="N16"/>
    <hyperlink r:id="rId40" ref="B17"/>
    <hyperlink r:id="rId41" ref="H17"/>
    <hyperlink r:id="rId42" ref="N17"/>
    <hyperlink r:id="rId43" ref="B19"/>
    <hyperlink r:id="rId44" ref="H19"/>
    <hyperlink r:id="rId45" ref="N19"/>
    <hyperlink r:id="rId46" ref="B20"/>
    <hyperlink r:id="rId47" ref="H20"/>
    <hyperlink r:id="rId48" ref="N20"/>
    <hyperlink r:id="rId49" ref="B21"/>
    <hyperlink r:id="rId50" ref="H21"/>
    <hyperlink r:id="rId51" ref="N21"/>
    <hyperlink r:id="rId52" ref="B22"/>
    <hyperlink r:id="rId53" ref="H22"/>
    <hyperlink r:id="rId54" ref="N22"/>
    <hyperlink r:id="rId55" location=":~:text=She%20first%20began%20working%20at,The%20Lakelander%2C%20and%20Aspire%20TV.&amp;text=Allison%20Holker%20Boss%20is%20asking,dancer%20died%20without%20a%20will." ref="B23"/>
    <hyperlink r:id="rId56" location=":~:text=She%20first%20began%20working%20at,The%20Lakelander%2C%20and%20Aspire%20TV.&amp;text=Allison%20Holker%20Boss%20is%20asking,dancer%20died%20without%20a%20will." ref="H23"/>
    <hyperlink r:id="rId57" location=":~:text=She%20first%20began%20working%20at,The%20Lakelander%2C%20and%20Aspire%20TV.&amp;text=Allison%20Holker%20Boss%20is%20asking,dancer%20died%20without%20a%20will." ref="N23"/>
    <hyperlink r:id="rId58" ref="B24"/>
    <hyperlink r:id="rId59" ref="H24"/>
    <hyperlink r:id="rId60" ref="N24"/>
    <hyperlink r:id="rId61" ref="B25"/>
    <hyperlink r:id="rId62" ref="H25"/>
    <hyperlink r:id="rId63" ref="N25"/>
    <hyperlink r:id="rId64" ref="B26"/>
    <hyperlink r:id="rId65" ref="H26"/>
    <hyperlink r:id="rId66" ref="N26"/>
    <hyperlink r:id="rId67" ref="B27"/>
    <hyperlink r:id="rId68" ref="H27"/>
    <hyperlink r:id="rId69" ref="N27"/>
    <hyperlink r:id="rId70" ref="B28"/>
    <hyperlink r:id="rId71" ref="H28"/>
    <hyperlink r:id="rId72" ref="N28"/>
    <hyperlink r:id="rId73" ref="B29"/>
    <hyperlink r:id="rId74" ref="H29"/>
    <hyperlink r:id="rId75" ref="N29"/>
    <hyperlink r:id="rId76" location=":~:text=Kirstie%20Alley's%20Daughter%20Pens%20Tribute,%3A%20'Wish%20You%20Were%20Here'&amp;text=Kimberlee%20Speakman%20is%20a%20digital,based%20news%20station%20KHON2%20News." ref="B30"/>
    <hyperlink r:id="rId77" location=":~:text=Kirstie%20Alley's%20Daughter%20Pens%20Tribute,%3A%20'Wish%20You%20Were%20Here'&amp;text=Kimberlee%20Speakman%20is%20a%20digital,based%20news%20station%20KHON2%20News." ref="H30"/>
    <hyperlink r:id="rId78" location=":~:text=Kirstie%20Alley's%20Daughter%20Pens%20Tribute,%3A%20'Wish%20You%20Were%20Here'&amp;text=Kimberlee%20Speakman%20is%20a%20digital,based%20news%20station%20KHON2%20News." ref="N30"/>
    <hyperlink r:id="rId79" ref="B31"/>
    <hyperlink r:id="rId80" ref="H31"/>
    <hyperlink r:id="rId81" ref="N31"/>
    <hyperlink r:id="rId82" ref="B32"/>
    <hyperlink r:id="rId83" ref="H32"/>
    <hyperlink r:id="rId84" ref="N32"/>
    <hyperlink r:id="rId85" location=":~:text=The%20ALA%20Public%20Programs%20Office,stop%20an%20incident%20from%20escalating." ref="B33"/>
    <hyperlink r:id="rId86" location=":~:text=The%20ALA%20Public%20Programs%20Office,stop%20an%20incident%20from%20escalating." ref="H33"/>
    <hyperlink r:id="rId87" location=":~:text=The%20ALA%20Public%20Programs%20Office,stop%20an%20incident%20from%20escalating." ref="N33"/>
    <hyperlink r:id="rId88" ref="B35"/>
    <hyperlink r:id="rId89" ref="H35"/>
    <hyperlink r:id="rId90" ref="N35"/>
    <hyperlink r:id="rId91" ref="B36"/>
    <hyperlink r:id="rId92" ref="H36"/>
    <hyperlink r:id="rId93" ref="N36"/>
    <hyperlink r:id="rId94" ref="B37"/>
    <hyperlink r:id="rId95" ref="H37"/>
    <hyperlink r:id="rId96" ref="N37"/>
    <hyperlink r:id="rId97" ref="B38"/>
    <hyperlink r:id="rId98" ref="H38"/>
    <hyperlink r:id="rId99" ref="N38"/>
    <hyperlink r:id="rId100" ref="B39"/>
    <hyperlink r:id="rId101" ref="H39"/>
    <hyperlink r:id="rId102" ref="N39"/>
    <hyperlink r:id="rId103" ref="B40"/>
    <hyperlink r:id="rId104" ref="H40"/>
    <hyperlink r:id="rId105" ref="N40"/>
    <hyperlink r:id="rId106" ref="B41"/>
    <hyperlink r:id="rId107" ref="H41"/>
    <hyperlink r:id="rId108" ref="N41"/>
    <hyperlink r:id="rId109" ref="B42"/>
    <hyperlink r:id="rId110" ref="H42"/>
    <hyperlink r:id="rId111" ref="N42"/>
    <hyperlink r:id="rId112" ref="B43"/>
    <hyperlink r:id="rId113" ref="H43"/>
    <hyperlink r:id="rId114" ref="N43"/>
    <hyperlink r:id="rId115" ref="B44"/>
    <hyperlink r:id="rId116" ref="H44"/>
    <hyperlink r:id="rId117" ref="N44"/>
    <hyperlink r:id="rId118" ref="B45"/>
    <hyperlink r:id="rId119" ref="H45"/>
    <hyperlink r:id="rId120" ref="N45"/>
    <hyperlink r:id="rId121" ref="B46"/>
    <hyperlink r:id="rId122" ref="H46"/>
    <hyperlink r:id="rId123" ref="N46"/>
    <hyperlink r:id="rId124" ref="B47"/>
    <hyperlink r:id="rId125" ref="H47"/>
    <hyperlink r:id="rId126" ref="N47"/>
    <hyperlink r:id="rId127" ref="B48"/>
    <hyperlink r:id="rId128" ref="H48"/>
    <hyperlink r:id="rId129" ref="N48"/>
    <hyperlink r:id="rId130" ref="B49"/>
    <hyperlink r:id="rId131" ref="H49"/>
    <hyperlink r:id="rId132" ref="N49"/>
  </hyperlinks>
  <drawing r:id="rId133"/>
</worksheet>
</file>