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eonwtq-my.sharepoint.com/personal/bl867_a1e_me/Documents/04. Humanoid 개발/"/>
    </mc:Choice>
  </mc:AlternateContent>
  <xr:revisionPtr revIDLastSave="0" documentId="8_{9085DD9A-058D-474A-9180-F223BA34103B}" xr6:coauthVersionLast="36" xr6:coauthVersionMax="36" xr10:uidLastSave="{00000000-0000-0000-0000-000000000000}"/>
  <bookViews>
    <workbookView xWindow="42870" yWindow="105" windowWidth="16230" windowHeight="9765" firstSheet="2" activeTab="3" xr2:uid="{00000000-000D-0000-FFFF-FFFF00000000}"/>
  </bookViews>
  <sheets>
    <sheet name="통신조건에 따른 소요시간" sheetId="1" r:id="rId1"/>
    <sheet name="LS868 Protocol Packets" sheetId="2" r:id="rId2"/>
    <sheet name="LSM Control Protocol" sheetId="3" r:id="rId3"/>
    <sheet name="모션테이블181004" sheetId="7" r:id="rId4"/>
    <sheet name="LSS_Control Protocol" sheetId="6" r:id="rId5"/>
    <sheet name="Host Protocol" sheetId="4" r:id="rId6"/>
    <sheet name="FileTransfer Flow" sheetId="5" r:id="rId7"/>
    <sheet name="중계기테스트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7" i="7" l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80" i="7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65" i="7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63" i="7"/>
  <c r="A24" i="7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H182" i="6" l="1"/>
  <c r="H181" i="6"/>
  <c r="H180" i="6"/>
  <c r="H176" i="6"/>
  <c r="H175" i="6"/>
  <c r="H174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31" i="6"/>
  <c r="H130" i="6"/>
  <c r="H98" i="6"/>
  <c r="H97" i="6"/>
  <c r="H65" i="6"/>
  <c r="H64" i="6"/>
  <c r="H32" i="6"/>
  <c r="H31" i="6"/>
  <c r="H149" i="6"/>
  <c r="H148" i="6"/>
  <c r="H147" i="6"/>
  <c r="H143" i="6"/>
  <c r="H142" i="6"/>
  <c r="H141" i="6"/>
  <c r="H137" i="6"/>
  <c r="H136" i="6"/>
  <c r="H135" i="6"/>
  <c r="H134" i="6"/>
  <c r="H133" i="6"/>
  <c r="H132" i="6"/>
  <c r="H129" i="6"/>
  <c r="H128" i="6"/>
  <c r="H127" i="6"/>
  <c r="H126" i="6"/>
  <c r="H116" i="6" l="1"/>
  <c r="H115" i="6"/>
  <c r="H114" i="6"/>
  <c r="H110" i="6"/>
  <c r="H109" i="6"/>
  <c r="H108" i="6"/>
  <c r="H104" i="6"/>
  <c r="H103" i="6"/>
  <c r="H102" i="6"/>
  <c r="H101" i="6"/>
  <c r="H100" i="6"/>
  <c r="H99" i="6"/>
  <c r="H96" i="6"/>
  <c r="H95" i="6"/>
  <c r="H94" i="6"/>
  <c r="H93" i="6"/>
  <c r="H83" i="6"/>
  <c r="H82" i="6"/>
  <c r="H81" i="6"/>
  <c r="H77" i="6"/>
  <c r="H76" i="6"/>
  <c r="H75" i="6"/>
  <c r="H71" i="6"/>
  <c r="H70" i="6"/>
  <c r="H69" i="6"/>
  <c r="H68" i="6"/>
  <c r="H67" i="6"/>
  <c r="H66" i="6"/>
  <c r="H63" i="6"/>
  <c r="H62" i="6"/>
  <c r="H61" i="6"/>
  <c r="H60" i="6"/>
  <c r="H38" i="6" l="1"/>
  <c r="H36" i="6"/>
  <c r="H37" i="6"/>
  <c r="H35" i="6"/>
  <c r="H34" i="6"/>
  <c r="H33" i="6"/>
  <c r="H50" i="6"/>
  <c r="H49" i="6"/>
  <c r="H48" i="6"/>
  <c r="H44" i="6"/>
  <c r="H43" i="6"/>
  <c r="H42" i="6"/>
  <c r="H30" i="6"/>
  <c r="H29" i="6"/>
  <c r="H28" i="6"/>
  <c r="H27" i="6"/>
  <c r="H89" i="3" l="1"/>
  <c r="H69" i="3" l="1"/>
  <c r="H70" i="3"/>
  <c r="J20" i="1" l="1"/>
  <c r="J19" i="1"/>
  <c r="K3" i="1"/>
  <c r="D11" i="1"/>
  <c r="H14" i="1" s="1"/>
  <c r="H56" i="3"/>
  <c r="H57" i="3"/>
  <c r="H39" i="3"/>
  <c r="H38" i="3"/>
  <c r="H11" i="1" l="1"/>
  <c r="H92" i="3"/>
  <c r="H72" i="3"/>
  <c r="H90" i="3"/>
  <c r="H63" i="3" l="1"/>
  <c r="H62" i="3"/>
  <c r="H59" i="3"/>
  <c r="H58" i="3"/>
  <c r="H51" i="3"/>
  <c r="H50" i="3"/>
  <c r="H49" i="3"/>
  <c r="H48" i="3"/>
  <c r="H74" i="3"/>
  <c r="H79" i="3"/>
  <c r="H78" i="3"/>
  <c r="H95" i="3" l="1"/>
  <c r="H94" i="3"/>
  <c r="H93" i="3"/>
  <c r="H91" i="3"/>
  <c r="H88" i="3"/>
  <c r="H87" i="3"/>
  <c r="H83" i="3"/>
  <c r="H82" i="3"/>
  <c r="H81" i="3"/>
  <c r="H80" i="3"/>
  <c r="H77" i="3"/>
  <c r="H76" i="3"/>
  <c r="H75" i="3"/>
  <c r="H73" i="3"/>
  <c r="H71" i="3"/>
  <c r="H65" i="3"/>
  <c r="H64" i="3"/>
  <c r="H61" i="3"/>
  <c r="H60" i="3"/>
  <c r="H55" i="3"/>
  <c r="H54" i="3"/>
  <c r="H53" i="3"/>
  <c r="H52" i="3"/>
  <c r="H26" i="3"/>
  <c r="H36" i="3"/>
  <c r="H37" i="3"/>
  <c r="H47" i="3"/>
  <c r="H46" i="3"/>
  <c r="H45" i="3"/>
  <c r="H44" i="3"/>
  <c r="H43" i="3"/>
  <c r="H42" i="3"/>
  <c r="H41" i="3"/>
  <c r="H40" i="3"/>
  <c r="H35" i="3"/>
  <c r="H34" i="3"/>
  <c r="H33" i="3"/>
  <c r="H32" i="3"/>
  <c r="H31" i="3"/>
  <c r="H30" i="3"/>
  <c r="H29" i="3"/>
  <c r="H28" i="3"/>
  <c r="H27" i="3"/>
  <c r="K10" i="1"/>
  <c r="K11" i="1" s="1"/>
  <c r="D4" i="1"/>
  <c r="K4" i="1" s="1"/>
  <c r="H4" i="1" l="1"/>
  <c r="H7" i="1"/>
  <c r="K13" i="1"/>
  <c r="K14" i="1" s="1"/>
</calcChain>
</file>

<file path=xl/sharedStrings.xml><?xml version="1.0" encoding="utf-8"?>
<sst xmlns="http://schemas.openxmlformats.org/spreadsheetml/2006/main" count="2175" uniqueCount="1098">
  <si>
    <t>Baudrate</t>
    <phoneticPr fontId="1" type="noConversion"/>
  </si>
  <si>
    <t>bps</t>
    <phoneticPr fontId="1" type="noConversion"/>
  </si>
  <si>
    <t>1ByteT</t>
    <phoneticPr fontId="1" type="noConversion"/>
  </si>
  <si>
    <t>us</t>
    <phoneticPr fontId="1" type="noConversion"/>
  </si>
  <si>
    <t>PacketSize</t>
    <phoneticPr fontId="1" type="noConversion"/>
  </si>
  <si>
    <t>byte</t>
    <phoneticPr fontId="1" type="noConversion"/>
  </si>
  <si>
    <t>1PacketT</t>
    <phoneticPr fontId="1" type="noConversion"/>
  </si>
  <si>
    <t>Instruction</t>
    <phoneticPr fontId="1" type="noConversion"/>
  </si>
  <si>
    <t>Header</t>
    <phoneticPr fontId="1" type="noConversion"/>
  </si>
  <si>
    <t>CheckSum</t>
    <phoneticPr fontId="1" type="noConversion"/>
  </si>
  <si>
    <t>Module ID</t>
    <phoneticPr fontId="1" type="noConversion"/>
  </si>
  <si>
    <t>0xFF</t>
    <phoneticPr fontId="1" type="noConversion"/>
  </si>
  <si>
    <t>Comm</t>
    <phoneticPr fontId="1" type="noConversion"/>
  </si>
  <si>
    <t>Sensor</t>
    <phoneticPr fontId="1" type="noConversion"/>
  </si>
  <si>
    <t>+ Model Version ( 0x00 ~ 0x1F )</t>
    <phoneticPr fontId="1" type="noConversion"/>
  </si>
  <si>
    <t>0x70</t>
    <phoneticPr fontId="1" type="noConversion"/>
  </si>
  <si>
    <t>Each ID</t>
    <phoneticPr fontId="1" type="noConversion"/>
  </si>
  <si>
    <t>BroadCast ID</t>
    <phoneticPr fontId="1" type="noConversion"/>
  </si>
  <si>
    <t>ACTION</t>
    <phoneticPr fontId="1" type="noConversion"/>
  </si>
  <si>
    <t>Pruduct ID</t>
    <phoneticPr fontId="1" type="noConversion"/>
  </si>
  <si>
    <t>Actuator</t>
    <phoneticPr fontId="1" type="noConversion"/>
  </si>
  <si>
    <t>Controller</t>
    <phoneticPr fontId="1" type="noConversion"/>
  </si>
  <si>
    <t>Display</t>
    <phoneticPr fontId="1" type="noConversion"/>
  </si>
  <si>
    <t>Pruduct ID</t>
    <phoneticPr fontId="1" type="noConversion"/>
  </si>
  <si>
    <t>0x10</t>
    <phoneticPr fontId="1" type="noConversion"/>
  </si>
  <si>
    <t>0x30</t>
    <phoneticPr fontId="1" type="noConversion"/>
  </si>
  <si>
    <t>0x50</t>
    <phoneticPr fontId="1" type="noConversion"/>
  </si>
  <si>
    <t>Parameter1</t>
    <phoneticPr fontId="1" type="noConversion"/>
  </si>
  <si>
    <t>Parameter2</t>
    <phoneticPr fontId="1" type="noConversion"/>
  </si>
  <si>
    <t>Parameter3</t>
    <phoneticPr fontId="1" type="noConversion"/>
  </si>
  <si>
    <t>DATA GET</t>
    <phoneticPr fontId="1" type="noConversion"/>
  </si>
  <si>
    <t>DATA SET</t>
    <phoneticPr fontId="1" type="noConversion"/>
  </si>
  <si>
    <t>0x40</t>
    <phoneticPr fontId="1" type="noConversion"/>
  </si>
  <si>
    <t>0x80</t>
    <phoneticPr fontId="1" type="noConversion"/>
  </si>
  <si>
    <t xml:space="preserve"> + Instruction Code ( 0x00 ~ 0x3F )</t>
    <phoneticPr fontId="1" type="noConversion"/>
  </si>
  <si>
    <t>Parameter1~3</t>
    <phoneticPr fontId="1" type="noConversion"/>
  </si>
  <si>
    <t>0XB0</t>
    <phoneticPr fontId="1" type="noConversion"/>
  </si>
  <si>
    <t>+ Model Version ( 0x00 ~ 0x3F )</t>
    <phoneticPr fontId="1" type="noConversion"/>
  </si>
  <si>
    <t>0x00</t>
    <phoneticPr fontId="1" type="noConversion"/>
  </si>
  <si>
    <t>0~253</t>
    <phoneticPr fontId="1" type="noConversion"/>
  </si>
  <si>
    <t>0xFE</t>
    <phoneticPr fontId="1" type="noConversion"/>
  </si>
  <si>
    <t>0x00 ~ 0xFD</t>
    <phoneticPr fontId="1" type="noConversion"/>
  </si>
  <si>
    <t>MSB 2bit : OpCode</t>
    <phoneticPr fontId="1" type="noConversion"/>
  </si>
  <si>
    <t xml:space="preserve">LSB 6bit : InstructionCode </t>
    <phoneticPr fontId="1" type="noConversion"/>
  </si>
  <si>
    <t xml:space="preserve"> Depends on Instruction</t>
    <phoneticPr fontId="1" type="noConversion"/>
  </si>
  <si>
    <t>ID</t>
    <phoneticPr fontId="1" type="noConversion"/>
  </si>
  <si>
    <t>LSM-micro</t>
    <phoneticPr fontId="1" type="noConversion"/>
  </si>
  <si>
    <t>0xB0</t>
    <phoneticPr fontId="1" type="noConversion"/>
  </si>
  <si>
    <t>LSM-mini</t>
    <phoneticPr fontId="1" type="noConversion"/>
  </si>
  <si>
    <t>LSM-middle</t>
    <phoneticPr fontId="1" type="noConversion"/>
  </si>
  <si>
    <t>LSM-mega</t>
    <phoneticPr fontId="1" type="noConversion"/>
  </si>
  <si>
    <t>0xC0</t>
    <phoneticPr fontId="1" type="noConversion"/>
  </si>
  <si>
    <t>0xD0</t>
    <phoneticPr fontId="1" type="noConversion"/>
  </si>
  <si>
    <t>0xE0</t>
    <phoneticPr fontId="1" type="noConversion"/>
  </si>
  <si>
    <t>Opcode</t>
    <phoneticPr fontId="1" type="noConversion"/>
  </si>
  <si>
    <t>InstCode</t>
    <phoneticPr fontId="1" type="noConversion"/>
  </si>
  <si>
    <t>Packet</t>
    <phoneticPr fontId="1" type="noConversion"/>
  </si>
  <si>
    <t>Get Target Position</t>
    <phoneticPr fontId="1" type="noConversion"/>
  </si>
  <si>
    <t>0x00</t>
    <phoneticPr fontId="1" type="noConversion"/>
  </si>
  <si>
    <t>Get Now Position</t>
    <phoneticPr fontId="1" type="noConversion"/>
  </si>
  <si>
    <t>Get Now Current</t>
    <phoneticPr fontId="1" type="noConversion"/>
  </si>
  <si>
    <t>Get Module ID</t>
    <phoneticPr fontId="1" type="noConversion"/>
  </si>
  <si>
    <t>Get Gain P</t>
    <phoneticPr fontId="1" type="noConversion"/>
  </si>
  <si>
    <t>Get Gain I</t>
    <phoneticPr fontId="1" type="noConversion"/>
  </si>
  <si>
    <t>Get Gain D</t>
    <phoneticPr fontId="1" type="noConversion"/>
  </si>
  <si>
    <t>Get Limit Current</t>
    <phoneticPr fontId="1" type="noConversion"/>
  </si>
  <si>
    <t>Get Voltage</t>
    <phoneticPr fontId="1" type="noConversion"/>
  </si>
  <si>
    <t>Get LED Value</t>
    <phoneticPr fontId="1" type="noConversion"/>
  </si>
  <si>
    <t>Get FW Version</t>
    <phoneticPr fontId="1" type="noConversion"/>
  </si>
  <si>
    <t>Get Model Version</t>
    <phoneticPr fontId="1" type="noConversion"/>
  </si>
  <si>
    <t>Get ZeroCompValue</t>
    <phoneticPr fontId="1" type="noConversion"/>
  </si>
  <si>
    <t>TXD Direction</t>
    <phoneticPr fontId="1" type="noConversion"/>
  </si>
  <si>
    <t>0x40</t>
    <phoneticPr fontId="1" type="noConversion"/>
  </si>
  <si>
    <t>Set Limit Current</t>
    <phoneticPr fontId="1" type="noConversion"/>
  </si>
  <si>
    <t>Set Gain P</t>
    <phoneticPr fontId="1" type="noConversion"/>
  </si>
  <si>
    <t>Set Gain I</t>
    <phoneticPr fontId="1" type="noConversion"/>
  </si>
  <si>
    <t>Set Gain D</t>
    <phoneticPr fontId="1" type="noConversion"/>
  </si>
  <si>
    <t>Set ZeroCompValue</t>
    <phoneticPr fontId="1" type="noConversion"/>
  </si>
  <si>
    <t xml:space="preserve">LSM → CTRL </t>
    <phoneticPr fontId="1" type="noConversion"/>
  </si>
  <si>
    <t xml:space="preserve"> CTRL → LSM</t>
    <phoneticPr fontId="1" type="noConversion"/>
  </si>
  <si>
    <r>
      <t xml:space="preserve">CTRL </t>
    </r>
    <r>
      <rPr>
        <b/>
        <sz val="11"/>
        <color theme="1"/>
        <rFont val="맑은 고딕"/>
        <family val="3"/>
        <charset val="129"/>
      </rPr>
      <t>→</t>
    </r>
    <r>
      <rPr>
        <b/>
        <sz val="11"/>
        <color theme="1"/>
        <rFont val="맑은 고딕"/>
        <family val="3"/>
        <charset val="129"/>
        <scheme val="minor"/>
      </rPr>
      <t xml:space="preserve"> LSM</t>
    </r>
    <phoneticPr fontId="1" type="noConversion"/>
  </si>
  <si>
    <t>0x80</t>
    <phoneticPr fontId="1" type="noConversion"/>
  </si>
  <si>
    <t>Action Wheel Mode</t>
    <phoneticPr fontId="1" type="noConversion"/>
  </si>
  <si>
    <t>1:CW/2:CCW</t>
    <phoneticPr fontId="1" type="noConversion"/>
  </si>
  <si>
    <t>Action Active Stop</t>
    <phoneticPr fontId="1" type="noConversion"/>
  </si>
  <si>
    <t>Action Passive Stop</t>
    <phoneticPr fontId="1" type="noConversion"/>
  </si>
  <si>
    <t xml:space="preserve"> +   Instruction Code ( 0x00 ~ 0x3F )</t>
    <phoneticPr fontId="1" type="noConversion"/>
  </si>
  <si>
    <t>OpCode</t>
    <phoneticPr fontId="1" type="noConversion"/>
  </si>
  <si>
    <t>MSB 2 bit  :  OpCode</t>
    <phoneticPr fontId="1" type="noConversion"/>
  </si>
  <si>
    <t>LSB 6 bit  :  InstCode ( 0~63 )</t>
    <phoneticPr fontId="1" type="noConversion"/>
  </si>
  <si>
    <r>
      <t>DATA</t>
    </r>
    <r>
      <rPr>
        <b/>
        <sz val="11"/>
        <color rgb="FFFF0000"/>
        <rFont val="맑은 고딕"/>
        <family val="3"/>
        <charset val="129"/>
        <scheme val="minor"/>
      </rPr>
      <t xml:space="preserve"> GET</t>
    </r>
    <phoneticPr fontId="1" type="noConversion"/>
  </si>
  <si>
    <r>
      <t>DATA</t>
    </r>
    <r>
      <rPr>
        <b/>
        <sz val="11"/>
        <color rgb="FF00B050"/>
        <rFont val="맑은 고딕"/>
        <family val="3"/>
        <charset val="129"/>
        <scheme val="minor"/>
      </rPr>
      <t xml:space="preserve"> SET</t>
    </r>
    <phoneticPr fontId="1" type="noConversion"/>
  </si>
  <si>
    <t>ACTION</t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</si>
  <si>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DATA GET</t>
    </r>
    <r>
      <rPr>
        <b/>
        <sz val="11"/>
        <color rgb="FFFF0000"/>
        <rFont val="맑은 고딕"/>
        <family val="3"/>
        <charset val="129"/>
        <scheme val="minor"/>
      </rPr>
      <t>_</t>
    </r>
    <r>
      <rPr>
        <b/>
        <sz val="11"/>
        <color theme="1"/>
        <rFont val="맑은 고딕"/>
        <family val="3"/>
        <charset val="129"/>
        <scheme val="minor"/>
      </rPr>
      <t>Instruction</t>
    </r>
    <phoneticPr fontId="1" type="noConversion"/>
  </si>
  <si>
    <r>
      <rPr>
        <b/>
        <sz val="14"/>
        <color rgb="FF00B050"/>
        <rFont val="맑은 고딕"/>
        <family val="3"/>
        <charset val="129"/>
        <scheme val="minor"/>
      </rPr>
      <t>DATA SET</t>
    </r>
    <r>
      <rPr>
        <b/>
        <sz val="11"/>
        <color rgb="FF0070C0"/>
        <rFont val="맑은 고딕"/>
        <family val="3"/>
        <charset val="129"/>
        <scheme val="minor"/>
      </rPr>
      <t>_</t>
    </r>
    <r>
      <rPr>
        <b/>
        <sz val="11"/>
        <color theme="1"/>
        <rFont val="맑은 고딕"/>
        <family val="3"/>
        <charset val="129"/>
        <scheme val="minor"/>
      </rPr>
      <t>Instruction</t>
    </r>
    <phoneticPr fontId="1" type="noConversion"/>
  </si>
  <si>
    <r>
      <rPr>
        <b/>
        <sz val="14"/>
        <color rgb="FF0070C0"/>
        <rFont val="맑은 고딕"/>
        <family val="3"/>
        <charset val="129"/>
        <scheme val="minor"/>
      </rPr>
      <t>ACTION</t>
    </r>
    <r>
      <rPr>
        <b/>
        <sz val="11"/>
        <color rgb="FF0070C0"/>
        <rFont val="맑은 고딕"/>
        <family val="3"/>
        <charset val="129"/>
        <scheme val="minor"/>
      </rPr>
      <t>_</t>
    </r>
    <r>
      <rPr>
        <b/>
        <sz val="11"/>
        <color theme="1"/>
        <rFont val="맑은 고딕"/>
        <family val="3"/>
        <charset val="129"/>
        <scheme val="minor"/>
      </rPr>
      <t>Instruction</t>
    </r>
    <phoneticPr fontId="1" type="noConversion"/>
  </si>
  <si>
    <t>Response1</t>
    <phoneticPr fontId="1" type="noConversion"/>
  </si>
  <si>
    <t>Response2</t>
    <phoneticPr fontId="1" type="noConversion"/>
  </si>
  <si>
    <t>Response3</t>
    <phoneticPr fontId="1" type="noConversion"/>
  </si>
  <si>
    <t xml:space="preserve"> ( Response CheckSum of DATA GET Instruction )</t>
    <phoneticPr fontId="1" type="noConversion"/>
  </si>
  <si>
    <t>Header</t>
    <phoneticPr fontId="1" type="noConversion"/>
  </si>
  <si>
    <t>CheckSum</t>
    <phoneticPr fontId="1" type="noConversion"/>
  </si>
  <si>
    <t>Pruduct ID</t>
    <phoneticPr fontId="1" type="noConversion"/>
  </si>
  <si>
    <t>ID</t>
    <phoneticPr fontId="1" type="noConversion"/>
  </si>
  <si>
    <t>Instruction</t>
    <phoneticPr fontId="1" type="noConversion"/>
  </si>
  <si>
    <t>Module ID</t>
    <phoneticPr fontId="1" type="noConversion"/>
  </si>
  <si>
    <t>Parameter1</t>
    <phoneticPr fontId="1" type="noConversion"/>
  </si>
  <si>
    <t>Parameter2</t>
    <phoneticPr fontId="1" type="noConversion"/>
  </si>
  <si>
    <t>Parameter3</t>
    <phoneticPr fontId="1" type="noConversion"/>
  </si>
  <si>
    <t>Packet Format  :  8 Byte</t>
    <phoneticPr fontId="1" type="noConversion"/>
  </si>
  <si>
    <t xml:space="preserve"> CTRL → LSM</t>
    <phoneticPr fontId="1" type="noConversion"/>
  </si>
  <si>
    <t xml:space="preserve"> LSM → CTRL</t>
    <phoneticPr fontId="1" type="noConversion"/>
  </si>
  <si>
    <t>( Instruction Packet)</t>
    <phoneticPr fontId="1" type="noConversion"/>
  </si>
  <si>
    <t>( Response Packet of DATA GET Instruction )</t>
    <phoneticPr fontId="1" type="noConversion"/>
  </si>
  <si>
    <t>Packet Total</t>
    <phoneticPr fontId="1" type="noConversion"/>
  </si>
  <si>
    <t>NumOfLSM</t>
    <phoneticPr fontId="1" type="noConversion"/>
  </si>
  <si>
    <t>EA</t>
    <phoneticPr fontId="1" type="noConversion"/>
  </si>
  <si>
    <t>1FrameT</t>
    <phoneticPr fontId="1" type="noConversion"/>
  </si>
  <si>
    <t>ms</t>
    <phoneticPr fontId="1" type="noConversion"/>
  </si>
  <si>
    <t>1FramFeq</t>
    <phoneticPr fontId="1" type="noConversion"/>
  </si>
  <si>
    <t>Hz</t>
    <phoneticPr fontId="1" type="noConversion"/>
  </si>
  <si>
    <t>CTRL to LSM (Instruction)</t>
    <phoneticPr fontId="1" type="noConversion"/>
  </si>
  <si>
    <t>CTRL from LSM (Response)</t>
    <phoneticPr fontId="1" type="noConversion"/>
  </si>
  <si>
    <t>EEP PROG Config Data</t>
    <phoneticPr fontId="1" type="noConversion"/>
  </si>
  <si>
    <t>Action Sync Move Position</t>
    <phoneticPr fontId="1" type="noConversion"/>
  </si>
  <si>
    <t>Set Boundary Max</t>
    <phoneticPr fontId="1" type="noConversion"/>
  </si>
  <si>
    <t>Set Boundary Min</t>
    <phoneticPr fontId="1" type="noConversion"/>
  </si>
  <si>
    <t>( ID + Instruction + Prameter1 + Parameter2 + Parameter3 )</t>
    <phoneticPr fontId="1" type="noConversion"/>
  </si>
  <si>
    <t>( ID + Instruction + Response1 + Response2 + Response3 )</t>
    <phoneticPr fontId="1" type="noConversion"/>
  </si>
  <si>
    <t>( ModuleID + Instruction + Prameter1 + Parameter2 + Parameter3 )</t>
    <phoneticPr fontId="1" type="noConversion"/>
  </si>
  <si>
    <t>Set Sync Target Position</t>
    <phoneticPr fontId="1" type="noConversion"/>
  </si>
  <si>
    <t>Torque</t>
    <phoneticPr fontId="1" type="noConversion"/>
  </si>
  <si>
    <t>Set Limit Temperature</t>
    <phoneticPr fontId="1" type="noConversion"/>
  </si>
  <si>
    <t>Set Control Margin</t>
    <phoneticPr fontId="1" type="noConversion"/>
  </si>
  <si>
    <t>Set ForwardControl Value</t>
    <phoneticPr fontId="1" type="noConversion"/>
  </si>
  <si>
    <t>Get Control Margin</t>
    <phoneticPr fontId="1" type="noConversion"/>
  </si>
  <si>
    <t>Get ForwardControl Value</t>
    <phoneticPr fontId="1" type="noConversion"/>
  </si>
  <si>
    <t>Get Boundary Max</t>
    <phoneticPr fontId="1" type="noConversion"/>
  </si>
  <si>
    <t>Get Boundary Min</t>
    <phoneticPr fontId="1" type="noConversion"/>
  </si>
  <si>
    <t>Get Comm Baudrate</t>
    <phoneticPr fontId="1" type="noConversion"/>
  </si>
  <si>
    <t>Set Comm Baudrate</t>
    <phoneticPr fontId="1" type="noConversion"/>
  </si>
  <si>
    <t>Header</t>
  </si>
  <si>
    <t>Statement</t>
  </si>
  <si>
    <t>Header2</t>
  </si>
  <si>
    <t>Header3</t>
  </si>
  <si>
    <t>Header4</t>
  </si>
  <si>
    <t>Length</t>
    <phoneticPr fontId="1" type="noConversion"/>
  </si>
  <si>
    <t>2 byte</t>
    <phoneticPr fontId="1" type="noConversion"/>
  </si>
  <si>
    <t>Addr H</t>
    <phoneticPr fontId="1" type="noConversion"/>
  </si>
  <si>
    <t>Statement</t>
    <phoneticPr fontId="1" type="noConversion"/>
  </si>
  <si>
    <t>0x53</t>
    <phoneticPr fontId="1" type="noConversion"/>
  </si>
  <si>
    <t>Addr L</t>
    <phoneticPr fontId="1" type="noConversion"/>
  </si>
  <si>
    <t>Para Length</t>
    <phoneticPr fontId="1" type="noConversion"/>
  </si>
  <si>
    <t>Para</t>
    <phoneticPr fontId="1" type="noConversion"/>
  </si>
  <si>
    <t>Header</t>
    <phoneticPr fontId="1" type="noConversion"/>
  </si>
  <si>
    <t>Dest Addr</t>
    <phoneticPr fontId="1" type="noConversion"/>
  </si>
  <si>
    <t>Src Addr</t>
    <phoneticPr fontId="1" type="noConversion"/>
  </si>
  <si>
    <t>Statement</t>
    <phoneticPr fontId="1" type="noConversion"/>
  </si>
  <si>
    <t>Parameter N</t>
    <phoneticPr fontId="1" type="noConversion"/>
  </si>
  <si>
    <t>CheckSum</t>
    <phoneticPr fontId="1" type="noConversion"/>
  </si>
  <si>
    <t>4 byte</t>
    <phoneticPr fontId="1" type="noConversion"/>
  </si>
  <si>
    <t>2 byte</t>
    <phoneticPr fontId="1" type="noConversion"/>
  </si>
  <si>
    <t>1 byte</t>
    <phoneticPr fontId="1" type="noConversion"/>
  </si>
  <si>
    <t>Length [N] byte</t>
    <phoneticPr fontId="1" type="noConversion"/>
  </si>
  <si>
    <t>Header1</t>
    <phoneticPr fontId="1" type="noConversion"/>
  </si>
  <si>
    <t>0xFF</t>
    <phoneticPr fontId="1" type="noConversion"/>
  </si>
  <si>
    <t>Destination
Address</t>
    <phoneticPr fontId="1" type="noConversion"/>
  </si>
  <si>
    <t>Controller</t>
    <phoneticPr fontId="1" type="noConversion"/>
  </si>
  <si>
    <t>Addr H</t>
    <phoneticPr fontId="1" type="noConversion"/>
  </si>
  <si>
    <t>Addr L</t>
    <phoneticPr fontId="1" type="noConversion"/>
  </si>
  <si>
    <t>0x4C</t>
    <phoneticPr fontId="1" type="noConversion"/>
  </si>
  <si>
    <t>Source
Address</t>
    <phoneticPr fontId="1" type="noConversion"/>
  </si>
  <si>
    <t>Host</t>
    <phoneticPr fontId="1" type="noConversion"/>
  </si>
  <si>
    <t>Statement1</t>
    <phoneticPr fontId="1" type="noConversion"/>
  </si>
  <si>
    <t>Statement2</t>
    <phoneticPr fontId="1" type="noConversion"/>
  </si>
  <si>
    <t>= SrcAddr H + SrcAddr L + Statement1 + Statement2 + Length ( + Para1 + Para… + ParaN )</t>
    <phoneticPr fontId="1" type="noConversion"/>
  </si>
  <si>
    <t>EXECUTION</t>
  </si>
  <si>
    <t>EXECUTION</t>
    <phoneticPr fontId="1" type="noConversion"/>
  </si>
  <si>
    <t>DATA SET</t>
    <phoneticPr fontId="1" type="noConversion"/>
  </si>
  <si>
    <t>Files Management</t>
    <phoneticPr fontId="1" type="noConversion"/>
  </si>
  <si>
    <t>Basic Format of LS868 Control Instruction Packet (For UART)</t>
    <phoneticPr fontId="1" type="noConversion"/>
  </si>
  <si>
    <t>Format of LSM Control Instruction Packet (For UART)</t>
    <phoneticPr fontId="1" type="noConversion"/>
  </si>
  <si>
    <t>Format of LSC Statement Packet</t>
    <phoneticPr fontId="1" type="noConversion"/>
  </si>
  <si>
    <t>0x10</t>
    <phoneticPr fontId="1" type="noConversion"/>
  </si>
  <si>
    <t>0x20</t>
    <phoneticPr fontId="1" type="noConversion"/>
  </si>
  <si>
    <t>0x30</t>
    <phoneticPr fontId="1" type="noConversion"/>
  </si>
  <si>
    <t>0x40</t>
    <phoneticPr fontId="1" type="noConversion"/>
  </si>
  <si>
    <t>Para Length</t>
    <phoneticPr fontId="1" type="noConversion"/>
  </si>
  <si>
    <t>Each Addr</t>
    <phoneticPr fontId="1" type="noConversion"/>
  </si>
  <si>
    <t>BroadCast</t>
    <phoneticPr fontId="1" type="noConversion"/>
  </si>
  <si>
    <t>1~65535</t>
    <phoneticPr fontId="1" type="noConversion"/>
  </si>
  <si>
    <t>Length [N]</t>
    <phoneticPr fontId="1" type="noConversion"/>
  </si>
  <si>
    <t>Parameters</t>
    <phoneticPr fontId="1" type="noConversion"/>
  </si>
  <si>
    <t>[N] byte</t>
    <phoneticPr fontId="1" type="noConversion"/>
  </si>
  <si>
    <t>Get BAT Voltage</t>
    <phoneticPr fontId="1" type="noConversion"/>
  </si>
  <si>
    <t>DATA SET</t>
    <phoneticPr fontId="1" type="noConversion"/>
  </si>
  <si>
    <t>Get LSC Version</t>
    <phoneticPr fontId="1" type="noConversion"/>
  </si>
  <si>
    <t>0x20</t>
    <phoneticPr fontId="1" type="noConversion"/>
  </si>
  <si>
    <t>HW Version</t>
    <phoneticPr fontId="1" type="noConversion"/>
  </si>
  <si>
    <t>FW Major</t>
    <phoneticPr fontId="1" type="noConversion"/>
  </si>
  <si>
    <t>FW Minor</t>
    <phoneticPr fontId="1" type="noConversion"/>
  </si>
  <si>
    <t>Para2</t>
  </si>
  <si>
    <t>Para3</t>
  </si>
  <si>
    <t>Set LSC Version</t>
    <phoneticPr fontId="1" type="noConversion"/>
  </si>
  <si>
    <t>Set LSC Address</t>
    <phoneticPr fontId="1" type="noConversion"/>
  </si>
  <si>
    <t>Address H</t>
    <phoneticPr fontId="1" type="noConversion"/>
  </si>
  <si>
    <t>Address L</t>
    <phoneticPr fontId="1" type="noConversion"/>
  </si>
  <si>
    <t>Para4</t>
  </si>
  <si>
    <t>Para5</t>
  </si>
  <si>
    <t>Para6</t>
  </si>
  <si>
    <t>Para7</t>
  </si>
  <si>
    <t>LSM ID_1st</t>
    <phoneticPr fontId="1" type="noConversion"/>
  </si>
  <si>
    <t>ID_1st LED R</t>
    <phoneticPr fontId="1" type="noConversion"/>
  </si>
  <si>
    <t>ID_1st LED G</t>
    <phoneticPr fontId="1" type="noConversion"/>
  </si>
  <si>
    <t>ID_1st LED B</t>
    <phoneticPr fontId="1" type="noConversion"/>
  </si>
  <si>
    <t>…</t>
    <phoneticPr fontId="1" type="noConversion"/>
  </si>
  <si>
    <t>Para8</t>
  </si>
  <si>
    <t>Para9</t>
  </si>
  <si>
    <t>Exe LSM PWR ON/OFF</t>
    <phoneticPr fontId="1" type="noConversion"/>
  </si>
  <si>
    <t>Para1</t>
    <phoneticPr fontId="1" type="noConversion"/>
  </si>
  <si>
    <t>[N]LSMs x 4</t>
    <phoneticPr fontId="1" type="noConversion"/>
  </si>
  <si>
    <t>LSM ID_[N]th</t>
    <phoneticPr fontId="1" type="noConversion"/>
  </si>
  <si>
    <t>ID_[N]th LED R</t>
    <phoneticPr fontId="1" type="noConversion"/>
  </si>
  <si>
    <t>ID_[N]th LED B</t>
    <phoneticPr fontId="1" type="noConversion"/>
  </si>
  <si>
    <t>ID_[N]th LED G</t>
    <phoneticPr fontId="1" type="noConversion"/>
  </si>
  <si>
    <t>LSM ID_[N-1]th</t>
    <phoneticPr fontId="1" type="noConversion"/>
  </si>
  <si>
    <t>0x30</t>
    <phoneticPr fontId="1" type="noConversion"/>
  </si>
  <si>
    <t>0x40</t>
    <phoneticPr fontId="1" type="noConversion"/>
  </si>
  <si>
    <t>ID_1st Torque</t>
    <phoneticPr fontId="1" type="noConversion"/>
  </si>
  <si>
    <t>ID_1st PosH</t>
    <phoneticPr fontId="1" type="noConversion"/>
  </si>
  <si>
    <t>ID_1st PosL</t>
    <phoneticPr fontId="1" type="noConversion"/>
  </si>
  <si>
    <t>ID_[N]th Torque</t>
    <phoneticPr fontId="1" type="noConversion"/>
  </si>
  <si>
    <t>ID_[N]th PosH</t>
    <phoneticPr fontId="1" type="noConversion"/>
  </si>
  <si>
    <t>ID_[N]th PosL</t>
    <phoneticPr fontId="1" type="noConversion"/>
  </si>
  <si>
    <t>Get LSMs NowPosition</t>
    <phoneticPr fontId="1" type="noConversion"/>
  </si>
  <si>
    <t>Get LSMs NowVoltage</t>
    <phoneticPr fontId="1" type="noConversion"/>
  </si>
  <si>
    <t>Get LSMs NowCurrent</t>
    <phoneticPr fontId="1" type="noConversion"/>
  </si>
  <si>
    <t>Get LSMs LimitCurrent</t>
    <phoneticPr fontId="1" type="noConversion"/>
  </si>
  <si>
    <t>Get LSMs GainP</t>
    <phoneticPr fontId="1" type="noConversion"/>
  </si>
  <si>
    <t>Get LSMs GainI</t>
    <phoneticPr fontId="1" type="noConversion"/>
  </si>
  <si>
    <t>Get LSMs GainD</t>
    <phoneticPr fontId="1" type="noConversion"/>
  </si>
  <si>
    <t>Get LSMs ControlMargin</t>
    <phoneticPr fontId="1" type="noConversion"/>
  </si>
  <si>
    <t>Get LSMs FwdControl Value</t>
    <phoneticPr fontId="1" type="noConversion"/>
  </si>
  <si>
    <t>Get LSMs BoundaryMax</t>
    <phoneticPr fontId="1" type="noConversion"/>
  </si>
  <si>
    <t>Get LSMs BoundaryMin</t>
    <phoneticPr fontId="1" type="noConversion"/>
  </si>
  <si>
    <t>Get LSMs LED Value</t>
    <phoneticPr fontId="1" type="noConversion"/>
  </si>
  <si>
    <t>Get LSMs ModelVersion</t>
    <phoneticPr fontId="1" type="noConversion"/>
  </si>
  <si>
    <t>Get LSMs FW Version</t>
    <phoneticPr fontId="1" type="noConversion"/>
  </si>
  <si>
    <t>Get LSMs ZeroCompValue</t>
    <phoneticPr fontId="1" type="noConversion"/>
  </si>
  <si>
    <t>[N]LSMs x 3</t>
    <phoneticPr fontId="1" type="noConversion"/>
  </si>
  <si>
    <t>ID_1st</t>
    <phoneticPr fontId="1" type="noConversion"/>
  </si>
  <si>
    <t>ID_[N]th</t>
    <phoneticPr fontId="1" type="noConversion"/>
  </si>
  <si>
    <t>HW Version</t>
    <phoneticPr fontId="1" type="noConversion"/>
  </si>
  <si>
    <t>FW Minor</t>
    <phoneticPr fontId="1" type="noConversion"/>
  </si>
  <si>
    <t>BAT VoltageH</t>
    <phoneticPr fontId="1" type="noConversion"/>
  </si>
  <si>
    <t>BAT VoltageL</t>
    <phoneticPr fontId="1" type="noConversion"/>
  </si>
  <si>
    <t>ID_1st VoltH</t>
    <phoneticPr fontId="1" type="noConversion"/>
  </si>
  <si>
    <t>ID_1st VoltL</t>
    <phoneticPr fontId="1" type="noConversion"/>
  </si>
  <si>
    <t>ID_[N]th VoltH</t>
    <phoneticPr fontId="1" type="noConversion"/>
  </si>
  <si>
    <t>ID_[N]th VoltL</t>
    <phoneticPr fontId="1" type="noConversion"/>
  </si>
  <si>
    <t>NumberOfLSM</t>
    <phoneticPr fontId="1" type="noConversion"/>
  </si>
  <si>
    <t>Response Data</t>
    <phoneticPr fontId="1" type="noConversion"/>
  </si>
  <si>
    <t>ID_1st GainP</t>
    <phoneticPr fontId="1" type="noConversion"/>
  </si>
  <si>
    <t>ID_[N]th GainP</t>
    <phoneticPr fontId="1" type="noConversion"/>
  </si>
  <si>
    <t>ID_1st NowCurrH</t>
    <phoneticPr fontId="1" type="noConversion"/>
  </si>
  <si>
    <t>ID_1st NowCurrL</t>
    <phoneticPr fontId="1" type="noConversion"/>
  </si>
  <si>
    <t>ID_1st LmCurrH</t>
    <phoneticPr fontId="1" type="noConversion"/>
  </si>
  <si>
    <t>ID_1st LmCurrL</t>
    <phoneticPr fontId="1" type="noConversion"/>
  </si>
  <si>
    <t>ID_[N]th NowCurrH</t>
    <phoneticPr fontId="1" type="noConversion"/>
  </si>
  <si>
    <t>ID_[N]th NowCurrL</t>
    <phoneticPr fontId="1" type="noConversion"/>
  </si>
  <si>
    <t>ID_[N]th LmCurrL</t>
    <phoneticPr fontId="1" type="noConversion"/>
  </si>
  <si>
    <t>ID_[N]th LmCurrH</t>
    <phoneticPr fontId="1" type="noConversion"/>
  </si>
  <si>
    <t>[N]LSMs x 2</t>
    <phoneticPr fontId="1" type="noConversion"/>
  </si>
  <si>
    <t>ID_1st GainI</t>
    <phoneticPr fontId="1" type="noConversion"/>
  </si>
  <si>
    <t>ID_1st GainD</t>
    <phoneticPr fontId="1" type="noConversion"/>
  </si>
  <si>
    <t>ID_[N]th GainI</t>
    <phoneticPr fontId="1" type="noConversion"/>
  </si>
  <si>
    <t>ID_[N]th GainD</t>
    <phoneticPr fontId="1" type="noConversion"/>
  </si>
  <si>
    <t>ID_1st CM H</t>
    <phoneticPr fontId="1" type="noConversion"/>
  </si>
  <si>
    <t>ID_1st CM L</t>
    <phoneticPr fontId="1" type="noConversion"/>
  </si>
  <si>
    <t>ID_[N]th CM H</t>
    <phoneticPr fontId="1" type="noConversion"/>
  </si>
  <si>
    <t>ID_[N]th CM L</t>
    <phoneticPr fontId="1" type="noConversion"/>
  </si>
  <si>
    <t>ID_1st FCV H</t>
    <phoneticPr fontId="1" type="noConversion"/>
  </si>
  <si>
    <t>ID_1st FCV L</t>
    <phoneticPr fontId="1" type="noConversion"/>
  </si>
  <si>
    <t>ID_[N]th FCV H</t>
    <phoneticPr fontId="1" type="noConversion"/>
  </si>
  <si>
    <t>ID_[N]th FCV L</t>
    <phoneticPr fontId="1" type="noConversion"/>
  </si>
  <si>
    <t>ID_1st BNDMX H</t>
    <phoneticPr fontId="1" type="noConversion"/>
  </si>
  <si>
    <t>ID_1st BNDMX L</t>
    <phoneticPr fontId="1" type="noConversion"/>
  </si>
  <si>
    <t>ID_[N]th BNDMX H</t>
    <phoneticPr fontId="1" type="noConversion"/>
  </si>
  <si>
    <t>ID_[N]th BNDMX L</t>
    <phoneticPr fontId="1" type="noConversion"/>
  </si>
  <si>
    <t>ID_1st BNDMN H</t>
    <phoneticPr fontId="1" type="noConversion"/>
  </si>
  <si>
    <t>ID_1st BNDMN L</t>
    <phoneticPr fontId="1" type="noConversion"/>
  </si>
  <si>
    <t>ID_[N]th BNDMN H</t>
    <phoneticPr fontId="1" type="noConversion"/>
  </si>
  <si>
    <t>ID_[N]th BNDMN L</t>
    <phoneticPr fontId="1" type="noConversion"/>
  </si>
  <si>
    <t>[N]LSMs x 4</t>
    <phoneticPr fontId="1" type="noConversion"/>
  </si>
  <si>
    <t>ID_1st MV H</t>
    <phoneticPr fontId="1" type="noConversion"/>
  </si>
  <si>
    <t>ID_1st MV L</t>
    <phoneticPr fontId="1" type="noConversion"/>
  </si>
  <si>
    <t>ID_[N]th MV H</t>
    <phoneticPr fontId="1" type="noConversion"/>
  </si>
  <si>
    <t>ID_[N]th MV L</t>
    <phoneticPr fontId="1" type="noConversion"/>
  </si>
  <si>
    <t>ID_[N]th FV L</t>
    <phoneticPr fontId="1" type="noConversion"/>
  </si>
  <si>
    <t>ID_[N]th FV H</t>
    <phoneticPr fontId="1" type="noConversion"/>
  </si>
  <si>
    <t>ID_1st FV L</t>
    <phoneticPr fontId="1" type="noConversion"/>
  </si>
  <si>
    <t>ID_1st FV H</t>
    <phoneticPr fontId="1" type="noConversion"/>
  </si>
  <si>
    <t>ID_1st ZCPM H</t>
    <phoneticPr fontId="1" type="noConversion"/>
  </si>
  <si>
    <t>ID_1st ZCMP L</t>
    <phoneticPr fontId="1" type="noConversion"/>
  </si>
  <si>
    <t>ID_[N]th ZCMP H</t>
    <phoneticPr fontId="1" type="noConversion"/>
  </si>
  <si>
    <t>ID_[N]th ZCMP L</t>
    <phoneticPr fontId="1" type="noConversion"/>
  </si>
  <si>
    <t>Header</t>
    <phoneticPr fontId="1" type="noConversion"/>
  </si>
  <si>
    <t>Last ID</t>
    <phoneticPr fontId="1" type="noConversion"/>
  </si>
  <si>
    <t>ParaLength</t>
    <phoneticPr fontId="1" type="noConversion"/>
  </si>
  <si>
    <t>Para</t>
    <phoneticPr fontId="1" type="noConversion"/>
  </si>
  <si>
    <t>CheckSum</t>
    <phoneticPr fontId="1" type="noConversion"/>
  </si>
  <si>
    <t>RespParaLength</t>
    <phoneticPr fontId="1" type="noConversion"/>
  </si>
  <si>
    <t>( Command )</t>
    <phoneticPr fontId="1" type="noConversion"/>
  </si>
  <si>
    <t>( Response )</t>
    <phoneticPr fontId="1" type="noConversion"/>
  </si>
  <si>
    <t>RespPara</t>
    <phoneticPr fontId="1" type="noConversion"/>
  </si>
  <si>
    <t>Exe LSM LED Control</t>
    <phoneticPr fontId="1" type="noConversion"/>
  </si>
  <si>
    <t>Exe LSM Sync PosMove</t>
    <phoneticPr fontId="1" type="noConversion"/>
  </si>
  <si>
    <t>Exe LSM Wheel Mode</t>
    <phoneticPr fontId="1" type="noConversion"/>
  </si>
  <si>
    <t>Exe LSM ActiveStop</t>
    <phoneticPr fontId="1" type="noConversion"/>
  </si>
  <si>
    <t>Exe LSM PassiveStop</t>
    <phoneticPr fontId="1" type="noConversion"/>
  </si>
  <si>
    <t>[N]LSMs</t>
    <phoneticPr fontId="1" type="noConversion"/>
  </si>
  <si>
    <t>ID_1st Dir(1:CW/2:CCW)</t>
    <phoneticPr fontId="1" type="noConversion"/>
  </si>
  <si>
    <t>ID_1st WSpd(%)</t>
    <phoneticPr fontId="1" type="noConversion"/>
  </si>
  <si>
    <t>ID_[N]th Dir(1:CW/2:CCW)</t>
    <phoneticPr fontId="1" type="noConversion"/>
  </si>
  <si>
    <t>ID_[N]th WSpd(%)</t>
    <phoneticPr fontId="1" type="noConversion"/>
  </si>
  <si>
    <t>[N]LSMs x 3</t>
    <phoneticPr fontId="1" type="noConversion"/>
  </si>
  <si>
    <t>LSC Addr</t>
    <phoneticPr fontId="1" type="noConversion"/>
  </si>
  <si>
    <t>HOST Addr</t>
    <phoneticPr fontId="1" type="noConversion"/>
  </si>
  <si>
    <t>HOST Addr</t>
    <phoneticPr fontId="1" type="noConversion"/>
  </si>
  <si>
    <t>Exe LSM Integration Control</t>
    <phoneticPr fontId="1" type="noConversion"/>
  </si>
  <si>
    <t>[N]LSMs x 7</t>
    <phoneticPr fontId="1" type="noConversion"/>
  </si>
  <si>
    <t>Set LSM Module ID</t>
    <phoneticPr fontId="1" type="noConversion"/>
  </si>
  <si>
    <t>Set Sync Target Position</t>
    <phoneticPr fontId="1" type="noConversion"/>
  </si>
  <si>
    <t>Set LSM Limit Current</t>
    <phoneticPr fontId="1" type="noConversion"/>
  </si>
  <si>
    <t>Set LSM Limit Temperature</t>
    <phoneticPr fontId="1" type="noConversion"/>
  </si>
  <si>
    <t>Set LSM GainP</t>
    <phoneticPr fontId="1" type="noConversion"/>
  </si>
  <si>
    <t>Set LSM GainI</t>
    <phoneticPr fontId="1" type="noConversion"/>
  </si>
  <si>
    <t>Set LSM GainD</t>
    <phoneticPr fontId="1" type="noConversion"/>
  </si>
  <si>
    <t>Set LSM Control Margin</t>
    <phoneticPr fontId="1" type="noConversion"/>
  </si>
  <si>
    <t>Set LSM ForwardControl Value</t>
    <phoneticPr fontId="1" type="noConversion"/>
  </si>
  <si>
    <t>Set LSM Boundary Max</t>
    <phoneticPr fontId="1" type="noConversion"/>
  </si>
  <si>
    <t>Set LSM Boundary Min</t>
    <phoneticPr fontId="1" type="noConversion"/>
  </si>
  <si>
    <t>Set LSM Comm Baudrate</t>
    <phoneticPr fontId="1" type="noConversion"/>
  </si>
  <si>
    <t>Action LED Control</t>
    <phoneticPr fontId="1" type="noConversion"/>
  </si>
  <si>
    <t>Action Sync LED Control</t>
    <phoneticPr fontId="1" type="noConversion"/>
  </si>
  <si>
    <t>Set Sync LED Control Value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</si>
  <si>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</si>
  <si>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</si>
  <si>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</si>
  <si>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</si>
  <si>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</si>
  <si>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Exe LSM Sync LED Control</t>
    <phoneticPr fontId="1" type="noConversion"/>
  </si>
  <si>
    <t>Exe Process</t>
    <phoneticPr fontId="1" type="noConversion"/>
  </si>
  <si>
    <t>Exe Motion</t>
    <phoneticPr fontId="1" type="noConversion"/>
  </si>
  <si>
    <t>MotionNumber</t>
    <phoneticPr fontId="1" type="noConversion"/>
  </si>
  <si>
    <t>Start delay [ms]</t>
    <phoneticPr fontId="1" type="noConversion"/>
  </si>
  <si>
    <t>Speed(-50~50)[%]</t>
    <phoneticPr fontId="1" type="noConversion"/>
  </si>
  <si>
    <t>0:OFF / 1:ON</t>
  </si>
  <si>
    <t>0:OFF / 1:ON</t>
    <phoneticPr fontId="1" type="noConversion"/>
  </si>
  <si>
    <t>Set Sync LED Control Value</t>
    <phoneticPr fontId="1" type="noConversion"/>
  </si>
  <si>
    <t>new LSM ID</t>
    <phoneticPr fontId="1" type="noConversion"/>
  </si>
  <si>
    <t>LSM ID</t>
    <phoneticPr fontId="1" type="noConversion"/>
  </si>
  <si>
    <t>ID_1st SyncPosH</t>
    <phoneticPr fontId="1" type="noConversion"/>
  </si>
  <si>
    <t>ID_1st SyncPosL</t>
    <phoneticPr fontId="1" type="noConversion"/>
  </si>
  <si>
    <t>LSM SyncID_1st</t>
    <phoneticPr fontId="1" type="noConversion"/>
  </si>
  <si>
    <t>LSM SyncID_[N]th</t>
    <phoneticPr fontId="1" type="noConversion"/>
  </si>
  <si>
    <t>ID_[N]th SyncPosH</t>
    <phoneticPr fontId="1" type="noConversion"/>
  </si>
  <si>
    <t>ID_[N]th SyncPosL</t>
    <phoneticPr fontId="1" type="noConversion"/>
  </si>
  <si>
    <t>ID_[N]th LEDpreR</t>
    <phoneticPr fontId="1" type="noConversion"/>
  </si>
  <si>
    <t>ID_1st LEDpreR</t>
    <phoneticPr fontId="1" type="noConversion"/>
  </si>
  <si>
    <t>ID_1st LEDpreG</t>
    <phoneticPr fontId="1" type="noConversion"/>
  </si>
  <si>
    <t>ID_1st LEDpreB</t>
    <phoneticPr fontId="1" type="noConversion"/>
  </si>
  <si>
    <t>ID_[N]th LEDpreG</t>
    <phoneticPr fontId="1" type="noConversion"/>
  </si>
  <si>
    <t>ID_[N]th LEDpreB</t>
    <phoneticPr fontId="1" type="noConversion"/>
  </si>
  <si>
    <t>Get LSMs NowTemperature</t>
    <phoneticPr fontId="1" type="noConversion"/>
  </si>
  <si>
    <t>Get LSMs LimtTemperature</t>
    <phoneticPr fontId="1" type="noConversion"/>
  </si>
  <si>
    <t>ID_1st NowTemp</t>
    <phoneticPr fontId="1" type="noConversion"/>
  </si>
  <si>
    <t>ID_[N]th NowTemp</t>
    <phoneticPr fontId="1" type="noConversion"/>
  </si>
  <si>
    <t>Get NowTemperature</t>
    <phoneticPr fontId="1" type="noConversion"/>
  </si>
  <si>
    <t>Get LimitTemperature</t>
    <phoneticPr fontId="1" type="noConversion"/>
  </si>
  <si>
    <t>Exe LSM Configure Save</t>
    <phoneticPr fontId="1" type="noConversion"/>
  </si>
  <si>
    <t>Set LSM ZeroComp Value</t>
    <phoneticPr fontId="1" type="noConversion"/>
  </si>
  <si>
    <t>ID_1st LmtTemp</t>
    <phoneticPr fontId="1" type="noConversion"/>
  </si>
  <si>
    <t>ID_[N]th LmtTemp</t>
    <phoneticPr fontId="1" type="noConversion"/>
  </si>
  <si>
    <t>ID_[N]th LmtTemp</t>
    <phoneticPr fontId="1" type="noConversion"/>
  </si>
  <si>
    <t>ID_1st GainP</t>
    <phoneticPr fontId="1" type="noConversion"/>
  </si>
  <si>
    <t>ID_1st GainI</t>
    <phoneticPr fontId="1" type="noConversion"/>
  </si>
  <si>
    <t>ID_1st GainD</t>
    <phoneticPr fontId="1" type="noConversion"/>
  </si>
  <si>
    <t>ID_[N]th GainP</t>
    <phoneticPr fontId="1" type="noConversion"/>
  </si>
  <si>
    <t>ID_[N]th GainI</t>
    <phoneticPr fontId="1" type="noConversion"/>
  </si>
  <si>
    <t>ID_[N]th GainD</t>
    <phoneticPr fontId="1" type="noConversion"/>
  </si>
  <si>
    <t>ID_1st CM H</t>
    <phoneticPr fontId="1" type="noConversion"/>
  </si>
  <si>
    <t>ID_1st CM L</t>
    <phoneticPr fontId="1" type="noConversion"/>
  </si>
  <si>
    <t>ID_[N]th CM H</t>
    <phoneticPr fontId="1" type="noConversion"/>
  </si>
  <si>
    <t>ID_[N]th CM L</t>
    <phoneticPr fontId="1" type="noConversion"/>
  </si>
  <si>
    <t>ID_1st FCV H</t>
    <phoneticPr fontId="1" type="noConversion"/>
  </si>
  <si>
    <t>ID_1st FCV L</t>
    <phoneticPr fontId="1" type="noConversion"/>
  </si>
  <si>
    <t>ID_[N]th FCV H</t>
    <phoneticPr fontId="1" type="noConversion"/>
  </si>
  <si>
    <t>ID_[N]th FCV L</t>
    <phoneticPr fontId="1" type="noConversion"/>
  </si>
  <si>
    <t>ID_1st BNDMX H</t>
    <phoneticPr fontId="1" type="noConversion"/>
  </si>
  <si>
    <t>ID_1st BNDMX L</t>
    <phoneticPr fontId="1" type="noConversion"/>
  </si>
  <si>
    <t>ID_1st BNDMN H</t>
    <phoneticPr fontId="1" type="noConversion"/>
  </si>
  <si>
    <t>ID_1st BNDMN L</t>
    <phoneticPr fontId="1" type="noConversion"/>
  </si>
  <si>
    <t>ID_[N]th BNDMX H</t>
    <phoneticPr fontId="1" type="noConversion"/>
  </si>
  <si>
    <t>ID_[N]th BNDMN H</t>
    <phoneticPr fontId="1" type="noConversion"/>
  </si>
  <si>
    <t>ID_[N]th BNDMX L</t>
    <phoneticPr fontId="1" type="noConversion"/>
  </si>
  <si>
    <t>ID_[N]th BNDMN L</t>
    <phoneticPr fontId="1" type="noConversion"/>
  </si>
  <si>
    <t>ID_1st ZCPM H</t>
    <phoneticPr fontId="1" type="noConversion"/>
  </si>
  <si>
    <t>ID_1st ZCMP L</t>
    <phoneticPr fontId="1" type="noConversion"/>
  </si>
  <si>
    <t>ID_[N]th ZCMP H</t>
    <phoneticPr fontId="1" type="noConversion"/>
  </si>
  <si>
    <t>ID_[N]th ZCMP L</t>
    <phoneticPr fontId="1" type="noConversion"/>
  </si>
  <si>
    <t>ID_1st BPS H</t>
    <phoneticPr fontId="1" type="noConversion"/>
  </si>
  <si>
    <t>ID_1st BPS M</t>
    <phoneticPr fontId="1" type="noConversion"/>
  </si>
  <si>
    <t>ID_1st BPS L</t>
    <phoneticPr fontId="1" type="noConversion"/>
  </si>
  <si>
    <t>ID_[N]th BPS H</t>
    <phoneticPr fontId="1" type="noConversion"/>
  </si>
  <si>
    <t>ID_[N]th BPS M</t>
    <phoneticPr fontId="1" type="noConversion"/>
  </si>
  <si>
    <t>ID_[N]th BPS L</t>
    <phoneticPr fontId="1" type="noConversion"/>
  </si>
  <si>
    <t>…</t>
    <phoneticPr fontId="1" type="noConversion"/>
  </si>
  <si>
    <t>…</t>
    <phoneticPr fontId="1" type="noConversion"/>
  </si>
  <si>
    <t>CheckSum</t>
    <phoneticPr fontId="1" type="noConversion"/>
  </si>
  <si>
    <t>1 byte</t>
    <phoneticPr fontId="1" type="noConversion"/>
  </si>
  <si>
    <t>Destination Address</t>
    <phoneticPr fontId="1" type="noConversion"/>
  </si>
  <si>
    <t>Source Address</t>
    <phoneticPr fontId="1" type="noConversion"/>
  </si>
  <si>
    <t>Para Length</t>
    <phoneticPr fontId="1" type="noConversion"/>
  </si>
  <si>
    <t>Parameters</t>
    <phoneticPr fontId="1" type="noConversion"/>
  </si>
  <si>
    <r>
      <rPr>
        <b/>
        <sz val="12"/>
        <color theme="1"/>
        <rFont val="맑은 고딕"/>
        <family val="3"/>
        <charset val="129"/>
      </rPr>
      <t xml:space="preserve">※ </t>
    </r>
    <r>
      <rPr>
        <b/>
        <sz val="12"/>
        <color theme="1"/>
        <rFont val="맑은 고딕"/>
        <family val="3"/>
        <charset val="129"/>
        <scheme val="minor"/>
      </rPr>
      <t>Depends on Statement</t>
    </r>
    <phoneticPr fontId="1" type="noConversion"/>
  </si>
  <si>
    <t>Type</t>
    <phoneticPr fontId="1" type="noConversion"/>
  </si>
  <si>
    <t xml:space="preserve"> Code</t>
    <phoneticPr fontId="1" type="noConversion"/>
  </si>
  <si>
    <t>Code</t>
    <phoneticPr fontId="1" type="noConversion"/>
  </si>
  <si>
    <t>Get Nbr of LSM(Connected)</t>
    <phoneticPr fontId="1" type="noConversion"/>
  </si>
  <si>
    <r>
      <rPr>
        <b/>
        <sz val="12"/>
        <color rgb="FFFF0000"/>
        <rFont val="맑은 고딕"/>
        <family val="3"/>
        <charset val="129"/>
        <scheme val="minor"/>
      </rPr>
      <t>LSC</t>
    </r>
    <r>
      <rPr>
        <b/>
        <sz val="12"/>
        <color theme="1"/>
        <rFont val="맑은 고딕"/>
        <family val="3"/>
        <charset val="129"/>
        <scheme val="minor"/>
      </rPr>
      <t xml:space="preserve">  </t>
    </r>
    <r>
      <rPr>
        <b/>
        <sz val="12"/>
        <color rgb="FF7030A0"/>
        <rFont val="맑은 고딕"/>
        <family val="3"/>
        <charset val="129"/>
        <scheme val="minor"/>
      </rPr>
      <t xml:space="preserve">≫ 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rgb="FF0070C0"/>
        <rFont val="맑은 고딕"/>
        <family val="3"/>
        <charset val="129"/>
        <scheme val="minor"/>
      </rPr>
      <t>HOST</t>
    </r>
    <phoneticPr fontId="1" type="noConversion"/>
  </si>
  <si>
    <t>CheckSum</t>
    <phoneticPr fontId="1" type="noConversion"/>
  </si>
  <si>
    <r>
      <t xml:space="preserve">&lt; </t>
    </r>
    <r>
      <rPr>
        <b/>
        <sz val="14"/>
        <color rgb="FFFF0000"/>
        <rFont val="맑은 고딕"/>
        <family val="3"/>
        <charset val="129"/>
        <scheme val="minor"/>
      </rPr>
      <t>DATA GET</t>
    </r>
    <r>
      <rPr>
        <b/>
        <sz val="14"/>
        <color theme="1"/>
        <rFont val="맑은 고딕"/>
        <family val="3"/>
        <charset val="129"/>
        <scheme val="minor"/>
      </rPr>
      <t xml:space="preserve"> &gt;
Process</t>
    </r>
    <phoneticPr fontId="1" type="noConversion"/>
  </si>
  <si>
    <r>
      <rPr>
        <b/>
        <sz val="12"/>
        <color rgb="FF0070C0"/>
        <rFont val="맑은 고딕"/>
        <family val="3"/>
        <charset val="129"/>
        <scheme val="minor"/>
      </rPr>
      <t>HOST</t>
    </r>
    <r>
      <rPr>
        <b/>
        <sz val="12"/>
        <color rgb="FF00B050"/>
        <rFont val="맑은 고딕"/>
        <family val="3"/>
        <charset val="129"/>
        <scheme val="minor"/>
      </rPr>
      <t xml:space="preserve">  </t>
    </r>
    <r>
      <rPr>
        <b/>
        <sz val="12"/>
        <color rgb="FFFFFF00"/>
        <rFont val="맑은 고딕"/>
        <family val="3"/>
        <charset val="129"/>
      </rPr>
      <t>≫</t>
    </r>
    <r>
      <rPr>
        <b/>
        <sz val="12"/>
        <color rgb="FFFF0000"/>
        <rFont val="맑은 고딕"/>
        <family val="3"/>
        <charset val="129"/>
        <scheme val="minor"/>
      </rPr>
      <t xml:space="preserve">  LSC</t>
    </r>
    <phoneticPr fontId="1" type="noConversion"/>
  </si>
  <si>
    <r>
      <t xml:space="preserve">Direction  </t>
    </r>
    <r>
      <rPr>
        <b/>
        <sz val="12"/>
        <color theme="1"/>
        <rFont val="맑은 고딕"/>
        <family val="3"/>
        <charset val="129"/>
      </rPr>
      <t>＼</t>
    </r>
    <r>
      <rPr>
        <b/>
        <sz val="12"/>
        <color theme="1"/>
        <rFont val="맑은 고딕"/>
        <family val="3"/>
        <charset val="129"/>
        <scheme val="minor"/>
      </rPr>
      <t xml:space="preserve">  Packet</t>
    </r>
    <phoneticPr fontId="1" type="noConversion"/>
  </si>
  <si>
    <t>Packet Size :  12 Byte ~ ( 12+[N] ) Byte</t>
    <phoneticPr fontId="1" type="noConversion"/>
  </si>
  <si>
    <t>CONTROLLER - LSM</t>
    <phoneticPr fontId="1" type="noConversion"/>
  </si>
  <si>
    <t>HOST to CTRL (Statement)</t>
    <phoneticPr fontId="1" type="noConversion"/>
  </si>
  <si>
    <t>HOST from CTRL (Response)</t>
    <phoneticPr fontId="1" type="noConversion"/>
  </si>
  <si>
    <t>x</t>
    <phoneticPr fontId="1" type="noConversion"/>
  </si>
  <si>
    <t>EA</t>
    <phoneticPr fontId="1" type="noConversion"/>
  </si>
  <si>
    <t>=</t>
    <phoneticPr fontId="1" type="noConversion"/>
  </si>
  <si>
    <t>=</t>
    <phoneticPr fontId="1" type="noConversion"/>
  </si>
  <si>
    <t>x</t>
    <phoneticPr fontId="1" type="noConversion"/>
  </si>
  <si>
    <t>EA</t>
    <phoneticPr fontId="1" type="noConversion"/>
  </si>
  <si>
    <t>+</t>
    <phoneticPr fontId="1" type="noConversion"/>
  </si>
  <si>
    <t>CTRL Protocol</t>
    <phoneticPr fontId="1" type="noConversion"/>
  </si>
  <si>
    <t>Host Protocol</t>
    <phoneticPr fontId="1" type="noConversion"/>
  </si>
  <si>
    <t>command</t>
    <phoneticPr fontId="1" type="noConversion"/>
  </si>
  <si>
    <t>command</t>
    <phoneticPr fontId="1" type="noConversion"/>
  </si>
  <si>
    <t>:</t>
    <phoneticPr fontId="1" type="noConversion"/>
  </si>
  <si>
    <t>:</t>
    <phoneticPr fontId="1" type="noConversion"/>
  </si>
  <si>
    <t>FIXED</t>
    <phoneticPr fontId="1" type="noConversion"/>
  </si>
  <si>
    <t>ADJ</t>
    <phoneticPr fontId="1" type="noConversion"/>
  </si>
  <si>
    <t>Set Module ID</t>
    <phoneticPr fontId="1" type="noConversion"/>
  </si>
  <si>
    <t>Set Factory Reset</t>
    <phoneticPr fontId="1" type="noConversion"/>
  </si>
  <si>
    <t>x</t>
    <phoneticPr fontId="1" type="noConversion"/>
  </si>
  <si>
    <t>0x53</t>
    <phoneticPr fontId="1" type="noConversion"/>
  </si>
  <si>
    <t>0x46</t>
    <phoneticPr fontId="1" type="noConversion"/>
  </si>
  <si>
    <t>0x52</t>
    <phoneticPr fontId="1" type="noConversion"/>
  </si>
  <si>
    <t>Set LSM Factory Reset</t>
    <phoneticPr fontId="1" type="noConversion"/>
  </si>
  <si>
    <t>0x46</t>
    <phoneticPr fontId="1" type="noConversion"/>
  </si>
  <si>
    <t>0x52</t>
    <phoneticPr fontId="1" type="noConversion"/>
  </si>
  <si>
    <t>0x53</t>
    <phoneticPr fontId="1" type="noConversion"/>
  </si>
  <si>
    <t>LSM ID</t>
    <phoneticPr fontId="1" type="noConversion"/>
  </si>
  <si>
    <t>FileSize 2</t>
    <phoneticPr fontId="1" type="noConversion"/>
  </si>
  <si>
    <t>FileSize 1</t>
    <phoneticPr fontId="1" type="noConversion"/>
  </si>
  <si>
    <t>FileSize3</t>
    <phoneticPr fontId="1" type="noConversion"/>
  </si>
  <si>
    <t>FileSize4</t>
    <phoneticPr fontId="1" type="noConversion"/>
  </si>
  <si>
    <t>Write PROCESS</t>
    <phoneticPr fontId="1" type="noConversion"/>
  </si>
  <si>
    <t>PlatformH</t>
    <phoneticPr fontId="1" type="noConversion"/>
  </si>
  <si>
    <t>PlatformL</t>
    <phoneticPr fontId="1" type="noConversion"/>
  </si>
  <si>
    <t>0xFF</t>
    <phoneticPr fontId="1" type="noConversion"/>
  </si>
  <si>
    <t>0x53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</si>
  <si>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HOST</t>
    </r>
    <r>
      <rPr>
        <b/>
        <sz val="11"/>
        <color rgb="FF00B050"/>
        <rFont val="맑은 고딕"/>
        <family val="3"/>
        <charset val="129"/>
        <scheme val="minor"/>
      </rPr>
      <t xml:space="preserve">  </t>
    </r>
    <r>
      <rPr>
        <b/>
        <sz val="11"/>
        <color theme="1"/>
        <rFont val="맑은 고딕"/>
        <family val="3"/>
        <charset val="129"/>
      </rPr>
      <t>≫</t>
    </r>
    <r>
      <rPr>
        <b/>
        <sz val="11"/>
        <color rgb="FFFF0000"/>
        <rFont val="맑은 고딕"/>
        <family val="3"/>
        <charset val="129"/>
        <scheme val="minor"/>
      </rPr>
      <t xml:space="preserve">  LSC</t>
    </r>
    <r>
      <rPr>
        <b/>
        <sz val="11"/>
        <color theme="1"/>
        <rFont val="맑은 고딕"/>
        <family val="3"/>
        <charset val="129"/>
        <scheme val="minor"/>
      </rPr>
      <t xml:space="preserve">  ( Command )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</si>
  <si>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LSC</t>
    </r>
    <r>
      <rPr>
        <b/>
        <sz val="11"/>
        <color theme="1"/>
        <rFont val="맑은 고딕"/>
        <family val="3"/>
        <charset val="129"/>
        <scheme val="minor"/>
      </rPr>
      <t xml:space="preserve">  ≫</t>
    </r>
    <r>
      <rPr>
        <b/>
        <sz val="11"/>
        <color rgb="FF7030A0"/>
        <rFont val="맑은 고딕"/>
        <family val="3"/>
        <charset val="129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0070C0"/>
        <rFont val="맑은 고딕"/>
        <family val="3"/>
        <charset val="129"/>
        <scheme val="minor"/>
      </rPr>
      <t>HOST</t>
    </r>
    <r>
      <rPr>
        <b/>
        <sz val="11"/>
        <color theme="1"/>
        <rFont val="맑은 고딕"/>
        <family val="3"/>
        <charset val="129"/>
        <scheme val="minor"/>
      </rPr>
      <t xml:space="preserve"> ( Response )</t>
    </r>
    <phoneticPr fontId="1" type="noConversion"/>
  </si>
  <si>
    <t>CheckSum</t>
    <phoneticPr fontId="1" type="noConversion"/>
  </si>
  <si>
    <t>1.</t>
    <phoneticPr fontId="1" type="noConversion"/>
  </si>
  <si>
    <t>2.</t>
    <phoneticPr fontId="1" type="noConversion"/>
  </si>
  <si>
    <t>STATUS 1</t>
    <phoneticPr fontId="1" type="noConversion"/>
  </si>
  <si>
    <t>STATUS 2</t>
    <phoneticPr fontId="1" type="noConversion"/>
  </si>
  <si>
    <t>Dest Addr</t>
    <phoneticPr fontId="1" type="noConversion"/>
  </si>
  <si>
    <t>Source Addr</t>
    <phoneticPr fontId="1" type="noConversion"/>
  </si>
  <si>
    <t>Host AddrH</t>
    <phoneticPr fontId="1" type="noConversion"/>
  </si>
  <si>
    <t>LSC AddrL</t>
    <phoneticPr fontId="1" type="noConversion"/>
  </si>
  <si>
    <t>LSC AddrH</t>
    <phoneticPr fontId="1" type="noConversion"/>
  </si>
  <si>
    <t>Host AddrL</t>
    <phoneticPr fontId="1" type="noConversion"/>
  </si>
  <si>
    <t>(MSB)</t>
    <phoneticPr fontId="1" type="noConversion"/>
  </si>
  <si>
    <t>(LSB)</t>
    <phoneticPr fontId="1" type="noConversion"/>
  </si>
  <si>
    <t>3.</t>
    <phoneticPr fontId="1" type="noConversion"/>
  </si>
  <si>
    <t>Filedata[1]</t>
    <phoneticPr fontId="1" type="noConversion"/>
  </si>
  <si>
    <t>Filedata[64]</t>
    <phoneticPr fontId="1" type="noConversion"/>
  </si>
  <si>
    <t xml:space="preserve">4. 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</si>
  <si>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LSC</t>
    </r>
    <r>
      <rPr>
        <b/>
        <sz val="11"/>
        <color theme="1"/>
        <rFont val="맑은 고딕"/>
        <family val="3"/>
        <charset val="129"/>
        <scheme val="minor"/>
      </rPr>
      <t xml:space="preserve">  ≫</t>
    </r>
    <r>
      <rPr>
        <b/>
        <sz val="11"/>
        <color rgb="FF7030A0"/>
        <rFont val="맑은 고딕"/>
        <family val="3"/>
        <charset val="129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0070C0"/>
        <rFont val="맑은 고딕"/>
        <family val="3"/>
        <charset val="129"/>
        <scheme val="minor"/>
      </rPr>
      <t>HOST</t>
    </r>
    <r>
      <rPr>
        <b/>
        <sz val="11"/>
        <color theme="1"/>
        <rFont val="맑은 고딕"/>
        <family val="3"/>
        <charset val="129"/>
        <scheme val="minor"/>
      </rPr>
      <t xml:space="preserve"> ( Response : Received byte CountNbr)</t>
    </r>
    <phoneticPr fontId="1" type="noConversion"/>
  </si>
  <si>
    <t>64 (0x40)</t>
    <phoneticPr fontId="1" type="noConversion"/>
  </si>
  <si>
    <t xml:space="preserve">5. </t>
    <phoneticPr fontId="1" type="noConversion"/>
  </si>
  <si>
    <t>Filedata[65]</t>
    <phoneticPr fontId="1" type="noConversion"/>
  </si>
  <si>
    <t>Filedata[129]</t>
    <phoneticPr fontId="1" type="noConversion"/>
  </si>
  <si>
    <t xml:space="preserve">6. </t>
    <phoneticPr fontId="1" type="noConversion"/>
  </si>
  <si>
    <t>7.</t>
    <phoneticPr fontId="1" type="noConversion"/>
  </si>
  <si>
    <t>Filedata[130]</t>
    <phoneticPr fontId="1" type="noConversion"/>
  </si>
  <si>
    <t>Filedata[140]</t>
    <phoneticPr fontId="1" type="noConversion"/>
  </si>
  <si>
    <t>8.</t>
    <phoneticPr fontId="1" type="noConversion"/>
  </si>
  <si>
    <t>10 (0x0A)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</si>
  <si>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HOST</t>
    </r>
    <r>
      <rPr>
        <b/>
        <sz val="11"/>
        <color rgb="FF00B050"/>
        <rFont val="맑은 고딕"/>
        <family val="3"/>
        <charset val="129"/>
        <scheme val="minor"/>
      </rPr>
      <t xml:space="preserve">  </t>
    </r>
    <r>
      <rPr>
        <b/>
        <sz val="11"/>
        <color theme="1"/>
        <rFont val="맑은 고딕"/>
        <family val="3"/>
        <charset val="129"/>
      </rPr>
      <t>≫</t>
    </r>
    <r>
      <rPr>
        <b/>
        <sz val="11"/>
        <color rgb="FFFF0000"/>
        <rFont val="맑은 고딕"/>
        <family val="3"/>
        <charset val="129"/>
        <scheme val="minor"/>
      </rPr>
      <t xml:space="preserve">  LSC</t>
    </r>
    <r>
      <rPr>
        <b/>
        <sz val="11"/>
        <color theme="1"/>
        <rFont val="맑은 고딕"/>
        <family val="3"/>
        <charset val="129"/>
        <scheme val="minor"/>
      </rPr>
      <t xml:space="preserve">  ( File Transfer : Max 64 byte)</t>
    </r>
    <phoneticPr fontId="1" type="noConversion"/>
  </si>
  <si>
    <t>1:Torq/2:Spd</t>
    <phoneticPr fontId="1" type="noConversion"/>
  </si>
  <si>
    <t>Action Move T_Position</t>
    <phoneticPr fontId="1" type="noConversion"/>
  </si>
  <si>
    <t>Action Move S_Position</t>
    <phoneticPr fontId="1" type="noConversion"/>
  </si>
  <si>
    <t>Speed</t>
    <phoneticPr fontId="1" type="noConversion"/>
  </si>
  <si>
    <t>Exe LSM PosMove Torq</t>
    <phoneticPr fontId="1" type="noConversion"/>
  </si>
  <si>
    <t>Exe LSM PosMove Speed</t>
    <phoneticPr fontId="1" type="noConversion"/>
  </si>
  <si>
    <t>ID_1st Speed</t>
    <phoneticPr fontId="1" type="noConversion"/>
  </si>
  <si>
    <t>ID_[N]th Speed</t>
    <phoneticPr fontId="1" type="noConversion"/>
  </si>
  <si>
    <t>ID_1st SyncMode</t>
    <phoneticPr fontId="1" type="noConversion"/>
  </si>
  <si>
    <t>ID_[N]th SyncMode</t>
    <phoneticPr fontId="1" type="noConversion"/>
  </si>
  <si>
    <t>ID_1st SyncT/S</t>
    <phoneticPr fontId="1" type="noConversion"/>
  </si>
  <si>
    <t>ID_[N]th SyncT/S</t>
    <phoneticPr fontId="1" type="noConversion"/>
  </si>
  <si>
    <t>Get Module ID
(only 1EA Connected)</t>
    <phoneticPr fontId="1" type="noConversion"/>
  </si>
  <si>
    <t>Sync Tq/Spd</t>
    <phoneticPr fontId="1" type="noConversion"/>
  </si>
  <si>
    <r>
      <t>Module ID</t>
    </r>
    <r>
      <rPr>
        <b/>
        <sz val="8"/>
        <color theme="1"/>
        <rFont val="맑은 고딕"/>
        <family val="3"/>
        <charset val="129"/>
        <scheme val="minor"/>
      </rPr>
      <t xml:space="preserve"> (Note.1)</t>
    </r>
    <phoneticPr fontId="1" type="noConversion"/>
  </si>
  <si>
    <r>
      <t>New ID</t>
    </r>
    <r>
      <rPr>
        <b/>
        <sz val="8"/>
        <color theme="1"/>
        <rFont val="맑은 고딕"/>
        <family val="3"/>
        <charset val="129"/>
        <scheme val="minor"/>
      </rPr>
      <t xml:space="preserve"> (Note.1)</t>
    </r>
    <phoneticPr fontId="1" type="noConversion"/>
  </si>
  <si>
    <r>
      <t>Now Position</t>
    </r>
    <r>
      <rPr>
        <b/>
        <sz val="8"/>
        <color theme="1"/>
        <rFont val="맑은 고딕"/>
        <family val="3"/>
        <charset val="129"/>
        <scheme val="minor"/>
      </rPr>
      <t xml:space="preserve"> (Note.2)</t>
    </r>
    <phoneticPr fontId="1" type="noConversion"/>
  </si>
  <si>
    <r>
      <t>Target Position</t>
    </r>
    <r>
      <rPr>
        <b/>
        <sz val="8"/>
        <color theme="1"/>
        <rFont val="맑은 고딕"/>
        <family val="3"/>
        <charset val="129"/>
        <scheme val="minor"/>
      </rPr>
      <t xml:space="preserve"> (Note.2)</t>
    </r>
    <phoneticPr fontId="1" type="noConversion"/>
  </si>
  <si>
    <r>
      <t>SyncTarget Position</t>
    </r>
    <r>
      <rPr>
        <b/>
        <sz val="8"/>
        <color theme="1"/>
        <rFont val="맑은 고딕"/>
        <family val="3"/>
        <charset val="129"/>
        <scheme val="minor"/>
      </rPr>
      <t xml:space="preserve"> (Note.2)</t>
    </r>
    <phoneticPr fontId="1" type="noConversion"/>
  </si>
  <si>
    <r>
      <t>Target Position</t>
    </r>
    <r>
      <rPr>
        <b/>
        <sz val="8"/>
        <color theme="1"/>
        <rFont val="맑은 고딕"/>
        <family val="3"/>
        <charset val="129"/>
        <scheme val="minor"/>
      </rPr>
      <t xml:space="preserve"> (Note.2)</t>
    </r>
    <phoneticPr fontId="1" type="noConversion"/>
  </si>
  <si>
    <r>
      <t>Now Current [ mA ]</t>
    </r>
    <r>
      <rPr>
        <b/>
        <sz val="8"/>
        <color theme="1"/>
        <rFont val="맑은 고딕"/>
        <family val="3"/>
        <charset val="129"/>
        <scheme val="minor"/>
      </rPr>
      <t xml:space="preserve"> (Note.3)</t>
    </r>
    <phoneticPr fontId="1" type="noConversion"/>
  </si>
  <si>
    <r>
      <t>Limit Current [ mA ]</t>
    </r>
    <r>
      <rPr>
        <b/>
        <sz val="8"/>
        <color theme="1"/>
        <rFont val="맑은 고딕"/>
        <family val="3"/>
        <charset val="129"/>
        <scheme val="minor"/>
      </rPr>
      <t xml:space="preserve"> (Note.3)</t>
    </r>
    <phoneticPr fontId="1" type="noConversion"/>
  </si>
  <si>
    <r>
      <t>Limit Current [ mA ]</t>
    </r>
    <r>
      <rPr>
        <b/>
        <sz val="8"/>
        <color theme="1"/>
        <rFont val="맑은 고딕"/>
        <family val="3"/>
        <charset val="129"/>
        <scheme val="minor"/>
      </rPr>
      <t xml:space="preserve"> (Note.3)</t>
    </r>
    <phoneticPr fontId="1" type="noConversion"/>
  </si>
  <si>
    <r>
      <t xml:space="preserve">Now Temperature [ </t>
    </r>
    <r>
      <rPr>
        <b/>
        <sz val="11"/>
        <color theme="1"/>
        <rFont val="맑은 고딕"/>
        <family val="3"/>
        <charset val="129"/>
      </rPr>
      <t>℃ ]</t>
    </r>
    <r>
      <rPr>
        <b/>
        <sz val="8"/>
        <color theme="1"/>
        <rFont val="맑은 고딕"/>
        <family val="3"/>
        <charset val="129"/>
      </rPr>
      <t xml:space="preserve"> (Note.4)</t>
    </r>
    <phoneticPr fontId="1" type="noConversion"/>
  </si>
  <si>
    <r>
      <t xml:space="preserve">Limit Temperature [ </t>
    </r>
    <r>
      <rPr>
        <b/>
        <sz val="11"/>
        <color theme="1"/>
        <rFont val="맑은 고딕"/>
        <family val="3"/>
        <charset val="129"/>
      </rPr>
      <t>℃ ]</t>
    </r>
    <r>
      <rPr>
        <b/>
        <sz val="8"/>
        <color theme="1"/>
        <rFont val="맑은 고딕"/>
        <family val="3"/>
        <charset val="129"/>
      </rPr>
      <t xml:space="preserve"> (Note.4)</t>
    </r>
    <phoneticPr fontId="1" type="noConversion"/>
  </si>
  <si>
    <r>
      <t>Gain P</t>
    </r>
    <r>
      <rPr>
        <b/>
        <sz val="8"/>
        <color theme="1"/>
        <rFont val="맑은 고딕"/>
        <family val="3"/>
        <charset val="129"/>
        <scheme val="minor"/>
      </rPr>
      <t xml:space="preserve"> (Note.5)</t>
    </r>
    <phoneticPr fontId="1" type="noConversion"/>
  </si>
  <si>
    <r>
      <t>Gain I</t>
    </r>
    <r>
      <rPr>
        <b/>
        <sz val="8"/>
        <color theme="1"/>
        <rFont val="맑은 고딕"/>
        <family val="3"/>
        <charset val="129"/>
        <scheme val="minor"/>
      </rPr>
      <t xml:space="preserve"> (Note.5)</t>
    </r>
    <phoneticPr fontId="1" type="noConversion"/>
  </si>
  <si>
    <r>
      <t>Gain D</t>
    </r>
    <r>
      <rPr>
        <b/>
        <sz val="8"/>
        <color theme="1"/>
        <rFont val="맑은 고딕"/>
        <family val="3"/>
        <charset val="129"/>
        <scheme val="minor"/>
      </rPr>
      <t xml:space="preserve"> (Note.5)</t>
    </r>
    <phoneticPr fontId="1" type="noConversion"/>
  </si>
  <si>
    <r>
      <t>Gain D</t>
    </r>
    <r>
      <rPr>
        <b/>
        <sz val="8"/>
        <color theme="1"/>
        <rFont val="맑은 고딕"/>
        <family val="3"/>
        <charset val="129"/>
        <scheme val="minor"/>
      </rPr>
      <t xml:space="preserve"> (Note.5)</t>
    </r>
    <phoneticPr fontId="1" type="noConversion"/>
  </si>
  <si>
    <t>NOTE.</t>
    <phoneticPr fontId="1" type="noConversion"/>
  </si>
  <si>
    <r>
      <t>Control Margin</t>
    </r>
    <r>
      <rPr>
        <b/>
        <sz val="8"/>
        <color theme="1"/>
        <rFont val="맑은 고딕"/>
        <family val="3"/>
        <charset val="129"/>
        <scheme val="minor"/>
      </rPr>
      <t xml:space="preserve"> (Note.6)</t>
    </r>
    <phoneticPr fontId="1" type="noConversion"/>
  </si>
  <si>
    <r>
      <t>Forward Control Value</t>
    </r>
    <r>
      <rPr>
        <b/>
        <sz val="8"/>
        <color theme="1"/>
        <rFont val="맑은 고딕"/>
        <family val="3"/>
        <charset val="129"/>
        <scheme val="minor"/>
      </rPr>
      <t xml:space="preserve"> (Note.7)</t>
    </r>
    <phoneticPr fontId="1" type="noConversion"/>
  </si>
  <si>
    <r>
      <t>Forward Control Value</t>
    </r>
    <r>
      <rPr>
        <b/>
        <sz val="8"/>
        <color theme="1"/>
        <rFont val="맑은 고딕"/>
        <family val="3"/>
        <charset val="129"/>
        <scheme val="minor"/>
      </rPr>
      <t xml:space="preserve"> (Note.7)</t>
    </r>
    <phoneticPr fontId="1" type="noConversion"/>
  </si>
  <si>
    <r>
      <t>Voltage [ mV ]</t>
    </r>
    <r>
      <rPr>
        <b/>
        <sz val="8"/>
        <color theme="1"/>
        <rFont val="맑은 고딕"/>
        <family val="3"/>
        <charset val="129"/>
        <scheme val="minor"/>
      </rPr>
      <t xml:space="preserve"> (Note.8)</t>
    </r>
    <phoneticPr fontId="1" type="noConversion"/>
  </si>
  <si>
    <r>
      <t>Boundary Max</t>
    </r>
    <r>
      <rPr>
        <b/>
        <sz val="8"/>
        <color theme="1"/>
        <rFont val="맑은 고딕"/>
        <family val="3"/>
        <charset val="129"/>
        <scheme val="minor"/>
      </rPr>
      <t xml:space="preserve"> (Note.9)</t>
    </r>
    <phoneticPr fontId="1" type="noConversion"/>
  </si>
  <si>
    <r>
      <t>Boundary Min</t>
    </r>
    <r>
      <rPr>
        <b/>
        <sz val="8"/>
        <color theme="1"/>
        <rFont val="맑은 고딕"/>
        <family val="3"/>
        <charset val="129"/>
        <scheme val="minor"/>
      </rPr>
      <t xml:space="preserve"> (Note.9)</t>
    </r>
    <phoneticPr fontId="1" type="noConversion"/>
  </si>
  <si>
    <r>
      <t>Boundary Max</t>
    </r>
    <r>
      <rPr>
        <b/>
        <sz val="8"/>
        <color theme="1"/>
        <rFont val="맑은 고딕"/>
        <family val="3"/>
        <charset val="129"/>
        <scheme val="minor"/>
      </rPr>
      <t xml:space="preserve"> (Note.9)</t>
    </r>
    <phoneticPr fontId="1" type="noConversion"/>
  </si>
  <si>
    <r>
      <t>Value R</t>
    </r>
    <r>
      <rPr>
        <b/>
        <sz val="8"/>
        <color theme="1"/>
        <rFont val="맑은 고딕"/>
        <family val="3"/>
        <charset val="129"/>
        <scheme val="minor"/>
      </rPr>
      <t xml:space="preserve"> (Note.10)</t>
    </r>
    <phoneticPr fontId="1" type="noConversion"/>
  </si>
  <si>
    <r>
      <t xml:space="preserve">Value G </t>
    </r>
    <r>
      <rPr>
        <b/>
        <sz val="8"/>
        <color theme="1"/>
        <rFont val="맑은 고딕"/>
        <family val="3"/>
        <charset val="129"/>
        <scheme val="minor"/>
      </rPr>
      <t>(Note.10)</t>
    </r>
    <phoneticPr fontId="1" type="noConversion"/>
  </si>
  <si>
    <r>
      <t>Value G</t>
    </r>
    <r>
      <rPr>
        <b/>
        <sz val="8"/>
        <color theme="1"/>
        <rFont val="맑은 고딕"/>
        <family val="3"/>
        <charset val="129"/>
        <scheme val="minor"/>
      </rPr>
      <t xml:space="preserve"> (Note.10)</t>
    </r>
    <phoneticPr fontId="1" type="noConversion"/>
  </si>
  <si>
    <r>
      <t>Value B</t>
    </r>
    <r>
      <rPr>
        <b/>
        <sz val="8"/>
        <color theme="1"/>
        <rFont val="맑은 고딕"/>
        <family val="3"/>
        <charset val="129"/>
        <scheme val="minor"/>
      </rPr>
      <t xml:space="preserve"> (Note.10)</t>
    </r>
    <phoneticPr fontId="1" type="noConversion"/>
  </si>
  <si>
    <r>
      <t>Value B</t>
    </r>
    <r>
      <rPr>
        <b/>
        <sz val="8"/>
        <color theme="1"/>
        <rFont val="맑은 고딕"/>
        <family val="3"/>
        <charset val="129"/>
        <scheme val="minor"/>
      </rPr>
      <t xml:space="preserve"> (Note.10)</t>
    </r>
    <phoneticPr fontId="1" type="noConversion"/>
  </si>
  <si>
    <r>
      <t>Model Version</t>
    </r>
    <r>
      <rPr>
        <b/>
        <sz val="8"/>
        <color theme="1"/>
        <rFont val="맑은 고딕"/>
        <family val="3"/>
        <charset val="129"/>
        <scheme val="minor"/>
      </rPr>
      <t xml:space="preserve"> (Note.11)</t>
    </r>
    <phoneticPr fontId="1" type="noConversion"/>
  </si>
  <si>
    <r>
      <t>FW Version</t>
    </r>
    <r>
      <rPr>
        <b/>
        <sz val="8"/>
        <color theme="1"/>
        <rFont val="맑은 고딕"/>
        <family val="3"/>
        <charset val="129"/>
        <scheme val="minor"/>
      </rPr>
      <t xml:space="preserve"> (Note.12)</t>
    </r>
    <phoneticPr fontId="1" type="noConversion"/>
  </si>
  <si>
    <r>
      <t>Comm Baudrate [ BPS ]</t>
    </r>
    <r>
      <rPr>
        <b/>
        <sz val="8"/>
        <color theme="1"/>
        <rFont val="맑은 고딕"/>
        <family val="3"/>
        <charset val="129"/>
        <scheme val="minor"/>
      </rPr>
      <t xml:space="preserve"> (Note.13)</t>
    </r>
    <phoneticPr fontId="1" type="noConversion"/>
  </si>
  <si>
    <r>
      <t>Comm Baudrate [BPS]</t>
    </r>
    <r>
      <rPr>
        <b/>
        <sz val="8"/>
        <color theme="1"/>
        <rFont val="맑은 고딕"/>
        <family val="3"/>
        <charset val="129"/>
        <scheme val="minor"/>
      </rPr>
      <t xml:space="preserve"> (Note.13)</t>
    </r>
    <phoneticPr fontId="1" type="noConversion"/>
  </si>
  <si>
    <r>
      <t>ZeroCompValue</t>
    </r>
    <r>
      <rPr>
        <b/>
        <sz val="8"/>
        <color theme="1"/>
        <rFont val="맑은 고딕"/>
        <family val="3"/>
        <charset val="129"/>
        <scheme val="minor"/>
      </rPr>
      <t xml:space="preserve"> (Note.14)</t>
    </r>
    <phoneticPr fontId="1" type="noConversion"/>
  </si>
  <si>
    <r>
      <t>Wheel Speed [ % ]</t>
    </r>
    <r>
      <rPr>
        <b/>
        <sz val="8"/>
        <color theme="1"/>
        <rFont val="맑은 고딕"/>
        <family val="3"/>
        <charset val="129"/>
        <scheme val="minor"/>
      </rPr>
      <t xml:space="preserve"> (Note.15)</t>
    </r>
    <phoneticPr fontId="1" type="noConversion"/>
  </si>
  <si>
    <t>-500 ~ 500</t>
    <phoneticPr fontId="1" type="noConversion"/>
  </si>
  <si>
    <t>No</t>
    <phoneticPr fontId="1" type="noConversion"/>
  </si>
  <si>
    <t>Item</t>
    <phoneticPr fontId="1" type="noConversion"/>
  </si>
  <si>
    <t>Unit</t>
    <phoneticPr fontId="1" type="noConversion"/>
  </si>
  <si>
    <t>Range</t>
    <phoneticPr fontId="1" type="noConversion"/>
  </si>
  <si>
    <t>Code</t>
    <phoneticPr fontId="1" type="noConversion"/>
  </si>
  <si>
    <t>ID</t>
    <phoneticPr fontId="1" type="noConversion"/>
  </si>
  <si>
    <t>0~253</t>
    <phoneticPr fontId="1" type="noConversion"/>
  </si>
  <si>
    <t>2byte U_Int</t>
    <phoneticPr fontId="1" type="noConversion"/>
  </si>
  <si>
    <t>Position</t>
    <phoneticPr fontId="1" type="noConversion"/>
  </si>
  <si>
    <t>2byte Int</t>
    <phoneticPr fontId="1" type="noConversion"/>
  </si>
  <si>
    <t>Current</t>
    <phoneticPr fontId="1" type="noConversion"/>
  </si>
  <si>
    <t>Temperature</t>
    <phoneticPr fontId="1" type="noConversion"/>
  </si>
  <si>
    <t>Gain PID</t>
    <phoneticPr fontId="1" type="noConversion"/>
  </si>
  <si>
    <t>Control Margin</t>
    <phoneticPr fontId="1" type="noConversion"/>
  </si>
  <si>
    <t>Forward Control Value</t>
    <phoneticPr fontId="1" type="noConversion"/>
  </si>
  <si>
    <t>Voltage</t>
    <phoneticPr fontId="1" type="noConversion"/>
  </si>
  <si>
    <t>Boundary Min/Max</t>
    <phoneticPr fontId="1" type="noConversion"/>
  </si>
  <si>
    <t>LED RGB</t>
    <phoneticPr fontId="1" type="noConversion"/>
  </si>
  <si>
    <t>Model Version</t>
    <phoneticPr fontId="1" type="noConversion"/>
  </si>
  <si>
    <t>FW Version</t>
    <phoneticPr fontId="1" type="noConversion"/>
  </si>
  <si>
    <t>Baudrate</t>
    <phoneticPr fontId="1" type="noConversion"/>
  </si>
  <si>
    <t>ZeroCompValue</t>
    <phoneticPr fontId="1" type="noConversion"/>
  </si>
  <si>
    <t>Wheel Speed</t>
    <phoneticPr fontId="1" type="noConversion"/>
  </si>
  <si>
    <r>
      <t>Temperature [ ℃ ]</t>
    </r>
    <r>
      <rPr>
        <b/>
        <sz val="8"/>
        <color theme="1"/>
        <rFont val="맑은 고딕"/>
        <family val="3"/>
        <charset val="129"/>
        <scheme val="minor"/>
      </rPr>
      <t xml:space="preserve"> (Note.4)</t>
    </r>
    <phoneticPr fontId="1" type="noConversion"/>
  </si>
  <si>
    <t>[mV]</t>
    <phoneticPr fontId="1" type="noConversion"/>
  </si>
  <si>
    <t>[mA]</t>
    <phoneticPr fontId="1" type="noConversion"/>
  </si>
  <si>
    <t xml:space="preserve"> [℃]</t>
    <phoneticPr fontId="1" type="noConversion"/>
  </si>
  <si>
    <t>[BPS]</t>
    <phoneticPr fontId="1" type="noConversion"/>
  </si>
  <si>
    <t>[%]</t>
    <phoneticPr fontId="1" type="noConversion"/>
  </si>
  <si>
    <t>Each 0~254</t>
    <phoneticPr fontId="1" type="noConversion"/>
  </si>
  <si>
    <t>Center Positin 0</t>
    <phoneticPr fontId="1" type="noConversion"/>
  </si>
  <si>
    <t>Limit Current 1000</t>
    <phoneticPr fontId="1" type="noConversion"/>
  </si>
  <si>
    <t>Limit Temperature 60</t>
    <phoneticPr fontId="1" type="noConversion"/>
  </si>
  <si>
    <t>P:40 / I:0 / D:30</t>
    <phoneticPr fontId="1" type="noConversion"/>
  </si>
  <si>
    <t>Min:-500 / Max:500</t>
    <phoneticPr fontId="1" type="noConversion"/>
  </si>
  <si>
    <t>0xB0</t>
    <phoneticPr fontId="1" type="noConversion"/>
  </si>
  <si>
    <t>Factory Reset Value</t>
    <phoneticPr fontId="1" type="noConversion"/>
  </si>
  <si>
    <t>Product Default</t>
    <phoneticPr fontId="1" type="noConversion"/>
  </si>
  <si>
    <t>-</t>
  </si>
  <si>
    <t>-</t>
    <phoneticPr fontId="1" type="noConversion"/>
  </si>
  <si>
    <t>0~1000</t>
    <phoneticPr fontId="1" type="noConversion"/>
  </si>
  <si>
    <t>0~80</t>
    <phoneticPr fontId="1" type="noConversion"/>
  </si>
  <si>
    <t>0~250</t>
    <phoneticPr fontId="1" type="noConversion"/>
  </si>
  <si>
    <t>2400~1000000</t>
    <phoneticPr fontId="1" type="noConversion"/>
  </si>
  <si>
    <t>-12 ~ 12</t>
    <phoneticPr fontId="1" type="noConversion"/>
  </si>
  <si>
    <t>0 ~ 1000</t>
    <phoneticPr fontId="1" type="noConversion"/>
  </si>
  <si>
    <t>0 ~ 1000</t>
    <phoneticPr fontId="1" type="noConversion"/>
  </si>
  <si>
    <t>0 ~ 100</t>
    <phoneticPr fontId="1" type="noConversion"/>
  </si>
  <si>
    <t>3byte U_Int</t>
    <phoneticPr fontId="1" type="noConversion"/>
  </si>
  <si>
    <t>2016 - 10 - 24</t>
    <phoneticPr fontId="1" type="noConversion"/>
  </si>
  <si>
    <r>
      <t xml:space="preserve"> CTRL </t>
    </r>
    <r>
      <rPr>
        <b/>
        <sz val="10"/>
        <color theme="1"/>
        <rFont val="맑은 고딕"/>
        <family val="3"/>
        <charset val="129"/>
      </rPr>
      <t>→</t>
    </r>
    <r>
      <rPr>
        <b/>
        <sz val="10"/>
        <color theme="1"/>
        <rFont val="맑은 고딕"/>
        <family val="3"/>
        <charset val="129"/>
        <scheme val="minor"/>
      </rPr>
      <t xml:space="preserve"> LSM</t>
    </r>
    <phoneticPr fontId="1" type="noConversion"/>
  </si>
  <si>
    <t>Instruction</t>
    <phoneticPr fontId="1" type="noConversion"/>
  </si>
  <si>
    <t>Instruction</t>
    <phoneticPr fontId="1" type="noConversion"/>
  </si>
  <si>
    <t>Exe Remocon</t>
    <phoneticPr fontId="1" type="noConversion"/>
  </si>
  <si>
    <t>mode</t>
    <phoneticPr fontId="1" type="noConversion"/>
  </si>
  <si>
    <t>R data</t>
    <phoneticPr fontId="1" type="noConversion"/>
  </si>
  <si>
    <t>L data</t>
    <phoneticPr fontId="1" type="noConversion"/>
  </si>
  <si>
    <t>0xFF</t>
    <phoneticPr fontId="1" type="noConversion"/>
  </si>
  <si>
    <t>0x4C</t>
    <phoneticPr fontId="1" type="noConversion"/>
  </si>
  <si>
    <t>0x53</t>
    <phoneticPr fontId="1" type="noConversion"/>
  </si>
  <si>
    <t>0x00</t>
    <phoneticPr fontId="1" type="noConversion"/>
  </si>
  <si>
    <t>0x30</t>
    <phoneticPr fontId="1" type="noConversion"/>
  </si>
  <si>
    <t>0x0C</t>
    <phoneticPr fontId="1" type="noConversion"/>
  </si>
  <si>
    <t>0x03</t>
    <phoneticPr fontId="1" type="noConversion"/>
  </si>
  <si>
    <t>MotionNumber</t>
    <phoneticPr fontId="1" type="noConversion"/>
  </si>
  <si>
    <t>0x00</t>
    <phoneticPr fontId="1" type="noConversion"/>
  </si>
  <si>
    <t>CheckSum</t>
    <phoneticPr fontId="1" type="noConversion"/>
  </si>
  <si>
    <t>Format of LSS Control Instruction Packet (For UART)</t>
    <phoneticPr fontId="1" type="noConversion"/>
  </si>
  <si>
    <t>LSS-US</t>
    <phoneticPr fontId="1" type="noConversion"/>
  </si>
  <si>
    <t>LSS-IR</t>
    <phoneticPr fontId="1" type="noConversion"/>
  </si>
  <si>
    <t>0x71</t>
    <phoneticPr fontId="1" type="noConversion"/>
  </si>
  <si>
    <t>0x72</t>
    <phoneticPr fontId="1" type="noConversion"/>
  </si>
  <si>
    <t>0x73</t>
    <phoneticPr fontId="1" type="noConversion"/>
  </si>
  <si>
    <t>LSS-US / Product ID : 0x71</t>
    <phoneticPr fontId="1" type="noConversion"/>
  </si>
  <si>
    <t>Get Now Distance</t>
    <phoneticPr fontId="1" type="noConversion"/>
  </si>
  <si>
    <t>Action US Operating</t>
    <phoneticPr fontId="1" type="noConversion"/>
  </si>
  <si>
    <t>Stop US Operating</t>
    <phoneticPr fontId="1" type="noConversion"/>
  </si>
  <si>
    <t>0x74</t>
    <phoneticPr fontId="1" type="noConversion"/>
  </si>
  <si>
    <t>0x75</t>
    <phoneticPr fontId="1" type="noConversion"/>
  </si>
  <si>
    <r>
      <t>Now Distance</t>
    </r>
    <r>
      <rPr>
        <b/>
        <sz val="8"/>
        <color theme="1"/>
        <rFont val="맑은 고딕"/>
        <family val="3"/>
        <charset val="129"/>
        <scheme val="minor"/>
      </rPr>
      <t xml:space="preserve"> (Note.2)</t>
    </r>
    <phoneticPr fontId="1" type="noConversion"/>
  </si>
  <si>
    <t>LED control</t>
    <phoneticPr fontId="1" type="noConversion"/>
  </si>
  <si>
    <t>0x05</t>
    <phoneticPr fontId="1" type="noConversion"/>
  </si>
  <si>
    <t>0x04</t>
    <phoneticPr fontId="1" type="noConversion"/>
  </si>
  <si>
    <t>: ID[3] LSM Red LED On</t>
    <phoneticPr fontId="1" type="noConversion"/>
  </si>
  <si>
    <t>0x03</t>
    <phoneticPr fontId="1" type="noConversion"/>
  </si>
  <si>
    <t xml:space="preserve"> Exe Motion</t>
    <phoneticPr fontId="1" type="noConversion"/>
  </si>
  <si>
    <t>Examples</t>
    <phoneticPr fontId="1" type="noConversion"/>
  </si>
  <si>
    <t>Position control</t>
    <phoneticPr fontId="1" type="noConversion"/>
  </si>
  <si>
    <t>0x02</t>
    <phoneticPr fontId="1" type="noConversion"/>
  </si>
  <si>
    <t>: ID[2] LSM Position '-100' with torqe 80%</t>
    <phoneticPr fontId="1" type="noConversion"/>
  </si>
  <si>
    <t>0xff</t>
    <phoneticPr fontId="1" type="noConversion"/>
  </si>
  <si>
    <t>0x9c</t>
    <phoneticPr fontId="1" type="noConversion"/>
  </si>
  <si>
    <t>0xfa</t>
    <phoneticPr fontId="1" type="noConversion"/>
  </si>
  <si>
    <t>id 3</t>
    <phoneticPr fontId="1" type="noConversion"/>
  </si>
  <si>
    <t>250</t>
    <phoneticPr fontId="1" type="noConversion"/>
  </si>
  <si>
    <t>0</t>
    <phoneticPr fontId="1" type="noConversion"/>
  </si>
  <si>
    <t>0</t>
    <phoneticPr fontId="1" type="noConversion"/>
  </si>
  <si>
    <t>id 2</t>
    <phoneticPr fontId="1" type="noConversion"/>
  </si>
  <si>
    <t>torq 80</t>
    <phoneticPr fontId="1" type="noConversion"/>
  </si>
  <si>
    <t>position -100</t>
    <phoneticPr fontId="1" type="noConversion"/>
  </si>
  <si>
    <t>type</t>
    <phoneticPr fontId="1" type="noConversion"/>
  </si>
  <si>
    <t>code</t>
    <phoneticPr fontId="1" type="noConversion"/>
  </si>
  <si>
    <t>para length</t>
    <phoneticPr fontId="1" type="noConversion"/>
  </si>
  <si>
    <t>LSS-TOUCH</t>
    <phoneticPr fontId="1" type="noConversion"/>
  </si>
  <si>
    <t>Action Touch Operating</t>
    <phoneticPr fontId="1" type="noConversion"/>
  </si>
  <si>
    <t>Stop Touch Operating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</si>
  <si>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</si>
  <si>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</si>
  <si>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</si>
  <si>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Get Touch Status</t>
    <phoneticPr fontId="1" type="noConversion"/>
  </si>
  <si>
    <t>LSS-TOUCH / Product ID : 0x72</t>
    <phoneticPr fontId="1" type="noConversion"/>
  </si>
  <si>
    <t>1:ON / 0:OFF</t>
    <phoneticPr fontId="1" type="noConversion"/>
  </si>
  <si>
    <t>LSS-IR / Product ID : 0x73</t>
    <phoneticPr fontId="1" type="noConversion"/>
  </si>
  <si>
    <t>Get IR Value</t>
    <phoneticPr fontId="1" type="noConversion"/>
  </si>
  <si>
    <t>IR Value</t>
    <phoneticPr fontId="1" type="noConversion"/>
  </si>
  <si>
    <t>0~253
(Default ID:1)</t>
    <phoneticPr fontId="1" type="noConversion"/>
  </si>
  <si>
    <t>LSS_MIC</t>
    <phoneticPr fontId="1" type="noConversion"/>
  </si>
  <si>
    <t>LSS-COLOR</t>
    <phoneticPr fontId="1" type="noConversion"/>
  </si>
  <si>
    <t>LSS-MIC / Product ID : 0x74</t>
    <phoneticPr fontId="1" type="noConversion"/>
  </si>
  <si>
    <t>Get MIC Value</t>
    <phoneticPr fontId="1" type="noConversion"/>
  </si>
  <si>
    <t>MIC Value</t>
    <phoneticPr fontId="1" type="noConversion"/>
  </si>
  <si>
    <t>Action IR Operating</t>
    <phoneticPr fontId="1" type="noConversion"/>
  </si>
  <si>
    <t>Stop IR Operating</t>
    <phoneticPr fontId="1" type="noConversion"/>
  </si>
  <si>
    <t>Action MIC Operating</t>
    <phoneticPr fontId="1" type="noConversion"/>
  </si>
  <si>
    <t>Stop MIC Operating</t>
    <phoneticPr fontId="1" type="noConversion"/>
  </si>
  <si>
    <r>
      <t>Module ID</t>
    </r>
    <r>
      <rPr>
        <b/>
        <sz val="8"/>
        <color theme="1"/>
        <rFont val="맑은 고딕"/>
        <family val="3"/>
        <charset val="129"/>
        <scheme val="minor"/>
      </rPr>
      <t xml:space="preserve"> (Note.1)</t>
    </r>
    <phoneticPr fontId="1" type="noConversion"/>
  </si>
  <si>
    <t>LSS-COLOR / Product ID : 0x75</t>
    <phoneticPr fontId="1" type="noConversion"/>
  </si>
  <si>
    <t>Action COLOR Operating</t>
    <phoneticPr fontId="1" type="noConversion"/>
  </si>
  <si>
    <t>Stop COLOR Operating</t>
    <phoneticPr fontId="1" type="noConversion"/>
  </si>
  <si>
    <t>Get COLOR 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</si>
  <si>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</si>
  <si>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</si>
  <si>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</si>
  <si>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r>
      <t xml:space="preserve"> CTRL </t>
    </r>
    <r>
      <rPr>
        <b/>
        <sz val="10"/>
        <color theme="1"/>
        <rFont val="맑은 고딕"/>
        <family val="3"/>
        <charset val="129"/>
      </rPr>
      <t>→</t>
    </r>
    <r>
      <rPr>
        <b/>
        <sz val="10"/>
        <color theme="1"/>
        <rFont val="맑은 고딕"/>
        <family val="3"/>
        <charset val="129"/>
        <scheme val="minor"/>
      </rPr>
      <t xml:space="preserve"> LSS</t>
    </r>
    <phoneticPr fontId="1" type="noConversion"/>
  </si>
  <si>
    <t xml:space="preserve">LSS → CTRL </t>
    <phoneticPr fontId="1" type="noConversion"/>
  </si>
  <si>
    <r>
      <t xml:space="preserve">CTRL </t>
    </r>
    <r>
      <rPr>
        <b/>
        <sz val="11"/>
        <color theme="1"/>
        <rFont val="맑은 고딕"/>
        <family val="3"/>
        <charset val="129"/>
      </rPr>
      <t>→</t>
    </r>
    <r>
      <rPr>
        <b/>
        <sz val="11"/>
        <color theme="1"/>
        <rFont val="맑은 고딕"/>
        <family val="3"/>
        <charset val="129"/>
        <scheme val="minor"/>
      </rPr>
      <t xml:space="preserve"> LSS</t>
    </r>
    <phoneticPr fontId="1" type="noConversion"/>
  </si>
  <si>
    <r>
      <t xml:space="preserve">CTRL </t>
    </r>
    <r>
      <rPr>
        <b/>
        <sz val="11"/>
        <color theme="1"/>
        <rFont val="맑은 고딕"/>
        <family val="3"/>
        <charset val="129"/>
      </rPr>
      <t>→</t>
    </r>
    <r>
      <rPr>
        <b/>
        <sz val="11"/>
        <color theme="1"/>
        <rFont val="맑은 고딕"/>
        <family val="3"/>
        <charset val="129"/>
        <scheme val="minor"/>
      </rPr>
      <t xml:space="preserve"> LSS</t>
    </r>
    <phoneticPr fontId="1" type="noConversion"/>
  </si>
  <si>
    <t>2017 - 11 - 27</t>
    <phoneticPr fontId="1" type="noConversion"/>
  </si>
  <si>
    <t>Set LSS Module ID</t>
    <phoneticPr fontId="1" type="noConversion"/>
  </si>
  <si>
    <t>LSS ID</t>
    <phoneticPr fontId="1" type="noConversion"/>
  </si>
  <si>
    <t>new LSS ID</t>
    <phoneticPr fontId="1" type="noConversion"/>
  </si>
  <si>
    <t>Product ID</t>
    <phoneticPr fontId="1" type="noConversion"/>
  </si>
  <si>
    <t>Loop</t>
    <phoneticPr fontId="1" type="noConversion"/>
  </si>
  <si>
    <t>Go Left</t>
    <phoneticPr fontId="1" type="noConversion"/>
  </si>
  <si>
    <t>Go Right</t>
    <phoneticPr fontId="1" type="noConversion"/>
  </si>
  <si>
    <t>Go Backward</t>
    <phoneticPr fontId="1" type="noConversion"/>
  </si>
  <si>
    <t>bow</t>
    <phoneticPr fontId="1" type="noConversion"/>
  </si>
  <si>
    <t>Hi</t>
    <phoneticPr fontId="1" type="noConversion"/>
  </si>
  <si>
    <t>Defence</t>
    <phoneticPr fontId="1" type="noConversion"/>
  </si>
  <si>
    <t>strait</t>
    <phoneticPr fontId="1" type="noConversion"/>
  </si>
  <si>
    <t>Side denfence</t>
    <phoneticPr fontId="1" type="noConversion"/>
  </si>
  <si>
    <t>Run Forward</t>
    <phoneticPr fontId="1" type="noConversion"/>
  </si>
  <si>
    <t>Hockey right</t>
  </si>
  <si>
    <t>Motion Table</t>
    <phoneticPr fontId="1" type="noConversion"/>
  </si>
  <si>
    <t>MRT R&amp;D Center</t>
    <phoneticPr fontId="1" type="noConversion"/>
  </si>
  <si>
    <t>Mode</t>
    <phoneticPr fontId="1" type="noConversion"/>
  </si>
  <si>
    <t>Motion</t>
    <phoneticPr fontId="1" type="noConversion"/>
  </si>
  <si>
    <t>Voice Command</t>
    <phoneticPr fontId="1" type="noConversion"/>
  </si>
  <si>
    <t>Remark</t>
    <phoneticPr fontId="1" type="noConversion"/>
  </si>
  <si>
    <t>Name</t>
    <phoneticPr fontId="1" type="noConversion"/>
  </si>
  <si>
    <t>Des1</t>
    <phoneticPr fontId="1" type="noConversion"/>
  </si>
  <si>
    <t>Des2</t>
    <phoneticPr fontId="1" type="noConversion"/>
  </si>
  <si>
    <t>M0</t>
    <phoneticPr fontId="1" type="noConversion"/>
  </si>
  <si>
    <t>Basic</t>
    <phoneticPr fontId="1" type="noConversion"/>
  </si>
  <si>
    <t>Ready</t>
    <phoneticPr fontId="1" type="noConversion"/>
  </si>
  <si>
    <t>F</t>
    <phoneticPr fontId="1" type="noConversion"/>
  </si>
  <si>
    <t>ST</t>
    <phoneticPr fontId="1" type="noConversion"/>
  </si>
  <si>
    <t>Go Forward</t>
    <phoneticPr fontId="1" type="noConversion"/>
  </si>
  <si>
    <t>Loop</t>
    <phoneticPr fontId="1" type="noConversion"/>
  </si>
  <si>
    <t>End</t>
    <phoneticPr fontId="1" type="noConversion"/>
  </si>
  <si>
    <t>Left</t>
    <phoneticPr fontId="1" type="noConversion"/>
  </si>
  <si>
    <t>Right</t>
    <phoneticPr fontId="1" type="noConversion"/>
  </si>
  <si>
    <t xml:space="preserve">Turn </t>
    <phoneticPr fontId="1" type="noConversion"/>
  </si>
  <si>
    <t>L</t>
    <phoneticPr fontId="1" type="noConversion"/>
  </si>
  <si>
    <t>Turn Left</t>
    <phoneticPr fontId="1" type="noConversion"/>
  </si>
  <si>
    <t xml:space="preserve">Turn </t>
    <phoneticPr fontId="1" type="noConversion"/>
  </si>
  <si>
    <t>R</t>
    <phoneticPr fontId="1" type="noConversion"/>
  </si>
  <si>
    <t>Turn Right</t>
    <phoneticPr fontId="1" type="noConversion"/>
  </si>
  <si>
    <t>B</t>
    <phoneticPr fontId="1" type="noConversion"/>
  </si>
  <si>
    <t>L</t>
    <phoneticPr fontId="1" type="noConversion"/>
  </si>
  <si>
    <t>Forward</t>
    <phoneticPr fontId="1" type="noConversion"/>
  </si>
  <si>
    <t>Left Forward</t>
    <phoneticPr fontId="1" type="noConversion"/>
  </si>
  <si>
    <t>Forward</t>
    <phoneticPr fontId="1" type="noConversion"/>
  </si>
  <si>
    <t>Right Forward</t>
    <phoneticPr fontId="1" type="noConversion"/>
  </si>
  <si>
    <t>Getup</t>
    <phoneticPr fontId="1" type="noConversion"/>
  </si>
  <si>
    <t xml:space="preserve">F </t>
    <phoneticPr fontId="1" type="noConversion"/>
  </si>
  <si>
    <t>Getup forward</t>
    <phoneticPr fontId="1" type="noConversion"/>
  </si>
  <si>
    <t>Getup</t>
    <phoneticPr fontId="1" type="noConversion"/>
  </si>
  <si>
    <t>Getup backward</t>
    <phoneticPr fontId="1" type="noConversion"/>
  </si>
  <si>
    <t>Losw1</t>
    <phoneticPr fontId="1" type="noConversion"/>
  </si>
  <si>
    <t>lose</t>
    <phoneticPr fontId="1" type="noConversion"/>
  </si>
  <si>
    <t>Win1</t>
    <phoneticPr fontId="1" type="noConversion"/>
  </si>
  <si>
    <t>champion</t>
    <phoneticPr fontId="1" type="noConversion"/>
  </si>
  <si>
    <t>Hi</t>
    <phoneticPr fontId="1" type="noConversion"/>
  </si>
  <si>
    <t>Bow1</t>
    <phoneticPr fontId="1" type="noConversion"/>
  </si>
  <si>
    <t>Tumble</t>
    <phoneticPr fontId="1" type="noConversion"/>
  </si>
  <si>
    <t>Tumbling forward</t>
    <phoneticPr fontId="1" type="noConversion"/>
  </si>
  <si>
    <t>Tumble</t>
    <phoneticPr fontId="1" type="noConversion"/>
  </si>
  <si>
    <t>Tumbling backward</t>
    <phoneticPr fontId="1" type="noConversion"/>
  </si>
  <si>
    <t>M1</t>
    <phoneticPr fontId="1" type="noConversion"/>
  </si>
  <si>
    <t>Front
Fight</t>
    <phoneticPr fontId="1" type="noConversion"/>
  </si>
  <si>
    <t>Ready</t>
    <phoneticPr fontId="1" type="noConversion"/>
  </si>
  <si>
    <t>Attack Ready</t>
    <phoneticPr fontId="1" type="noConversion"/>
  </si>
  <si>
    <t>Defence</t>
    <phoneticPr fontId="1" type="noConversion"/>
  </si>
  <si>
    <t>Defense</t>
    <phoneticPr fontId="1" type="noConversion"/>
  </si>
  <si>
    <t>Fight forward</t>
    <phoneticPr fontId="1" type="noConversion"/>
  </si>
  <si>
    <t>Back</t>
    <phoneticPr fontId="1" type="noConversion"/>
  </si>
  <si>
    <t>Fight Backward</t>
    <phoneticPr fontId="1" type="noConversion"/>
  </si>
  <si>
    <t>Fight Left</t>
    <phoneticPr fontId="1" type="noConversion"/>
  </si>
  <si>
    <t>Fight Right</t>
    <phoneticPr fontId="1" type="noConversion"/>
  </si>
  <si>
    <t xml:space="preserve">Turn </t>
    <phoneticPr fontId="1" type="noConversion"/>
  </si>
  <si>
    <t>Fight Turn Left</t>
    <phoneticPr fontId="1" type="noConversion"/>
  </si>
  <si>
    <t>R</t>
    <phoneticPr fontId="1" type="noConversion"/>
  </si>
  <si>
    <t>Fight Turn Right</t>
    <phoneticPr fontId="1" type="noConversion"/>
  </si>
  <si>
    <t>Zap</t>
    <phoneticPr fontId="1" type="noConversion"/>
  </si>
  <si>
    <t>zap</t>
    <phoneticPr fontId="1" type="noConversion"/>
  </si>
  <si>
    <t>Hook</t>
    <phoneticPr fontId="1" type="noConversion"/>
  </si>
  <si>
    <t>left hook</t>
    <phoneticPr fontId="1" type="noConversion"/>
  </si>
  <si>
    <t>Upper</t>
    <phoneticPr fontId="1" type="noConversion"/>
  </si>
  <si>
    <t>left upper</t>
    <phoneticPr fontId="1" type="noConversion"/>
  </si>
  <si>
    <t>Strait</t>
    <phoneticPr fontId="1" type="noConversion"/>
  </si>
  <si>
    <t>right hook</t>
    <phoneticPr fontId="1" type="noConversion"/>
  </si>
  <si>
    <t>right upper</t>
    <phoneticPr fontId="1" type="noConversion"/>
  </si>
  <si>
    <t>RL</t>
    <phoneticPr fontId="1" type="noConversion"/>
  </si>
  <si>
    <t>onetwo</t>
    <phoneticPr fontId="1" type="noConversion"/>
  </si>
  <si>
    <t>one two</t>
    <phoneticPr fontId="1" type="noConversion"/>
  </si>
  <si>
    <t>Fight getup front</t>
    <phoneticPr fontId="1" type="noConversion"/>
  </si>
  <si>
    <t>fight getup back</t>
    <phoneticPr fontId="1" type="noConversion"/>
  </si>
  <si>
    <t>M2</t>
    <phoneticPr fontId="1" type="noConversion"/>
  </si>
  <si>
    <t>Side
Fight</t>
    <phoneticPr fontId="1" type="noConversion"/>
  </si>
  <si>
    <t>Side Ready</t>
    <phoneticPr fontId="1" type="noConversion"/>
  </si>
  <si>
    <t>Defense forward</t>
    <phoneticPr fontId="1" type="noConversion"/>
  </si>
  <si>
    <t>Back</t>
    <phoneticPr fontId="1" type="noConversion"/>
  </si>
  <si>
    <t>Defense backward</t>
    <phoneticPr fontId="1" type="noConversion"/>
  </si>
  <si>
    <t>Left</t>
    <phoneticPr fontId="1" type="noConversion"/>
  </si>
  <si>
    <t>Defence Left</t>
    <phoneticPr fontId="1" type="noConversion"/>
  </si>
  <si>
    <t>Right</t>
    <phoneticPr fontId="1" type="noConversion"/>
  </si>
  <si>
    <t>Defence Right</t>
    <phoneticPr fontId="1" type="noConversion"/>
  </si>
  <si>
    <t>L</t>
    <phoneticPr fontId="1" type="noConversion"/>
  </si>
  <si>
    <t>Defence turn left</t>
    <phoneticPr fontId="1" type="noConversion"/>
  </si>
  <si>
    <t>Defence turn right</t>
    <phoneticPr fontId="1" type="noConversion"/>
  </si>
  <si>
    <t>Shoulder</t>
    <phoneticPr fontId="1" type="noConversion"/>
  </si>
  <si>
    <t>Shoulder</t>
    <phoneticPr fontId="1" type="noConversion"/>
  </si>
  <si>
    <t>Elbow</t>
    <phoneticPr fontId="1" type="noConversion"/>
  </si>
  <si>
    <t>Elbow</t>
    <phoneticPr fontId="1" type="noConversion"/>
  </si>
  <si>
    <t>Punch</t>
    <phoneticPr fontId="1" type="noConversion"/>
  </si>
  <si>
    <t>Side Punch</t>
    <phoneticPr fontId="1" type="noConversion"/>
  </si>
  <si>
    <t>Spin Blow</t>
    <phoneticPr fontId="1" type="noConversion"/>
  </si>
  <si>
    <t>Spin Blow</t>
    <phoneticPr fontId="1" type="noConversion"/>
  </si>
  <si>
    <t xml:space="preserve"> </t>
    <phoneticPr fontId="1" type="noConversion"/>
  </si>
  <si>
    <t>Zap</t>
    <phoneticPr fontId="1" type="noConversion"/>
  </si>
  <si>
    <t>right zap</t>
    <phoneticPr fontId="1" type="noConversion"/>
  </si>
  <si>
    <t>Onwtwo</t>
    <phoneticPr fontId="1" type="noConversion"/>
  </si>
  <si>
    <t>double punch</t>
    <phoneticPr fontId="1" type="noConversion"/>
  </si>
  <si>
    <t>F</t>
    <phoneticPr fontId="1" type="noConversion"/>
  </si>
  <si>
    <t>side getup front</t>
    <phoneticPr fontId="1" type="noConversion"/>
  </si>
  <si>
    <t>Getup</t>
    <phoneticPr fontId="1" type="noConversion"/>
  </si>
  <si>
    <t>side getup back</t>
    <phoneticPr fontId="1" type="noConversion"/>
  </si>
  <si>
    <t>M3</t>
    <phoneticPr fontId="1" type="noConversion"/>
  </si>
  <si>
    <t>Soccer</t>
    <phoneticPr fontId="1" type="noConversion"/>
  </si>
  <si>
    <t>Run Ready</t>
    <phoneticPr fontId="1" type="noConversion"/>
  </si>
  <si>
    <t>STLoop</t>
    <phoneticPr fontId="1" type="noConversion"/>
  </si>
  <si>
    <t>B</t>
    <phoneticPr fontId="1" type="noConversion"/>
  </si>
  <si>
    <t>STLoop</t>
    <phoneticPr fontId="1" type="noConversion"/>
  </si>
  <si>
    <t>Run Backward</t>
    <phoneticPr fontId="1" type="noConversion"/>
  </si>
  <si>
    <t>End</t>
    <phoneticPr fontId="1" type="noConversion"/>
  </si>
  <si>
    <t>Run Left</t>
    <phoneticPr fontId="1" type="noConversion"/>
  </si>
  <si>
    <t>Run Right</t>
    <phoneticPr fontId="1" type="noConversion"/>
  </si>
  <si>
    <t>Run Turn Left</t>
    <phoneticPr fontId="1" type="noConversion"/>
  </si>
  <si>
    <t>Run Turn Right</t>
    <phoneticPr fontId="1" type="noConversion"/>
  </si>
  <si>
    <t>Floop</t>
    <phoneticPr fontId="1" type="noConversion"/>
  </si>
  <si>
    <t>Left Floop</t>
    <phoneticPr fontId="1" type="noConversion"/>
  </si>
  <si>
    <t>Right Floop</t>
    <phoneticPr fontId="1" type="noConversion"/>
  </si>
  <si>
    <t>Shoot</t>
    <phoneticPr fontId="1" type="noConversion"/>
  </si>
  <si>
    <t>Shoot Left</t>
    <phoneticPr fontId="1" type="noConversion"/>
  </si>
  <si>
    <t>Shoot Right</t>
    <phoneticPr fontId="1" type="noConversion"/>
  </si>
  <si>
    <t>PK Shoot</t>
    <phoneticPr fontId="1" type="noConversion"/>
  </si>
  <si>
    <t>PK Shoot Left</t>
    <phoneticPr fontId="1" type="noConversion"/>
  </si>
  <si>
    <t>PK Shoot</t>
    <phoneticPr fontId="1" type="noConversion"/>
  </si>
  <si>
    <t>PK Shoot Right</t>
    <phoneticPr fontId="1" type="noConversion"/>
  </si>
  <si>
    <t xml:space="preserve">Keeper </t>
    <phoneticPr fontId="1" type="noConversion"/>
  </si>
  <si>
    <t>D L</t>
    <phoneticPr fontId="1" type="noConversion"/>
  </si>
  <si>
    <t>PK Left</t>
    <phoneticPr fontId="1" type="noConversion"/>
  </si>
  <si>
    <t xml:space="preserve">Keeper </t>
    <phoneticPr fontId="1" type="noConversion"/>
  </si>
  <si>
    <t>D R</t>
    <phoneticPr fontId="1" type="noConversion"/>
  </si>
  <si>
    <t>PK Right</t>
    <phoneticPr fontId="1" type="noConversion"/>
  </si>
  <si>
    <t>D C</t>
    <phoneticPr fontId="1" type="noConversion"/>
  </si>
  <si>
    <t>PK Center</t>
    <phoneticPr fontId="1" type="noConversion"/>
  </si>
  <si>
    <t xml:space="preserve">Getup </t>
    <phoneticPr fontId="1" type="noConversion"/>
  </si>
  <si>
    <t>soccer getup front</t>
    <phoneticPr fontId="1" type="noConversion"/>
  </si>
  <si>
    <t xml:space="preserve">Getup </t>
    <phoneticPr fontId="1" type="noConversion"/>
  </si>
  <si>
    <t>soccer getup back</t>
    <phoneticPr fontId="1" type="noConversion"/>
  </si>
  <si>
    <t>M4</t>
    <phoneticPr fontId="1" type="noConversion"/>
  </si>
  <si>
    <t>Mission
1</t>
    <phoneticPr fontId="1" type="noConversion"/>
  </si>
  <si>
    <t>Mission Ready</t>
    <phoneticPr fontId="1" type="noConversion"/>
  </si>
  <si>
    <t>SW</t>
    <phoneticPr fontId="1" type="noConversion"/>
  </si>
  <si>
    <t>FLoop</t>
    <phoneticPr fontId="1" type="noConversion"/>
  </si>
  <si>
    <t>Missiion forward</t>
    <phoneticPr fontId="1" type="noConversion"/>
  </si>
  <si>
    <t>Fend</t>
    <phoneticPr fontId="1" type="noConversion"/>
  </si>
  <si>
    <t>Bloop</t>
    <phoneticPr fontId="1" type="noConversion"/>
  </si>
  <si>
    <t>Mission backward</t>
    <phoneticPr fontId="1" type="noConversion"/>
  </si>
  <si>
    <t>Bend</t>
    <phoneticPr fontId="1" type="noConversion"/>
  </si>
  <si>
    <t>Mission left</t>
    <phoneticPr fontId="1" type="noConversion"/>
  </si>
  <si>
    <t>Mission right</t>
    <phoneticPr fontId="1" type="noConversion"/>
  </si>
  <si>
    <t>Turn L</t>
    <phoneticPr fontId="1" type="noConversion"/>
  </si>
  <si>
    <t>Mission turn left</t>
    <phoneticPr fontId="1" type="noConversion"/>
  </si>
  <si>
    <t>Turn R</t>
    <phoneticPr fontId="1" type="noConversion"/>
  </si>
  <si>
    <t>Mission turn right</t>
    <phoneticPr fontId="1" type="noConversion"/>
  </si>
  <si>
    <t>2hand</t>
    <phoneticPr fontId="1" type="noConversion"/>
  </si>
  <si>
    <t>Grip</t>
    <phoneticPr fontId="1" type="noConversion"/>
  </si>
  <si>
    <t>grip</t>
    <phoneticPr fontId="1" type="noConversion"/>
  </si>
  <si>
    <t>GW</t>
    <phoneticPr fontId="1" type="noConversion"/>
  </si>
  <si>
    <t>FLp</t>
    <phoneticPr fontId="1" type="noConversion"/>
  </si>
  <si>
    <t>grip forward</t>
    <phoneticPr fontId="1" type="noConversion"/>
  </si>
  <si>
    <t>FEnd</t>
    <phoneticPr fontId="1" type="noConversion"/>
  </si>
  <si>
    <t>BLp</t>
    <phoneticPr fontId="1" type="noConversion"/>
  </si>
  <si>
    <t>grip backward</t>
    <phoneticPr fontId="1" type="noConversion"/>
  </si>
  <si>
    <t>BEnd</t>
    <phoneticPr fontId="1" type="noConversion"/>
  </si>
  <si>
    <t>LEFT</t>
    <phoneticPr fontId="1" type="noConversion"/>
  </si>
  <si>
    <t>grip  left</t>
    <phoneticPr fontId="1" type="noConversion"/>
  </si>
  <si>
    <t>grip right</t>
    <phoneticPr fontId="1" type="noConversion"/>
  </si>
  <si>
    <t>grip turn left</t>
    <phoneticPr fontId="1" type="noConversion"/>
  </si>
  <si>
    <t>grip turn right</t>
    <phoneticPr fontId="1" type="noConversion"/>
  </si>
  <si>
    <t>S</t>
    <phoneticPr fontId="1" type="noConversion"/>
  </si>
  <si>
    <t>Laydown</t>
    <phoneticPr fontId="1" type="noConversion"/>
  </si>
  <si>
    <t>laydown</t>
    <phoneticPr fontId="1" type="noConversion"/>
  </si>
  <si>
    <t xml:space="preserve">D </t>
    <phoneticPr fontId="1" type="noConversion"/>
  </si>
  <si>
    <t>putdown</t>
    <phoneticPr fontId="1" type="noConversion"/>
  </si>
  <si>
    <t>mission getup front</t>
    <phoneticPr fontId="1" type="noConversion"/>
  </si>
  <si>
    <t>B</t>
    <phoneticPr fontId="1" type="noConversion"/>
  </si>
  <si>
    <t>mission getup back</t>
    <phoneticPr fontId="1" type="noConversion"/>
  </si>
  <si>
    <t>M5</t>
    <phoneticPr fontId="1" type="noConversion"/>
  </si>
  <si>
    <t>Mossion
2</t>
    <phoneticPr fontId="1" type="noConversion"/>
  </si>
  <si>
    <t>FallDown</t>
    <phoneticPr fontId="1" type="noConversion"/>
  </si>
  <si>
    <t>lean</t>
    <phoneticPr fontId="1" type="noConversion"/>
  </si>
  <si>
    <t>FD</t>
    <phoneticPr fontId="1" type="noConversion"/>
  </si>
  <si>
    <t>crawl</t>
    <phoneticPr fontId="1" type="noConversion"/>
  </si>
  <si>
    <t>FD</t>
    <phoneticPr fontId="1" type="noConversion"/>
  </si>
  <si>
    <t>Turn L</t>
    <phoneticPr fontId="1" type="noConversion"/>
  </si>
  <si>
    <t>crawl left</t>
    <phoneticPr fontId="1" type="noConversion"/>
  </si>
  <si>
    <t>Turn R</t>
    <phoneticPr fontId="1" type="noConversion"/>
  </si>
  <si>
    <t>crawl right</t>
    <phoneticPr fontId="1" type="noConversion"/>
  </si>
  <si>
    <t>Getup B</t>
    <phoneticPr fontId="1" type="noConversion"/>
  </si>
  <si>
    <t>stand up</t>
    <phoneticPr fontId="1" type="noConversion"/>
  </si>
  <si>
    <t>M6</t>
    <phoneticPr fontId="1" type="noConversion"/>
  </si>
  <si>
    <t>Hockey</t>
    <phoneticPr fontId="1" type="noConversion"/>
  </si>
  <si>
    <t>Hockey ready</t>
    <phoneticPr fontId="1" type="noConversion"/>
  </si>
  <si>
    <t>H</t>
    <phoneticPr fontId="1" type="noConversion"/>
  </si>
  <si>
    <t>FLoop</t>
    <phoneticPr fontId="1" type="noConversion"/>
  </si>
  <si>
    <t>Hockey forward</t>
    <phoneticPr fontId="1" type="noConversion"/>
  </si>
  <si>
    <t>Fend</t>
    <phoneticPr fontId="1" type="noConversion"/>
  </si>
  <si>
    <t>Bloop</t>
    <phoneticPr fontId="1" type="noConversion"/>
  </si>
  <si>
    <t>Hockey backward</t>
    <phoneticPr fontId="1" type="noConversion"/>
  </si>
  <si>
    <t>Bend</t>
    <phoneticPr fontId="1" type="noConversion"/>
  </si>
  <si>
    <t>Hockey left</t>
    <phoneticPr fontId="1" type="noConversion"/>
  </si>
  <si>
    <t>Hockey turn left</t>
    <phoneticPr fontId="1" type="noConversion"/>
  </si>
  <si>
    <t>Hockey turn rright</t>
    <phoneticPr fontId="1" type="noConversion"/>
  </si>
  <si>
    <t>Shoot L</t>
    <phoneticPr fontId="1" type="noConversion"/>
  </si>
  <si>
    <t>Hockey shoot left</t>
    <phoneticPr fontId="1" type="noConversion"/>
  </si>
  <si>
    <t>Shoou R</t>
    <phoneticPr fontId="1" type="noConversion"/>
  </si>
  <si>
    <t>Hockey shoou right</t>
    <phoneticPr fontId="1" type="noConversion"/>
  </si>
  <si>
    <t>hockey getup front</t>
    <phoneticPr fontId="1" type="noConversion"/>
  </si>
  <si>
    <t>hockey getup back</t>
    <phoneticPr fontId="1" type="noConversion"/>
  </si>
  <si>
    <t>Response임</t>
    <phoneticPr fontId="1" type="noConversion"/>
  </si>
  <si>
    <t>눌렸을때</t>
    <phoneticPr fontId="1" type="noConversion"/>
  </si>
  <si>
    <t>놓았을때 항상 쌍으로 들어 오게 된다.</t>
    <phoneticPr fontId="1" type="noConversion"/>
  </si>
  <si>
    <t>FF FF</t>
    <phoneticPr fontId="1" type="noConversion"/>
  </si>
  <si>
    <t>헤더</t>
    <phoneticPr fontId="1" type="noConversion"/>
  </si>
  <si>
    <t xml:space="preserve">4C 53 </t>
    <phoneticPr fontId="1" type="noConversion"/>
  </si>
  <si>
    <t>헤더</t>
    <phoneticPr fontId="1" type="noConversion"/>
  </si>
  <si>
    <t xml:space="preserve">00 00 </t>
    <phoneticPr fontId="1" type="noConversion"/>
  </si>
  <si>
    <t>소스주소</t>
    <phoneticPr fontId="1" type="noConversion"/>
  </si>
  <si>
    <t>00 00</t>
    <phoneticPr fontId="1" type="noConversion"/>
  </si>
  <si>
    <t>복사위치주소</t>
    <phoneticPr fontId="1" type="noConversion"/>
  </si>
  <si>
    <t>30</t>
    <phoneticPr fontId="1" type="noConversion"/>
  </si>
  <si>
    <t>0E</t>
    <phoneticPr fontId="1" type="noConversion"/>
  </si>
  <si>
    <t>exe Type</t>
    <phoneticPr fontId="1" type="noConversion"/>
  </si>
  <si>
    <t>exe Remocon</t>
    <phoneticPr fontId="1" type="noConversion"/>
  </si>
  <si>
    <t>04</t>
    <phoneticPr fontId="1" type="noConversion"/>
  </si>
  <si>
    <t>파라메타수</t>
    <phoneticPr fontId="1" type="noConversion"/>
  </si>
  <si>
    <t>00~06</t>
    <phoneticPr fontId="1" type="noConversion"/>
  </si>
  <si>
    <t>모드번호</t>
    <phoneticPr fontId="1" type="noConversion"/>
  </si>
  <si>
    <t>01 or 00</t>
    <phoneticPr fontId="1" type="noConversion"/>
  </si>
  <si>
    <t>Push/Release</t>
    <phoneticPr fontId="1" type="noConversion"/>
  </si>
  <si>
    <t xml:space="preserve">왼쪽키값 </t>
    <phoneticPr fontId="1" type="noConversion"/>
  </si>
  <si>
    <t>RF1 눌렸을때 0x0B부터 임</t>
    <phoneticPr fontId="1" type="noConversion"/>
  </si>
  <si>
    <t>0x00~0x09</t>
    <phoneticPr fontId="1" type="noConversion"/>
  </si>
  <si>
    <t>오른쪽버튼값</t>
    <phoneticPr fontId="1" type="noConversion"/>
  </si>
  <si>
    <t>LF1 눌렸을때 0x0B부터 임</t>
    <phoneticPr fontId="1" type="noConversion"/>
  </si>
  <si>
    <t>Motion Stop</t>
    <phoneticPr fontId="1" type="noConversion"/>
  </si>
  <si>
    <t>Music Mode 1</t>
    <phoneticPr fontId="1" type="noConversion"/>
  </si>
  <si>
    <t>댄스번호 1~6</t>
    <phoneticPr fontId="1" type="noConversion"/>
  </si>
  <si>
    <t>exe motion</t>
    <phoneticPr fontId="1" type="noConversion"/>
  </si>
  <si>
    <t>파라메타수</t>
    <phoneticPr fontId="1" type="noConversion"/>
  </si>
  <si>
    <t xml:space="preserve">실제 리모콘에서 보내는 내용은 이렇다 </t>
    <phoneticPr fontId="1" type="noConversion"/>
  </si>
  <si>
    <t xml:space="preserve">이것을 컨트롤러는 받아서 해석해서 사용해야 한다. </t>
    <phoneticPr fontId="1" type="noConversion"/>
  </si>
  <si>
    <t>Test Report</t>
    <phoneticPr fontId="1" type="noConversion"/>
  </si>
  <si>
    <t>모드</t>
    <phoneticPr fontId="1" type="noConversion"/>
  </si>
  <si>
    <t>블루투스</t>
    <phoneticPr fontId="1" type="noConversion"/>
  </si>
  <si>
    <t>상황</t>
    <phoneticPr fontId="1" type="noConversion"/>
  </si>
  <si>
    <t>음악이 없을때</t>
    <phoneticPr fontId="1" type="noConversion"/>
  </si>
  <si>
    <t>긴음악이있을때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</si>
  <si>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</si>
  <si>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</si>
  <si>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</si>
  <si>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</si>
  <si>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 xml:space="preserve"> </t>
    <phoneticPr fontId="1" type="noConversion"/>
  </si>
  <si>
    <t xml:space="preserve"> </t>
    <phoneticPr fontId="1" type="noConversion"/>
  </si>
  <si>
    <t>모션중중지누르고모션실행</t>
    <phoneticPr fontId="1" type="noConversion"/>
  </si>
  <si>
    <t>여러번눌러모션실행</t>
    <phoneticPr fontId="1" type="noConversion"/>
  </si>
  <si>
    <t>1번눌러모션실행</t>
    <phoneticPr fontId="1" type="noConversion"/>
  </si>
  <si>
    <t>OK</t>
    <phoneticPr fontId="1" type="noConversion"/>
  </si>
  <si>
    <t>모션끝난뒤중지누르고다음동작</t>
    <phoneticPr fontId="1" type="noConversion"/>
  </si>
  <si>
    <t>모션은이미멈추고중지안누르고음악시간만큼기다렸다가</t>
    <phoneticPr fontId="1" type="noConversion"/>
  </si>
  <si>
    <t>중계기</t>
    <phoneticPr fontId="1" type="noConversion"/>
  </si>
  <si>
    <t>음악없을때</t>
    <phoneticPr fontId="1" type="noConversion"/>
  </si>
  <si>
    <t>동작끝나고다음동작</t>
    <phoneticPr fontId="1" type="noConversion"/>
  </si>
  <si>
    <t>OK</t>
    <phoneticPr fontId="1" type="noConversion"/>
  </si>
  <si>
    <t>동작중에정지</t>
    <phoneticPr fontId="1" type="noConversion"/>
  </si>
  <si>
    <t>3번되고다운</t>
    <phoneticPr fontId="1" type="noConversion"/>
  </si>
  <si>
    <t>중계기만리부팅</t>
    <phoneticPr fontId="1" type="noConversion"/>
  </si>
  <si>
    <t>1번만됨</t>
    <phoneticPr fontId="1" type="noConversion"/>
  </si>
  <si>
    <t>중계기와로봇리부팅</t>
    <phoneticPr fontId="1" type="noConversion"/>
  </si>
  <si>
    <t>1번만됨</t>
    <phoneticPr fontId="1" type="noConversion"/>
  </si>
  <si>
    <t>중계기/로봇/앱 리부팅</t>
    <phoneticPr fontId="1" type="noConversion"/>
  </si>
  <si>
    <t>Ok</t>
    <phoneticPr fontId="1" type="noConversion"/>
  </si>
  <si>
    <t>5회같은동작</t>
    <phoneticPr fontId="1" type="noConversion"/>
  </si>
  <si>
    <t>1번동작후2번동작반복</t>
    <phoneticPr fontId="1" type="noConversion"/>
  </si>
  <si>
    <t>Ok</t>
    <phoneticPr fontId="1" type="noConversion"/>
  </si>
  <si>
    <t>2번동작중2번동작명령</t>
    <phoneticPr fontId="1" type="noConversion"/>
  </si>
  <si>
    <t>다운됨</t>
    <phoneticPr fontId="1" type="noConversion"/>
  </si>
  <si>
    <t>모션스톱으로복구안됨</t>
    <phoneticPr fontId="1" type="noConversion"/>
  </si>
  <si>
    <t>NRF에시그널LED반응없음</t>
    <phoneticPr fontId="1" type="noConversion"/>
  </si>
  <si>
    <t>중계기만리부팅</t>
    <phoneticPr fontId="1" type="noConversion"/>
  </si>
  <si>
    <t>3번되고다운</t>
    <phoneticPr fontId="1" type="noConversion"/>
  </si>
  <si>
    <t>블루투스만재연결</t>
    <phoneticPr fontId="1" type="noConversion"/>
  </si>
  <si>
    <t>반응없음</t>
    <phoneticPr fontId="1" type="noConversion"/>
  </si>
  <si>
    <t>중계기리부팅</t>
    <phoneticPr fontId="1" type="noConversion"/>
  </si>
  <si>
    <t>중계기/로봇리부팅</t>
    <phoneticPr fontId="1" type="noConversion"/>
  </si>
  <si>
    <t>3번하고다운됨</t>
    <phoneticPr fontId="1" type="noConversion"/>
  </si>
  <si>
    <t>중계기/로봇리부팅</t>
    <phoneticPr fontId="1" type="noConversion"/>
  </si>
  <si>
    <t>8번하고다운</t>
    <phoneticPr fontId="1" type="noConversion"/>
  </si>
  <si>
    <t>2번하고다운</t>
    <phoneticPr fontId="1" type="noConversion"/>
  </si>
  <si>
    <t>안됨</t>
    <phoneticPr fontId="1" type="noConversion"/>
  </si>
  <si>
    <t>안됨</t>
    <phoneticPr fontId="1" type="noConversion"/>
  </si>
  <si>
    <t>중계/로봇/앱리부팅</t>
    <phoneticPr fontId="1" type="noConversion"/>
  </si>
  <si>
    <t>잘되다가</t>
    <phoneticPr fontId="1" type="noConversion"/>
  </si>
  <si>
    <t>동작중에신호주면다운</t>
    <phoneticPr fontId="1" type="noConversion"/>
  </si>
  <si>
    <t>모두리부팅해야함</t>
    <phoneticPr fontId="1" type="noConversion"/>
  </si>
  <si>
    <t>동작끝나고신호주는것은</t>
    <phoneticPr fontId="1" type="noConversion"/>
  </si>
  <si>
    <t>모션중지후신호주는것</t>
    <phoneticPr fontId="1" type="noConversion"/>
  </si>
  <si>
    <t>OK</t>
    <phoneticPr fontId="1" type="noConversion"/>
  </si>
  <si>
    <t>이것도자주하면다운</t>
    <phoneticPr fontId="1" type="noConversion"/>
  </si>
  <si>
    <t>모션끝나고모션주는것은</t>
    <phoneticPr fontId="1" type="noConversion"/>
  </si>
  <si>
    <t>정상동작</t>
    <phoneticPr fontId="1" type="noConversion"/>
  </si>
  <si>
    <t>다운</t>
    <phoneticPr fontId="1" type="noConversion"/>
  </si>
  <si>
    <t>가끔다운</t>
    <phoneticPr fontId="1" type="noConversion"/>
  </si>
  <si>
    <t>음악있을때</t>
    <phoneticPr fontId="1" type="noConversion"/>
  </si>
  <si>
    <t>4번댄스와음악</t>
    <phoneticPr fontId="1" type="noConversion"/>
  </si>
  <si>
    <t>댄스끝음악계속</t>
    <phoneticPr fontId="1" type="noConversion"/>
  </si>
  <si>
    <t>음악끝나고 다른동작</t>
    <phoneticPr fontId="1" type="noConversion"/>
  </si>
  <si>
    <t xml:space="preserve">음악없는 2번인사 </t>
    <phoneticPr fontId="1" type="noConversion"/>
  </si>
  <si>
    <t>Ok</t>
    <phoneticPr fontId="1" type="noConversion"/>
  </si>
  <si>
    <t>OK</t>
    <phoneticPr fontId="1" type="noConversion"/>
  </si>
  <si>
    <t>3번짧은퍼포먼스</t>
    <phoneticPr fontId="1" type="noConversion"/>
  </si>
  <si>
    <t>4번 댄스와음악</t>
    <phoneticPr fontId="1" type="noConversion"/>
  </si>
  <si>
    <t>모션스톱</t>
    <phoneticPr fontId="1" type="noConversion"/>
  </si>
  <si>
    <t>2번인사</t>
    <phoneticPr fontId="1" type="noConversion"/>
  </si>
  <si>
    <t>OK</t>
    <phoneticPr fontId="1" type="noConversion"/>
  </si>
  <si>
    <t>OK</t>
    <phoneticPr fontId="1" type="noConversion"/>
  </si>
  <si>
    <t xml:space="preserve">결론 : 동작중에 모션신호주면 </t>
    <phoneticPr fontId="1" type="noConversion"/>
  </si>
  <si>
    <t>댄스끝나고모션스톱</t>
    <phoneticPr fontId="1" type="noConversion"/>
  </si>
  <si>
    <t>OK</t>
    <phoneticPr fontId="1" type="noConversion"/>
  </si>
  <si>
    <t>모션스톱</t>
    <phoneticPr fontId="1" type="noConversion"/>
  </si>
  <si>
    <t>모션스톱</t>
    <phoneticPr fontId="1" type="noConversion"/>
  </si>
  <si>
    <t>모션스톱</t>
    <phoneticPr fontId="1" type="noConversion"/>
  </si>
  <si>
    <t>?</t>
    <phoneticPr fontId="1" type="noConversion"/>
  </si>
  <si>
    <t>2번인사</t>
    <phoneticPr fontId="1" type="noConversion"/>
  </si>
  <si>
    <t>OK</t>
    <phoneticPr fontId="1" type="noConversion"/>
  </si>
  <si>
    <t xml:space="preserve">모션스톱 </t>
    <phoneticPr fontId="1" type="noConversion"/>
  </si>
  <si>
    <t>?</t>
    <phoneticPr fontId="1" type="noConversion"/>
  </si>
  <si>
    <t>2번인사중3번동작</t>
    <phoneticPr fontId="1" type="noConversion"/>
  </si>
  <si>
    <t>다운됨</t>
    <phoneticPr fontId="1" type="noConversion"/>
  </si>
  <si>
    <t>중계기만리부팅</t>
    <phoneticPr fontId="1" type="noConversion"/>
  </si>
  <si>
    <t>No</t>
    <phoneticPr fontId="1" type="noConversion"/>
  </si>
  <si>
    <t>N o</t>
    <phoneticPr fontId="1" type="noConversion"/>
  </si>
  <si>
    <t>앱만리부팅</t>
    <phoneticPr fontId="1" type="noConversion"/>
  </si>
  <si>
    <t>전체리부팅</t>
    <phoneticPr fontId="1" type="noConversion"/>
  </si>
  <si>
    <t>2번동작중3번동작</t>
    <phoneticPr fontId="1" type="noConversion"/>
  </si>
  <si>
    <t>3번째에 다운</t>
    <phoneticPr fontId="1" type="noConversion"/>
  </si>
  <si>
    <t>다시 올리부팅</t>
    <phoneticPr fontId="1" type="noConversion"/>
  </si>
  <si>
    <t>2번동작중에2번동작</t>
    <phoneticPr fontId="1" type="noConversion"/>
  </si>
  <si>
    <t>2번째에다운됨</t>
    <phoneticPr fontId="1" type="noConversion"/>
  </si>
  <si>
    <t>2번동작중에모션스톱2번동작</t>
    <phoneticPr fontId="1" type="noConversion"/>
  </si>
  <si>
    <t>3번째에다운됨</t>
    <phoneticPr fontId="1" type="noConversion"/>
  </si>
  <si>
    <t>2번동작</t>
    <phoneticPr fontId="1" type="noConversion"/>
  </si>
  <si>
    <t>4번댄스+음악</t>
    <phoneticPr fontId="1" type="noConversion"/>
  </si>
  <si>
    <t>모션스톱</t>
    <phoneticPr fontId="1" type="noConversion"/>
  </si>
  <si>
    <t>다운됨</t>
    <phoneticPr fontId="1" type="noConversion"/>
  </si>
  <si>
    <t>1번동작 후</t>
    <phoneticPr fontId="1" type="noConversion"/>
  </si>
  <si>
    <t>2번동작 후</t>
    <phoneticPr fontId="1" type="noConversion"/>
  </si>
  <si>
    <t>3번동작 후</t>
    <phoneticPr fontId="1" type="noConversion"/>
  </si>
  <si>
    <t>4번댄스와 뮤직</t>
    <phoneticPr fontId="1" type="noConversion"/>
  </si>
  <si>
    <t>모션종료 음악계속</t>
    <phoneticPr fontId="1" type="noConversion"/>
  </si>
  <si>
    <t>모션중지</t>
    <phoneticPr fontId="1" type="noConversion"/>
  </si>
  <si>
    <t>OK</t>
    <phoneticPr fontId="1" type="noConversion"/>
  </si>
  <si>
    <t>2번모션실행</t>
    <phoneticPr fontId="1" type="noConversion"/>
  </si>
  <si>
    <t>OK</t>
    <phoneticPr fontId="1" type="noConversion"/>
  </si>
  <si>
    <t>또 2번모션 실행</t>
    <phoneticPr fontId="1" type="noConversion"/>
  </si>
  <si>
    <t>다운됨</t>
    <phoneticPr fontId="1" type="noConversion"/>
  </si>
  <si>
    <t xml:space="preserve">        동작중 모션중지 신호주면</t>
    <phoneticPr fontId="1" type="noConversion"/>
  </si>
  <si>
    <t>다시 올리부팅</t>
    <phoneticPr fontId="1" type="noConversion"/>
  </si>
  <si>
    <t>처음에2번인사를5번눌렀음</t>
    <phoneticPr fontId="1" type="noConversion"/>
  </si>
  <si>
    <t>3번동작을시킴</t>
    <phoneticPr fontId="1" type="noConversion"/>
  </si>
  <si>
    <t>1번동작</t>
    <phoneticPr fontId="1" type="noConversion"/>
  </si>
  <si>
    <t>2번동작</t>
    <phoneticPr fontId="1" type="noConversion"/>
  </si>
  <si>
    <t>3번동작을시킴</t>
    <phoneticPr fontId="1" type="noConversion"/>
  </si>
  <si>
    <t>1번동작</t>
    <phoneticPr fontId="1" type="noConversion"/>
  </si>
  <si>
    <t>4번댄스+음악</t>
    <phoneticPr fontId="1" type="noConversion"/>
  </si>
  <si>
    <t>다운됨</t>
    <phoneticPr fontId="1" type="noConversion"/>
  </si>
  <si>
    <t>가끔NRF가페어링을못하는경우가있음</t>
    <phoneticPr fontId="1" type="noConversion"/>
  </si>
  <si>
    <t>중계기와페어링문제있음</t>
    <phoneticPr fontId="1" type="noConversion"/>
  </si>
  <si>
    <t>Exe Motion info</t>
    <phoneticPr fontId="1" type="noConversion"/>
  </si>
  <si>
    <t>PosNumber</t>
    <phoneticPr fontId="1" type="noConversion"/>
  </si>
  <si>
    <t>2</t>
    <phoneticPr fontId="1" type="noConversion"/>
  </si>
  <si>
    <t>MotionNumber</t>
    <phoneticPr fontId="1" type="noConversion"/>
  </si>
  <si>
    <t>Get Sync Info</t>
    <phoneticPr fontId="1" type="noConversion"/>
  </si>
  <si>
    <t>넘어질때모션번호</t>
    <phoneticPr fontId="1" type="noConversion"/>
  </si>
  <si>
    <t>2</t>
    <phoneticPr fontId="1" type="noConversion"/>
  </si>
  <si>
    <t>모션번호</t>
    <phoneticPr fontId="1" type="noConversion"/>
  </si>
  <si>
    <t>포즈번호</t>
    <phoneticPr fontId="1" type="noConversion"/>
  </si>
  <si>
    <t>M7</t>
    <phoneticPr fontId="1" type="noConversion"/>
  </si>
  <si>
    <t>System</t>
    <phoneticPr fontId="1" type="noConversion"/>
  </si>
  <si>
    <t>SafeSit</t>
    <phoneticPr fontId="1" type="noConversion"/>
  </si>
  <si>
    <t>Safe</t>
    <phoneticPr fontId="1" type="noConversion"/>
  </si>
  <si>
    <t>Sit</t>
    <phoneticPr fontId="1" type="noConversion"/>
  </si>
  <si>
    <t xml:space="preserve">Up </t>
    <phoneticPr fontId="1" type="noConversion"/>
  </si>
  <si>
    <t>SafeUp</t>
    <phoneticPr fontId="1" type="noConversion"/>
  </si>
  <si>
    <t>Auto</t>
    <phoneticPr fontId="1" type="noConversion"/>
  </si>
  <si>
    <t>Getup F</t>
    <phoneticPr fontId="1" type="noConversion"/>
  </si>
  <si>
    <t>NULL</t>
    <phoneticPr fontId="1" type="noConversion"/>
  </si>
  <si>
    <t>Firmware 1.3.0 Later</t>
    <phoneticPr fontId="1" type="noConversion"/>
  </si>
  <si>
    <t>(ver. 2019.04.30)</t>
    <phoneticPr fontId="1" type="noConversion"/>
  </si>
  <si>
    <t>Index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</si>
</sst>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0.00_ "/>
    <numFmt numFmtId="177" formatCode="0_ "/>
  </numFmts>
  <fonts count="4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rgb="FF7030A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4"/>
      <color rgb="FF00B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00B050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b/>
      <sz val="14"/>
      <color rgb="FF7030A0"/>
      <name val="맑은 고딕"/>
      <family val="3"/>
      <charset val="129"/>
      <scheme val="minor"/>
    </font>
    <font>
      <b/>
      <sz val="16"/>
      <color rgb="FF7030A0"/>
      <name val="맑은 고딕"/>
      <family val="3"/>
      <charset val="129"/>
      <scheme val="minor"/>
    </font>
    <font>
      <b/>
      <sz val="16"/>
      <color rgb="FF00B050"/>
      <name val="맑은 고딕"/>
      <family val="3"/>
      <charset val="129"/>
      <scheme val="minor"/>
    </font>
    <font>
      <b/>
      <sz val="12"/>
      <color rgb="FFFFFF00"/>
      <name val="맑은 고딕"/>
      <family val="3"/>
      <charset val="129"/>
      <scheme val="minor"/>
    </font>
    <font>
      <b/>
      <sz val="12"/>
      <color rgb="FFFFFF00"/>
      <name val="맑은 고딕"/>
      <family val="3"/>
      <charset val="129"/>
    </font>
    <font>
      <b/>
      <sz val="48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20"/>
      <color theme="0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6" borderId="0" xfId="0" applyNumberFormat="1" applyFont="1" applyFill="1" applyAlignment="1">
      <alignment horizontal="center" vertical="center"/>
    </xf>
    <xf numFmtId="49" fontId="4" fillId="0" borderId="0" xfId="0" applyNumberFormat="1" applyFo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/>
    </xf>
    <xf numFmtId="49" fontId="2" fillId="4" borderId="16" xfId="0" applyNumberFormat="1" applyFont="1" applyFill="1" applyBorder="1" applyAlignment="1">
      <alignment horizontal="center" vertical="center"/>
    </xf>
    <xf numFmtId="49" fontId="2" fillId="5" borderId="17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7" borderId="5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49" fontId="13" fillId="0" borderId="0" xfId="0" applyNumberFormat="1" applyFont="1">
      <alignment vertical="center"/>
    </xf>
    <xf numFmtId="49" fontId="2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center" vertical="center"/>
    </xf>
    <xf numFmtId="49" fontId="12" fillId="5" borderId="3" xfId="0" applyNumberFormat="1" applyFont="1" applyFill="1" applyBorder="1" applyAlignment="1">
      <alignment horizontal="center" vertical="center"/>
    </xf>
    <xf numFmtId="49" fontId="12" fillId="3" borderId="4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  <xf numFmtId="49" fontId="15" fillId="0" borderId="0" xfId="0" applyNumberFormat="1" applyFont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quotePrefix="1" applyNumberFormat="1" applyBorder="1" applyAlignment="1">
      <alignment horizontal="center" vertical="center"/>
    </xf>
    <xf numFmtId="49" fontId="0" fillId="0" borderId="5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5" xfId="0" applyNumberFormat="1" applyBorder="1" applyAlignment="1">
      <alignment horizontal="center" vertical="center"/>
    </xf>
    <xf numFmtId="49" fontId="0" fillId="0" borderId="54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49" fontId="17" fillId="0" borderId="54" xfId="0" applyNumberFormat="1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8" xfId="0" applyNumberFormat="1" applyFont="1" applyBorder="1" applyAlignment="1">
      <alignment horizontal="center" vertical="center"/>
    </xf>
    <xf numFmtId="49" fontId="0" fillId="0" borderId="7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quotePrefix="1" applyNumberFormat="1" applyFill="1" applyBorder="1" applyAlignment="1">
      <alignment horizontal="center" vertical="center"/>
    </xf>
    <xf numFmtId="49" fontId="0" fillId="7" borderId="8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19" fillId="7" borderId="5" xfId="0" applyNumberFormat="1" applyFont="1" applyFill="1" applyBorder="1" applyAlignment="1">
      <alignment horizontal="center" vertical="center"/>
    </xf>
    <xf numFmtId="49" fontId="17" fillId="0" borderId="5" xfId="0" applyNumberFormat="1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9" fillId="0" borderId="5" xfId="0" applyNumberFormat="1" applyFont="1" applyFill="1" applyBorder="1" applyAlignment="1">
      <alignment horizontal="center" vertical="center"/>
    </xf>
    <xf numFmtId="49" fontId="0" fillId="0" borderId="5" xfId="0" applyNumberFormat="1" applyFill="1" applyBorder="1">
      <alignment vertical="center"/>
    </xf>
    <xf numFmtId="0" fontId="0" fillId="0" borderId="1" xfId="0" quotePrefix="1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18" fillId="7" borderId="8" xfId="0" applyNumberFormat="1" applyFont="1" applyFill="1" applyBorder="1" applyAlignment="1">
      <alignment horizontal="center" vertical="center"/>
    </xf>
    <xf numFmtId="49" fontId="18" fillId="7" borderId="5" xfId="0" applyNumberFormat="1" applyFont="1" applyFill="1" applyBorder="1" applyAlignment="1">
      <alignment horizontal="center" vertical="center"/>
    </xf>
    <xf numFmtId="0" fontId="0" fillId="0" borderId="10" xfId="0" quotePrefix="1" applyNumberFormat="1" applyFill="1" applyBorder="1" applyAlignment="1">
      <alignment horizontal="center" vertical="center"/>
    </xf>
    <xf numFmtId="49" fontId="0" fillId="0" borderId="59" xfId="0" applyNumberFormat="1" applyFill="1" applyBorder="1" applyAlignment="1">
      <alignment horizontal="center" vertical="center"/>
    </xf>
    <xf numFmtId="49" fontId="19" fillId="0" borderId="6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>
      <alignment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0" fontId="0" fillId="0" borderId="6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2" fontId="19" fillId="0" borderId="5" xfId="0" applyNumberFormat="1" applyFont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center" vertical="top"/>
    </xf>
    <xf numFmtId="49" fontId="2" fillId="16" borderId="83" xfId="0" applyNumberFormat="1" applyFont="1" applyFill="1" applyBorder="1" applyAlignment="1">
      <alignment horizontal="center" vertical="top"/>
    </xf>
    <xf numFmtId="49" fontId="2" fillId="9" borderId="84" xfId="0" applyNumberFormat="1" applyFont="1" applyFill="1" applyBorder="1" applyAlignment="1">
      <alignment horizontal="center" vertical="top"/>
    </xf>
    <xf numFmtId="49" fontId="21" fillId="2" borderId="79" xfId="0" applyNumberFormat="1" applyFont="1" applyFill="1" applyBorder="1" applyAlignment="1">
      <alignment horizontal="center"/>
    </xf>
    <xf numFmtId="49" fontId="21" fillId="16" borderId="80" xfId="0" applyNumberFormat="1" applyFont="1" applyFill="1" applyBorder="1" applyAlignment="1">
      <alignment horizontal="center"/>
    </xf>
    <xf numFmtId="49" fontId="21" fillId="9" borderId="81" xfId="0" applyNumberFormat="1" applyFont="1" applyFill="1" applyBorder="1" applyAlignment="1">
      <alignment horizontal="center"/>
    </xf>
    <xf numFmtId="49" fontId="21" fillId="0" borderId="0" xfId="0" applyNumberFormat="1" applyFont="1" applyAlignment="1">
      <alignment horizontal="right" vertical="center"/>
    </xf>
    <xf numFmtId="49" fontId="21" fillId="0" borderId="0" xfId="0" applyNumberFormat="1" applyFont="1">
      <alignment vertical="center"/>
    </xf>
    <xf numFmtId="49" fontId="22" fillId="0" borderId="0" xfId="0" applyNumberFormat="1" applyFont="1">
      <alignment vertical="center"/>
    </xf>
    <xf numFmtId="49" fontId="12" fillId="0" borderId="0" xfId="0" applyNumberFormat="1" applyFont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/>
    </xf>
    <xf numFmtId="49" fontId="12" fillId="16" borderId="1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23" fillId="17" borderId="1" xfId="0" applyNumberFormat="1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horizontal="center" vertical="center"/>
    </xf>
    <xf numFmtId="49" fontId="12" fillId="0" borderId="67" xfId="0" applyNumberFormat="1" applyFont="1" applyFill="1" applyBorder="1" applyAlignment="1">
      <alignment horizontal="center" vertical="center"/>
    </xf>
    <xf numFmtId="0" fontId="12" fillId="0" borderId="67" xfId="0" applyNumberFormat="1" applyFont="1" applyFill="1" applyBorder="1" applyAlignment="1">
      <alignment horizontal="center" vertical="center"/>
    </xf>
    <xf numFmtId="49" fontId="12" fillId="17" borderId="1" xfId="0" applyNumberFormat="1" applyFont="1" applyFill="1" applyBorder="1" applyAlignment="1">
      <alignment horizontal="center" vertical="center"/>
    </xf>
    <xf numFmtId="49" fontId="12" fillId="11" borderId="1" xfId="0" applyNumberFormat="1" applyFont="1" applyFill="1" applyBorder="1" applyAlignment="1">
      <alignment horizontal="center" vertical="center"/>
    </xf>
    <xf numFmtId="49" fontId="12" fillId="12" borderId="1" xfId="0" applyNumberFormat="1" applyFont="1" applyFill="1" applyBorder="1" applyAlignment="1">
      <alignment horizontal="center" vertical="center"/>
    </xf>
    <xf numFmtId="49" fontId="12" fillId="14" borderId="1" xfId="0" applyNumberFormat="1" applyFont="1" applyFill="1" applyBorder="1" applyAlignment="1">
      <alignment horizontal="center" vertical="center"/>
    </xf>
    <xf numFmtId="49" fontId="12" fillId="15" borderId="68" xfId="0" applyNumberFormat="1" applyFont="1" applyFill="1" applyBorder="1" applyAlignment="1">
      <alignment horizontal="center" vertical="center"/>
    </xf>
    <xf numFmtId="49" fontId="12" fillId="11" borderId="11" xfId="0" applyNumberFormat="1" applyFont="1" applyFill="1" applyBorder="1" applyAlignment="1">
      <alignment horizontal="center" vertical="center"/>
    </xf>
    <xf numFmtId="49" fontId="12" fillId="16" borderId="11" xfId="0" applyNumberFormat="1" applyFont="1" applyFill="1" applyBorder="1" applyAlignment="1">
      <alignment horizontal="center" vertical="center"/>
    </xf>
    <xf numFmtId="49" fontId="12" fillId="17" borderId="70" xfId="0" applyNumberFormat="1" applyFont="1" applyFill="1" applyBorder="1" applyAlignment="1">
      <alignment horizontal="center" vertical="center"/>
    </xf>
    <xf numFmtId="49" fontId="12" fillId="17" borderId="71" xfId="0" applyNumberFormat="1" applyFont="1" applyFill="1" applyBorder="1" applyAlignment="1">
      <alignment horizontal="center" vertical="center"/>
    </xf>
    <xf numFmtId="49" fontId="12" fillId="17" borderId="72" xfId="0" applyNumberFormat="1" applyFont="1" applyFill="1" applyBorder="1" applyAlignment="1">
      <alignment horizontal="center" vertical="center"/>
    </xf>
    <xf numFmtId="0" fontId="12" fillId="0" borderId="67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29" xfId="0" applyNumberFormat="1" applyFont="1" applyBorder="1" applyAlignment="1">
      <alignment horizontal="center" vertical="center"/>
    </xf>
    <xf numFmtId="49" fontId="12" fillId="10" borderId="1" xfId="0" applyNumberFormat="1" applyFont="1" applyFill="1" applyBorder="1" applyAlignment="1">
      <alignment horizontal="center" vertical="center"/>
    </xf>
    <xf numFmtId="49" fontId="12" fillId="13" borderId="1" xfId="0" applyNumberFormat="1" applyFont="1" applyFill="1" applyBorder="1" applyAlignment="1">
      <alignment horizontal="center" vertical="center"/>
    </xf>
    <xf numFmtId="49" fontId="25" fillId="14" borderId="1" xfId="0" applyNumberFormat="1" applyFont="1" applyFill="1" applyBorder="1" applyAlignment="1">
      <alignment horizontal="center" vertical="center" wrapText="1"/>
    </xf>
    <xf numFmtId="49" fontId="26" fillId="10" borderId="1" xfId="0" applyNumberFormat="1" applyFont="1" applyFill="1" applyBorder="1" applyAlignment="1">
      <alignment horizontal="center" vertical="center"/>
    </xf>
    <xf numFmtId="49" fontId="26" fillId="14" borderId="1" xfId="0" applyNumberFormat="1" applyFont="1" applyFill="1" applyBorder="1" applyAlignment="1">
      <alignment horizontal="center" vertical="center"/>
    </xf>
    <xf numFmtId="49" fontId="25" fillId="10" borderId="1" xfId="0" applyNumberFormat="1" applyFont="1" applyFill="1" applyBorder="1" applyAlignment="1">
      <alignment horizontal="center" vertical="center" wrapText="1"/>
    </xf>
    <xf numFmtId="49" fontId="6" fillId="16" borderId="1" xfId="0" applyNumberFormat="1" applyFont="1" applyFill="1" applyBorder="1" applyAlignment="1">
      <alignment horizontal="center" vertical="center"/>
    </xf>
    <xf numFmtId="49" fontId="6" fillId="17" borderId="1" xfId="0" applyNumberFormat="1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25" fillId="0" borderId="5" xfId="0" applyNumberFormat="1" applyFont="1" applyFill="1" applyBorder="1" applyAlignment="1">
      <alignment horizontal="center" vertical="center" wrapText="1"/>
    </xf>
    <xf numFmtId="49" fontId="26" fillId="0" borderId="5" xfId="0" applyNumberFormat="1" applyFont="1" applyFill="1" applyBorder="1" applyAlignment="1">
      <alignment horizontal="center" vertical="center"/>
    </xf>
    <xf numFmtId="49" fontId="27" fillId="0" borderId="5" xfId="0" applyNumberFormat="1" applyFont="1" applyFill="1" applyBorder="1" applyAlignment="1">
      <alignment horizontal="center" vertical="center"/>
    </xf>
    <xf numFmtId="49" fontId="33" fillId="16" borderId="1" xfId="0" applyNumberFormat="1" applyFont="1" applyFill="1" applyBorder="1" applyAlignment="1">
      <alignment horizontal="center" vertical="center"/>
    </xf>
    <xf numFmtId="49" fontId="33" fillId="17" borderId="1" xfId="0" applyNumberFormat="1" applyFont="1" applyFill="1" applyBorder="1" applyAlignment="1">
      <alignment horizontal="center" vertical="center"/>
    </xf>
    <xf numFmtId="49" fontId="33" fillId="9" borderId="1" xfId="0" applyNumberFormat="1" applyFont="1" applyFill="1" applyBorder="1" applyAlignment="1">
      <alignment horizontal="center" vertical="center"/>
    </xf>
    <xf numFmtId="49" fontId="12" fillId="4" borderId="5" xfId="0" applyNumberFormat="1" applyFont="1" applyFill="1" applyBorder="1" applyAlignment="1">
      <alignment horizontal="center" vertical="center"/>
    </xf>
    <xf numFmtId="49" fontId="12" fillId="4" borderId="9" xfId="0" applyNumberFormat="1" applyFont="1" applyFill="1" applyBorder="1" applyAlignment="1">
      <alignment horizontal="center" vertical="center"/>
    </xf>
    <xf numFmtId="49" fontId="12" fillId="18" borderId="5" xfId="0" applyNumberFormat="1" applyFont="1" applyFill="1" applyBorder="1" applyAlignment="1">
      <alignment horizontal="center" vertical="center"/>
    </xf>
    <xf numFmtId="49" fontId="12" fillId="18" borderId="9" xfId="0" applyNumberFormat="1" applyFont="1" applyFill="1" applyBorder="1" applyAlignment="1">
      <alignment horizontal="center" vertical="center"/>
    </xf>
    <xf numFmtId="49" fontId="12" fillId="17" borderId="35" xfId="0" applyNumberFormat="1" applyFont="1" applyFill="1" applyBorder="1" applyAlignment="1">
      <alignment horizontal="center" vertical="center"/>
    </xf>
    <xf numFmtId="49" fontId="0" fillId="0" borderId="45" xfId="0" applyNumberFormat="1" applyBorder="1">
      <alignment vertical="center"/>
    </xf>
    <xf numFmtId="49" fontId="0" fillId="0" borderId="34" xfId="0" applyNumberFormat="1" applyBorder="1">
      <alignment vertical="center"/>
    </xf>
    <xf numFmtId="0" fontId="0" fillId="0" borderId="42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9" fontId="17" fillId="0" borderId="55" xfId="0" applyNumberFormat="1" applyFont="1" applyBorder="1" applyAlignment="1">
      <alignment horizontal="center" vertical="center"/>
    </xf>
    <xf numFmtId="49" fontId="0" fillId="0" borderId="48" xfId="0" applyNumberFormat="1" applyBorder="1">
      <alignment vertical="center"/>
    </xf>
    <xf numFmtId="49" fontId="0" fillId="0" borderId="52" xfId="0" applyNumberFormat="1" applyBorder="1">
      <alignment vertical="center"/>
    </xf>
    <xf numFmtId="49" fontId="0" fillId="0" borderId="85" xfId="0" applyNumberFormat="1" applyBorder="1">
      <alignment vertical="center"/>
    </xf>
    <xf numFmtId="49" fontId="0" fillId="0" borderId="55" xfId="0" applyNumberFormat="1" applyBorder="1">
      <alignment vertical="center"/>
    </xf>
    <xf numFmtId="49" fontId="8" fillId="0" borderId="0" xfId="0" applyNumberFormat="1" applyFont="1" applyBorder="1" applyAlignment="1">
      <alignment horizontal="center" vertical="center" wrapText="1"/>
    </xf>
    <xf numFmtId="49" fontId="0" fillId="0" borderId="66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78" xfId="0" applyNumberFormat="1" applyBorder="1">
      <alignment vertical="center"/>
    </xf>
    <xf numFmtId="49" fontId="0" fillId="0" borderId="34" xfId="0" applyNumberFormat="1" applyFill="1" applyBorder="1">
      <alignment vertical="center"/>
    </xf>
    <xf numFmtId="49" fontId="0" fillId="0" borderId="87" xfId="0" applyNumberFormat="1" applyBorder="1">
      <alignment vertical="center"/>
    </xf>
    <xf numFmtId="49" fontId="0" fillId="0" borderId="53" xfId="0" applyNumberFormat="1" applyBorder="1">
      <alignment vertical="center"/>
    </xf>
    <xf numFmtId="49" fontId="0" fillId="0" borderId="88" xfId="0" applyNumberFormat="1" applyBorder="1">
      <alignment vertical="center"/>
    </xf>
    <xf numFmtId="49" fontId="0" fillId="0" borderId="5" xfId="0" applyNumberFormat="1" applyBorder="1" applyAlignment="1">
      <alignment horizontal="center" vertical="center"/>
    </xf>
    <xf numFmtId="49" fontId="12" fillId="12" borderId="68" xfId="0" applyNumberFormat="1" applyFont="1" applyFill="1" applyBorder="1" applyAlignment="1">
      <alignment horizontal="center" vertical="center"/>
    </xf>
    <xf numFmtId="49" fontId="8" fillId="0" borderId="61" xfId="0" applyNumberFormat="1" applyFont="1" applyBorder="1" applyAlignment="1">
      <alignment horizontal="center" vertical="center"/>
    </xf>
    <xf numFmtId="49" fontId="9" fillId="0" borderId="61" xfId="0" applyNumberFormat="1" applyFont="1" applyBorder="1" applyAlignment="1">
      <alignment horizontal="center" vertical="center"/>
    </xf>
    <xf numFmtId="49" fontId="30" fillId="0" borderId="61" xfId="0" applyNumberFormat="1" applyFont="1" applyBorder="1" applyAlignment="1">
      <alignment horizontal="center" vertical="center"/>
    </xf>
    <xf numFmtId="49" fontId="10" fillId="0" borderId="63" xfId="0" applyNumberFormat="1" applyFont="1" applyBorder="1" applyAlignment="1">
      <alignment horizontal="center" vertical="center"/>
    </xf>
    <xf numFmtId="49" fontId="35" fillId="0" borderId="0" xfId="0" applyNumberFormat="1" applyFont="1">
      <alignment vertical="center"/>
    </xf>
    <xf numFmtId="49" fontId="21" fillId="0" borderId="0" xfId="0" applyNumberFormat="1" applyFont="1" applyAlignment="1">
      <alignment horizontal="left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5" borderId="67" xfId="0" applyFont="1" applyFill="1" applyBorder="1" applyAlignment="1">
      <alignment horizontal="center" vertical="center"/>
    </xf>
    <xf numFmtId="0" fontId="2" fillId="5" borderId="29" xfId="0" quotePrefix="1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0" fillId="0" borderId="0" xfId="0" quotePrefix="1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0" xfId="0" applyNumberFormat="1" applyFont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2" fillId="0" borderId="67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9" fontId="19" fillId="0" borderId="8" xfId="0" applyNumberFormat="1" applyFont="1" applyFill="1" applyBorder="1" applyAlignment="1">
      <alignment horizontal="center" vertical="center"/>
    </xf>
    <xf numFmtId="49" fontId="18" fillId="0" borderId="8" xfId="0" applyNumberFormat="1" applyFont="1" applyFill="1" applyBorder="1" applyAlignment="1">
      <alignment horizontal="center" vertical="center"/>
    </xf>
    <xf numFmtId="49" fontId="18" fillId="0" borderId="5" xfId="0" applyNumberFormat="1" applyFont="1" applyFill="1" applyBorder="1" applyAlignment="1">
      <alignment horizontal="center" vertical="center"/>
    </xf>
    <xf numFmtId="49" fontId="20" fillId="0" borderId="5" xfId="0" applyNumberFormat="1" applyFont="1" applyFill="1" applyBorder="1" applyAlignment="1">
      <alignment horizontal="center" vertical="center"/>
    </xf>
    <xf numFmtId="49" fontId="17" fillId="0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2" fillId="0" borderId="67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7" xfId="0" quotePrefix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7" fillId="0" borderId="34" xfId="0" applyFont="1" applyFill="1" applyBorder="1" applyAlignment="1">
      <alignment horizontal="left" vertical="center"/>
    </xf>
    <xf numFmtId="0" fontId="37" fillId="0" borderId="34" xfId="0" applyFont="1" applyFill="1" applyBorder="1" applyAlignment="1">
      <alignment horizontal="right" vertical="center"/>
    </xf>
    <xf numFmtId="0" fontId="37" fillId="0" borderId="44" xfId="0" applyFont="1" applyFill="1" applyBorder="1" applyAlignment="1">
      <alignment horizontal="righ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48" xfId="0" applyFont="1" applyFill="1" applyBorder="1" applyAlignment="1">
      <alignment horizontal="right" vertical="center"/>
    </xf>
    <xf numFmtId="0" fontId="2" fillId="0" borderId="0" xfId="0" applyFont="1" applyBorder="1">
      <alignment vertical="center"/>
    </xf>
    <xf numFmtId="49" fontId="12" fillId="4" borderId="12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49" fontId="2" fillId="16" borderId="0" xfId="0" applyNumberFormat="1" applyFont="1" applyFill="1" applyAlignment="1">
      <alignment horizontal="center" vertical="center"/>
    </xf>
    <xf numFmtId="49" fontId="2" fillId="17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8" borderId="9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9" borderId="1" xfId="0" applyFill="1" applyBorder="1" applyAlignment="1">
      <alignment vertical="center"/>
    </xf>
    <xf numFmtId="0" fontId="0" fillId="19" borderId="1" xfId="0" applyFill="1" applyBorder="1">
      <alignment vertical="center"/>
    </xf>
    <xf numFmtId="0" fontId="0" fillId="20" borderId="1" xfId="0" applyFill="1" applyBorder="1">
      <alignment vertical="center"/>
    </xf>
    <xf numFmtId="0" fontId="0" fillId="20" borderId="1" xfId="0" applyFill="1" applyBorder="1" applyAlignment="1">
      <alignment horizontal="left" vertical="center"/>
    </xf>
    <xf numFmtId="0" fontId="0" fillId="21" borderId="1" xfId="0" applyFill="1" applyBorder="1">
      <alignment vertical="center"/>
    </xf>
    <xf numFmtId="0" fontId="0" fillId="21" borderId="1" xfId="0" applyFill="1" applyBorder="1" applyAlignment="1">
      <alignment horizontal="left" vertical="center"/>
    </xf>
    <xf numFmtId="0" fontId="0" fillId="12" borderId="1" xfId="0" applyFill="1" applyBorder="1">
      <alignment vertical="center"/>
    </xf>
    <xf numFmtId="0" fontId="0" fillId="12" borderId="1" xfId="0" applyFill="1" applyBorder="1" applyAlignment="1">
      <alignment horizontal="left" vertical="center"/>
    </xf>
    <xf numFmtId="0" fontId="0" fillId="2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1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4" fillId="0" borderId="42" xfId="0" applyNumberFormat="1" applyFont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49" fontId="4" fillId="0" borderId="59" xfId="0" applyNumberFormat="1" applyFont="1" applyFill="1" applyBorder="1" applyAlignment="1">
      <alignment horizontal="center" vertical="center"/>
    </xf>
    <xf numFmtId="49" fontId="46" fillId="0" borderId="6" xfId="0" applyNumberFormat="1" applyFont="1" applyFill="1" applyBorder="1" applyAlignment="1">
      <alignment horizontal="center" vertical="center"/>
    </xf>
    <xf numFmtId="49" fontId="42" fillId="0" borderId="59" xfId="0" applyNumberFormat="1" applyFont="1" applyFill="1" applyBorder="1" applyAlignment="1">
      <alignment horizontal="center" vertical="center"/>
    </xf>
    <xf numFmtId="49" fontId="47" fillId="0" borderId="6" xfId="0" applyNumberFormat="1" applyFont="1" applyFill="1" applyBorder="1" applyAlignment="1">
      <alignment horizontal="center" vertical="center"/>
    </xf>
    <xf numFmtId="49" fontId="43" fillId="7" borderId="1" xfId="0" applyNumberFormat="1" applyFont="1" applyFill="1" applyBorder="1" applyAlignment="1">
      <alignment horizontal="center" vertical="center"/>
    </xf>
    <xf numFmtId="49" fontId="43" fillId="7" borderId="8" xfId="0" applyNumberFormat="1" applyFont="1" applyFill="1" applyBorder="1" applyAlignment="1">
      <alignment horizontal="center" vertical="center"/>
    </xf>
    <xf numFmtId="49" fontId="43" fillId="7" borderId="5" xfId="0" applyNumberFormat="1" applyFont="1" applyFill="1" applyBorder="1" applyAlignment="1">
      <alignment horizontal="center" vertical="center"/>
    </xf>
    <xf numFmtId="0" fontId="42" fillId="0" borderId="10" xfId="0" quotePrefix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12" fillId="7" borderId="1" xfId="0" applyNumberFormat="1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49" fontId="12" fillId="4" borderId="10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/>
    </xf>
    <xf numFmtId="49" fontId="12" fillId="4" borderId="56" xfId="0" applyNumberFormat="1" applyFont="1" applyFill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0" fillId="19" borderId="1" xfId="0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0" fillId="22" borderId="10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67" xfId="0" applyFill="1" applyBorder="1" applyAlignment="1">
      <alignment horizontal="center" vertical="center"/>
    </xf>
    <xf numFmtId="0" fontId="0" fillId="22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7" fillId="5" borderId="36" xfId="0" applyFont="1" applyFill="1" applyBorder="1" applyAlignment="1">
      <alignment horizontal="center" vertical="center"/>
    </xf>
    <xf numFmtId="0" fontId="37" fillId="5" borderId="37" xfId="0" applyFont="1" applyFill="1" applyBorder="1" applyAlignment="1">
      <alignment horizontal="center" vertical="center"/>
    </xf>
    <xf numFmtId="0" fontId="37" fillId="5" borderId="106" xfId="0" applyFont="1" applyFill="1" applyBorder="1" applyAlignment="1">
      <alignment horizontal="center" vertical="center"/>
    </xf>
    <xf numFmtId="0" fontId="37" fillId="8" borderId="107" xfId="0" applyFont="1" applyFill="1" applyBorder="1" applyAlignment="1">
      <alignment horizontal="center" vertical="center"/>
    </xf>
    <xf numFmtId="0" fontId="37" fillId="8" borderId="37" xfId="0" applyFont="1" applyFill="1" applyBorder="1" applyAlignment="1">
      <alignment horizontal="center" vertical="center"/>
    </xf>
    <xf numFmtId="0" fontId="37" fillId="8" borderId="103" xfId="0" applyFont="1" applyFill="1" applyBorder="1" applyAlignmen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2" fillId="5" borderId="99" xfId="0" applyFont="1" applyFill="1" applyBorder="1" applyAlignment="1">
      <alignment horizontal="center" vertical="center"/>
    </xf>
    <xf numFmtId="0" fontId="2" fillId="5" borderId="100" xfId="0" applyFont="1" applyFill="1" applyBorder="1" applyAlignment="1">
      <alignment horizontal="center" vertical="center"/>
    </xf>
    <xf numFmtId="0" fontId="2" fillId="5" borderId="101" xfId="0" applyFont="1" applyFill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" fillId="0" borderId="97" xfId="0" applyFont="1" applyBorder="1" applyAlignment="1">
      <alignment horizontal="center" vertical="center"/>
    </xf>
    <xf numFmtId="0" fontId="2" fillId="8" borderId="99" xfId="0" applyFont="1" applyFill="1" applyBorder="1" applyAlignment="1">
      <alignment horizontal="center" vertical="center"/>
    </xf>
    <xf numFmtId="0" fontId="2" fillId="8" borderId="100" xfId="0" applyFont="1" applyFill="1" applyBorder="1" applyAlignment="1">
      <alignment horizontal="center" vertical="center"/>
    </xf>
    <xf numFmtId="0" fontId="2" fillId="8" borderId="101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03" xfId="0" applyFont="1" applyFill="1" applyBorder="1" applyAlignment="1">
      <alignment horizontal="center" vertical="center"/>
    </xf>
    <xf numFmtId="49" fontId="12" fillId="4" borderId="56" xfId="0" applyNumberFormat="1" applyFont="1" applyFill="1" applyBorder="1" applyAlignment="1">
      <alignment horizontal="center" vertical="center" wrapText="1"/>
    </xf>
    <xf numFmtId="0" fontId="28" fillId="0" borderId="79" xfId="0" applyFont="1" applyBorder="1" applyAlignment="1">
      <alignment horizontal="center" vertical="center"/>
    </xf>
    <xf numFmtId="0" fontId="28" fillId="0" borderId="80" xfId="0" applyFont="1" applyBorder="1" applyAlignment="1">
      <alignment horizontal="center" vertical="center"/>
    </xf>
    <xf numFmtId="0" fontId="28" fillId="0" borderId="81" xfId="0" applyFont="1" applyBorder="1" applyAlignment="1">
      <alignment horizontal="center" vertical="center"/>
    </xf>
    <xf numFmtId="0" fontId="28" fillId="0" borderId="104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82" xfId="0" applyFont="1" applyBorder="1" applyAlignment="1">
      <alignment horizontal="center" vertical="center"/>
    </xf>
    <xf numFmtId="0" fontId="28" fillId="0" borderId="83" xfId="0" applyFont="1" applyBorder="1" applyAlignment="1">
      <alignment horizontal="center" vertical="center"/>
    </xf>
    <xf numFmtId="0" fontId="28" fillId="0" borderId="84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30" fillId="0" borderId="32" xfId="0" applyNumberFormat="1" applyFont="1" applyBorder="1" applyAlignment="1">
      <alignment horizontal="center" vertical="center" wrapText="1"/>
    </xf>
    <xf numFmtId="49" fontId="30" fillId="0" borderId="73" xfId="0" applyNumberFormat="1" applyFont="1" applyBorder="1" applyAlignment="1">
      <alignment horizontal="center" vertical="center" wrapText="1"/>
    </xf>
    <xf numFmtId="49" fontId="30" fillId="0" borderId="19" xfId="0" applyNumberFormat="1" applyFont="1" applyBorder="1" applyAlignment="1">
      <alignment horizontal="center" vertical="center" wrapText="1"/>
    </xf>
    <xf numFmtId="49" fontId="30" fillId="0" borderId="58" xfId="0" applyNumberFormat="1" applyFont="1" applyBorder="1" applyAlignment="1">
      <alignment horizontal="center" vertical="center" wrapText="1"/>
    </xf>
    <xf numFmtId="49" fontId="30" fillId="0" borderId="40" xfId="0" applyNumberFormat="1" applyFont="1" applyBorder="1" applyAlignment="1">
      <alignment horizontal="center" vertical="center" wrapText="1"/>
    </xf>
    <xf numFmtId="49" fontId="12" fillId="0" borderId="54" xfId="0" applyNumberFormat="1" applyFont="1" applyBorder="1" applyAlignment="1">
      <alignment horizontal="center" vertical="center"/>
    </xf>
    <xf numFmtId="49" fontId="12" fillId="0" borderId="31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12" fillId="0" borderId="21" xfId="0" applyNumberFormat="1" applyFont="1" applyBorder="1" applyAlignment="1">
      <alignment horizontal="center" vertical="center"/>
    </xf>
    <xf numFmtId="49" fontId="29" fillId="0" borderId="71" xfId="0" applyNumberFormat="1" applyFont="1" applyBorder="1" applyAlignment="1">
      <alignment horizontal="center" vertical="center"/>
    </xf>
    <xf numFmtId="49" fontId="28" fillId="0" borderId="74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49" fontId="12" fillId="0" borderId="25" xfId="0" applyNumberFormat="1" applyFont="1" applyBorder="1" applyAlignment="1">
      <alignment horizontal="center" vertical="center"/>
    </xf>
    <xf numFmtId="49" fontId="12" fillId="0" borderId="50" xfId="0" applyNumberFormat="1" applyFont="1" applyBorder="1" applyAlignment="1">
      <alignment horizontal="center" vertical="center"/>
    </xf>
    <xf numFmtId="49" fontId="12" fillId="0" borderId="27" xfId="0" applyNumberFormat="1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49" fontId="2" fillId="7" borderId="77" xfId="0" applyNumberFormat="1" applyFont="1" applyFill="1" applyBorder="1" applyAlignment="1">
      <alignment horizontal="center" vertical="center"/>
    </xf>
    <xf numFmtId="49" fontId="2" fillId="7" borderId="64" xfId="0" applyNumberFormat="1" applyFont="1" applyFill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0" fontId="12" fillId="0" borderId="67" xfId="0" applyNumberFormat="1" applyFont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 wrapText="1"/>
    </xf>
    <xf numFmtId="49" fontId="21" fillId="0" borderId="75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1" fillId="0" borderId="66" xfId="0" applyNumberFormat="1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49" fontId="21" fillId="0" borderId="69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60" xfId="0" applyNumberFormat="1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0" fontId="42" fillId="0" borderId="10" xfId="0" applyNumberFormat="1" applyFont="1" applyBorder="1" applyAlignment="1">
      <alignment horizontal="center" vertical="center"/>
    </xf>
    <xf numFmtId="0" fontId="43" fillId="0" borderId="67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39" xfId="0" applyNumberFormat="1" applyFont="1" applyBorder="1" applyAlignment="1">
      <alignment horizontal="center" vertical="center"/>
    </xf>
    <xf numFmtId="49" fontId="32" fillId="0" borderId="71" xfId="0" applyNumberFormat="1" applyFont="1" applyBorder="1" applyAlignment="1">
      <alignment horizontal="center" vertical="center"/>
    </xf>
    <xf numFmtId="49" fontId="32" fillId="0" borderId="74" xfId="0" applyNumberFormat="1" applyFont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12" fillId="0" borderId="21" xfId="0" applyNumberFormat="1" applyFont="1" applyFill="1" applyBorder="1" applyAlignment="1">
      <alignment horizontal="center" vertical="center"/>
    </xf>
    <xf numFmtId="49" fontId="12" fillId="14" borderId="1" xfId="0" applyNumberFormat="1" applyFont="1" applyFill="1" applyBorder="1" applyAlignment="1">
      <alignment horizontal="center" vertical="center" wrapText="1"/>
    </xf>
    <xf numFmtId="49" fontId="12" fillId="14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2" fillId="10" borderId="1" xfId="0" applyNumberFormat="1" applyFont="1" applyFill="1" applyBorder="1" applyAlignment="1">
      <alignment horizontal="center" vertical="center" wrapText="1"/>
    </xf>
    <xf numFmtId="49" fontId="12" fillId="10" borderId="1" xfId="0" applyNumberFormat="1" applyFont="1" applyFill="1" applyBorder="1" applyAlignment="1">
      <alignment horizontal="center" vertical="center"/>
    </xf>
    <xf numFmtId="49" fontId="12" fillId="13" borderId="1" xfId="0" applyNumberFormat="1" applyFont="1" applyFill="1" applyBorder="1" applyAlignment="1">
      <alignment horizontal="center" vertical="center"/>
    </xf>
    <xf numFmtId="49" fontId="21" fillId="13" borderId="10" xfId="0" applyNumberFormat="1" applyFont="1" applyFill="1" applyBorder="1" applyAlignment="1">
      <alignment horizontal="center" vertical="center"/>
    </xf>
    <xf numFmtId="49" fontId="21" fillId="13" borderId="12" xfId="0" applyNumberFormat="1" applyFont="1" applyFill="1" applyBorder="1" applyAlignment="1">
      <alignment horizontal="center" vertical="center"/>
    </xf>
    <xf numFmtId="49" fontId="21" fillId="13" borderId="56" xfId="0" applyNumberFormat="1" applyFont="1" applyFill="1" applyBorder="1" applyAlignment="1">
      <alignment horizontal="center" vertical="center"/>
    </xf>
    <xf numFmtId="49" fontId="9" fillId="0" borderId="73" xfId="0" applyNumberFormat="1" applyFont="1" applyBorder="1" applyAlignment="1">
      <alignment horizontal="center" vertical="center" wrapText="1"/>
    </xf>
    <xf numFmtId="49" fontId="9" fillId="0" borderId="19" xfId="0" applyNumberFormat="1" applyFont="1" applyBorder="1" applyAlignment="1">
      <alignment horizontal="center" vertical="center" wrapText="1"/>
    </xf>
    <xf numFmtId="49" fontId="9" fillId="0" borderId="58" xfId="0" applyNumberFormat="1" applyFont="1" applyBorder="1" applyAlignment="1">
      <alignment horizontal="center" vertical="center" wrapText="1"/>
    </xf>
    <xf numFmtId="49" fontId="9" fillId="0" borderId="40" xfId="0" applyNumberFormat="1" applyFont="1" applyBorder="1" applyAlignment="1">
      <alignment horizontal="center" vertical="center" wrapText="1"/>
    </xf>
    <xf numFmtId="49" fontId="31" fillId="0" borderId="71" xfId="0" applyNumberFormat="1" applyFont="1" applyBorder="1" applyAlignment="1">
      <alignment horizontal="center" vertical="center"/>
    </xf>
    <xf numFmtId="49" fontId="31" fillId="0" borderId="74" xfId="0" applyNumberFormat="1" applyFon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10" fillId="0" borderId="73" xfId="0" applyNumberFormat="1" applyFont="1" applyBorder="1" applyAlignment="1">
      <alignment horizontal="center" vertical="center" wrapText="1"/>
    </xf>
    <xf numFmtId="49" fontId="10" fillId="0" borderId="19" xfId="0" applyNumberFormat="1" applyFont="1" applyBorder="1" applyAlignment="1">
      <alignment horizontal="center" vertical="center" wrapText="1"/>
    </xf>
    <xf numFmtId="49" fontId="10" fillId="0" borderId="40" xfId="0" applyNumberFormat="1" applyFont="1" applyBorder="1" applyAlignment="1">
      <alignment horizontal="center" vertical="center" wrapText="1"/>
    </xf>
    <xf numFmtId="49" fontId="2" fillId="17" borderId="83" xfId="0" applyNumberFormat="1" applyFont="1" applyFill="1" applyBorder="1" applyAlignment="1">
      <alignment horizontal="center" vertical="top"/>
    </xf>
    <xf numFmtId="49" fontId="8" fillId="0" borderId="86" xfId="0" applyNumberFormat="1" applyFont="1" applyBorder="1" applyAlignment="1">
      <alignment horizontal="center" vertical="center" wrapText="1"/>
    </xf>
    <xf numFmtId="49" fontId="8" fillId="0" borderId="69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49" fontId="8" fillId="0" borderId="75" xfId="0" applyNumberFormat="1" applyFont="1" applyBorder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21" fillId="17" borderId="80" xfId="0" applyNumberFormat="1" applyFont="1" applyFill="1" applyBorder="1" applyAlignment="1">
      <alignment horizontal="center"/>
    </xf>
    <xf numFmtId="49" fontId="21" fillId="12" borderId="75" xfId="0" applyNumberFormat="1" applyFont="1" applyFill="1" applyBorder="1" applyAlignment="1">
      <alignment horizontal="center" vertical="center"/>
    </xf>
    <xf numFmtId="49" fontId="21" fillId="12" borderId="66" xfId="0" applyNumberFormat="1" applyFont="1" applyFill="1" applyBorder="1" applyAlignment="1">
      <alignment horizontal="center" vertical="center"/>
    </xf>
    <xf numFmtId="49" fontId="21" fillId="12" borderId="62" xfId="0" applyNumberFormat="1" applyFont="1" applyFill="1" applyBorder="1" applyAlignment="1">
      <alignment horizontal="center" vertical="center"/>
    </xf>
    <xf numFmtId="49" fontId="21" fillId="13" borderId="80" xfId="0" applyNumberFormat="1" applyFont="1" applyFill="1" applyBorder="1" applyAlignment="1">
      <alignment horizontal="center"/>
    </xf>
    <xf numFmtId="49" fontId="2" fillId="13" borderId="83" xfId="0" applyNumberFormat="1" applyFont="1" applyFill="1" applyBorder="1" applyAlignment="1">
      <alignment horizontal="center" vertical="top"/>
    </xf>
    <xf numFmtId="49" fontId="21" fillId="10" borderId="80" xfId="0" applyNumberFormat="1" applyFont="1" applyFill="1" applyBorder="1" applyAlignment="1">
      <alignment horizontal="center"/>
    </xf>
    <xf numFmtId="49" fontId="2" fillId="10" borderId="83" xfId="0" applyNumberFormat="1" applyFont="1" applyFill="1" applyBorder="1" applyAlignment="1">
      <alignment horizontal="center" vertical="top"/>
    </xf>
    <xf numFmtId="49" fontId="21" fillId="14" borderId="80" xfId="0" applyNumberFormat="1" applyFont="1" applyFill="1" applyBorder="1" applyAlignment="1">
      <alignment horizontal="center"/>
    </xf>
    <xf numFmtId="49" fontId="2" fillId="14" borderId="83" xfId="0" applyNumberFormat="1" applyFont="1" applyFill="1" applyBorder="1" applyAlignment="1">
      <alignment horizontal="center" vertical="top"/>
    </xf>
    <xf numFmtId="49" fontId="12" fillId="0" borderId="1" xfId="0" applyNumberFormat="1" applyFont="1" applyBorder="1" applyAlignment="1">
      <alignment horizontal="center" vertical="center"/>
    </xf>
    <xf numFmtId="49" fontId="28" fillId="0" borderId="68" xfId="0" applyNumberFormat="1" applyFont="1" applyBorder="1" applyAlignment="1">
      <alignment horizontal="center" vertical="center"/>
    </xf>
    <xf numFmtId="49" fontId="28" fillId="0" borderId="17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49" fontId="10" fillId="0" borderId="65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0" fontId="12" fillId="0" borderId="76" xfId="0" applyNumberFormat="1" applyFont="1" applyFill="1" applyBorder="1" applyAlignment="1">
      <alignment horizontal="center" vertical="center"/>
    </xf>
    <xf numFmtId="0" fontId="12" fillId="0" borderId="67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0" fillId="23" borderId="1" xfId="0" applyFill="1" applyBorder="1">
      <alignment vertical="center"/>
    </xf>
    <xf numFmtId="0" fontId="0" fillId="23" borderId="10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/>
    </xf>
    <xf numFmtId="0" fontId="0" fillId="23" borderId="12" xfId="0" applyFill="1" applyBorder="1" applyAlignment="1">
      <alignment horizontal="center" vertical="center"/>
    </xf>
    <xf numFmtId="0" fontId="0" fillId="23" borderId="67" xfId="0" applyFill="1" applyBorder="1" applyAlignment="1">
      <alignment horizontal="center" vertical="center"/>
    </xf>
    <xf numFmtId="0" fontId="0" fillId="19" borderId="1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66"/>
      <color rgb="FFFFFF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</xdr:colOff>
      <xdr:row>127</xdr:row>
      <xdr:rowOff>161419</xdr:rowOff>
    </xdr:from>
    <xdr:to>
      <xdr:col>11</xdr:col>
      <xdr:colOff>380999</xdr:colOff>
      <xdr:row>235</xdr:row>
      <xdr:rowOff>194522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30586990"/>
          <a:ext cx="12328071" cy="22076675"/>
        </a:xfrm>
        <a:prstGeom prst="rect">
          <a:avLst/>
        </a:prstGeom>
      </xdr:spPr>
    </xdr:pic>
    <xdr:clientData/>
  </xdr:twoCellAnchor>
  <xdr:twoCellAnchor>
    <xdr:from>
      <xdr:col>6</xdr:col>
      <xdr:colOff>1156607</xdr:colOff>
      <xdr:row>152</xdr:row>
      <xdr:rowOff>108857</xdr:rowOff>
    </xdr:from>
    <xdr:to>
      <xdr:col>11</xdr:col>
      <xdr:colOff>1143001</xdr:colOff>
      <xdr:row>205</xdr:row>
      <xdr:rowOff>81646</xdr:rowOff>
    </xdr:to>
    <xdr:cxnSp macro="">
      <xdr:nvCxnSpPr>
        <xdr:cNvPr id="5" name="꺾인 연결선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4816928" y="38045572"/>
          <a:ext cx="10790468" cy="5973537"/>
        </a:xfrm>
        <a:prstGeom prst="bentConnector3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721179</xdr:colOff>
      <xdr:row>151</xdr:row>
      <xdr:rowOff>122465</xdr:rowOff>
    </xdr:from>
    <xdr:to>
      <xdr:col>11</xdr:col>
      <xdr:colOff>1156609</xdr:colOff>
      <xdr:row>159</xdr:row>
      <xdr:rowOff>122463</xdr:rowOff>
    </xdr:to>
    <xdr:cxnSp macro="">
      <xdr:nvCxnSpPr>
        <xdr:cNvPr id="7" name="꺾인 연결선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rot="10800000" flipV="1">
          <a:off x="6789965" y="35446608"/>
          <a:ext cx="6422573" cy="1632855"/>
        </a:xfrm>
        <a:prstGeom prst="bentConnector3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231322</xdr:colOff>
      <xdr:row>141</xdr:row>
      <xdr:rowOff>27216</xdr:rowOff>
    </xdr:from>
    <xdr:to>
      <xdr:col>12</xdr:col>
      <xdr:colOff>13608</xdr:colOff>
      <xdr:row>150</xdr:row>
      <xdr:rowOff>108858</xdr:rowOff>
    </xdr:to>
    <xdr:cxnSp macro="">
      <xdr:nvCxnSpPr>
        <xdr:cNvPr id="11" name="꺾인 연결선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rot="10800000">
          <a:off x="6300108" y="33310287"/>
          <a:ext cx="6966857" cy="1918607"/>
        </a:xfrm>
        <a:prstGeom prst="bentConnector3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68036</xdr:colOff>
      <xdr:row>238</xdr:row>
      <xdr:rowOff>13606</xdr:rowOff>
    </xdr:from>
    <xdr:to>
      <xdr:col>11</xdr:col>
      <xdr:colOff>326571</xdr:colOff>
      <xdr:row>251</xdr:row>
      <xdr:rowOff>125286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79" y="53095070"/>
          <a:ext cx="12232821" cy="2765073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252</xdr:row>
      <xdr:rowOff>149678</xdr:rowOff>
    </xdr:from>
    <xdr:to>
      <xdr:col>11</xdr:col>
      <xdr:colOff>394606</xdr:colOff>
      <xdr:row>264</xdr:row>
      <xdr:rowOff>86852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714" y="56088642"/>
          <a:ext cx="12232821" cy="2386460"/>
        </a:xfrm>
        <a:prstGeom prst="rect">
          <a:avLst/>
        </a:prstGeom>
      </xdr:spPr>
    </xdr:pic>
    <xdr:clientData/>
  </xdr:twoCellAnchor>
  <xdr:twoCellAnchor>
    <xdr:from>
      <xdr:col>5</xdr:col>
      <xdr:colOff>1183822</xdr:colOff>
      <xdr:row>259</xdr:row>
      <xdr:rowOff>54429</xdr:rowOff>
    </xdr:from>
    <xdr:to>
      <xdr:col>11</xdr:col>
      <xdr:colOff>925285</xdr:colOff>
      <xdr:row>263</xdr:row>
      <xdr:rowOff>108857</xdr:rowOff>
    </xdr:to>
    <xdr:cxnSp macro="">
      <xdr:nvCxnSpPr>
        <xdr:cNvPr id="17" name="꺾인 연결선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>
        <a:xfrm flipV="1">
          <a:off x="6055179" y="57422143"/>
          <a:ext cx="6926035" cy="87085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966107</xdr:colOff>
      <xdr:row>264</xdr:row>
      <xdr:rowOff>68036</xdr:rowOff>
    </xdr:from>
    <xdr:to>
      <xdr:col>11</xdr:col>
      <xdr:colOff>1129392</xdr:colOff>
      <xdr:row>272</xdr:row>
      <xdr:rowOff>149679</xdr:rowOff>
    </xdr:to>
    <xdr:cxnSp macro="">
      <xdr:nvCxnSpPr>
        <xdr:cNvPr id="19" name="꺾인 연결선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4640036" y="58456286"/>
          <a:ext cx="8545285" cy="1714500"/>
        </a:xfrm>
        <a:prstGeom prst="bentConnector3">
          <a:avLst>
            <a:gd name="adj1" fmla="val 70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680357</xdr:colOff>
      <xdr:row>263</xdr:row>
      <xdr:rowOff>149678</xdr:rowOff>
    </xdr:from>
    <xdr:to>
      <xdr:col>12</xdr:col>
      <xdr:colOff>13607</xdr:colOff>
      <xdr:row>269</xdr:row>
      <xdr:rowOff>95250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/>
      </xdr:nvCxnSpPr>
      <xdr:spPr>
        <a:xfrm>
          <a:off x="5551714" y="58333821"/>
          <a:ext cx="7715250" cy="11702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72116</xdr:colOff>
      <xdr:row>279</xdr:row>
      <xdr:rowOff>204106</xdr:rowOff>
    </xdr:from>
    <xdr:to>
      <xdr:col>16</xdr:col>
      <xdr:colOff>328488</xdr:colOff>
      <xdr:row>331</xdr:row>
      <xdr:rowOff>176892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16" y="61653963"/>
          <a:ext cx="18299443" cy="10586358"/>
        </a:xfrm>
        <a:prstGeom prst="rect">
          <a:avLst/>
        </a:prstGeom>
      </xdr:spPr>
    </xdr:pic>
    <xdr:clientData/>
  </xdr:twoCellAnchor>
  <xdr:twoCellAnchor editAs="oneCell">
    <xdr:from>
      <xdr:col>5</xdr:col>
      <xdr:colOff>1115787</xdr:colOff>
      <xdr:row>280</xdr:row>
      <xdr:rowOff>27214</xdr:rowOff>
    </xdr:from>
    <xdr:to>
      <xdr:col>12</xdr:col>
      <xdr:colOff>13607</xdr:colOff>
      <xdr:row>337</xdr:row>
      <xdr:rowOff>38569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87144" y="61681178"/>
          <a:ext cx="7279820" cy="11645462"/>
        </a:xfrm>
        <a:prstGeom prst="rect">
          <a:avLst/>
        </a:prstGeom>
      </xdr:spPr>
    </xdr:pic>
    <xdr:clientData/>
  </xdr:twoCellAnchor>
  <xdr:twoCellAnchor>
    <xdr:from>
      <xdr:col>11</xdr:col>
      <xdr:colOff>244929</xdr:colOff>
      <xdr:row>309</xdr:row>
      <xdr:rowOff>95251</xdr:rowOff>
    </xdr:from>
    <xdr:to>
      <xdr:col>13</xdr:col>
      <xdr:colOff>285753</xdr:colOff>
      <xdr:row>319</xdr:row>
      <xdr:rowOff>136074</xdr:rowOff>
    </xdr:to>
    <xdr:cxnSp macro="">
      <xdr:nvCxnSpPr>
        <xdr:cNvPr id="35" name="꺾인 연결선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rot="10800000">
          <a:off x="12300858" y="67668322"/>
          <a:ext cx="2435681" cy="208189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381000</xdr:colOff>
      <xdr:row>342</xdr:row>
      <xdr:rowOff>95249</xdr:rowOff>
    </xdr:from>
    <xdr:to>
      <xdr:col>11</xdr:col>
      <xdr:colOff>857250</xdr:colOff>
      <xdr:row>370</xdr:row>
      <xdr:rowOff>82234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2643" y="74403856"/>
          <a:ext cx="12450536" cy="5701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zoomScale="115" zoomScaleNormal="115" workbookViewId="0">
      <selection activeCell="I7" sqref="I7"/>
    </sheetView>
  </sheetViews>
  <sheetFormatPr defaultColWidth="9" defaultRowHeight="16.5"/>
  <cols>
    <col min="1" max="1" width="9" style="3"/>
    <col min="2" max="2" width="14.375" style="3" customWidth="1"/>
    <col min="3" max="3" width="5.875" style="3" customWidth="1"/>
    <col min="4" max="4" width="9.375" style="3" customWidth="1"/>
    <col min="5" max="5" width="6.625" style="3" customWidth="1"/>
    <col min="6" max="18" width="10.625" style="3" customWidth="1"/>
    <col min="19" max="16384" width="9" style="3"/>
  </cols>
  <sheetData>
    <row r="2" spans="2:11">
      <c r="B2" s="317" t="s">
        <v>436</v>
      </c>
      <c r="C2" s="318"/>
      <c r="D2" s="319"/>
      <c r="F2" s="320" t="s">
        <v>437</v>
      </c>
      <c r="G2" s="320"/>
      <c r="H2" s="320"/>
      <c r="I2" s="316" t="s">
        <v>114</v>
      </c>
      <c r="J2" s="316"/>
      <c r="K2" s="316"/>
    </row>
    <row r="3" spans="2:11">
      <c r="B3" s="2" t="s">
        <v>0</v>
      </c>
      <c r="C3" s="2" t="s">
        <v>1</v>
      </c>
      <c r="D3" s="2">
        <v>115200</v>
      </c>
      <c r="F3" s="112" t="s">
        <v>4</v>
      </c>
      <c r="G3" s="112" t="s">
        <v>5</v>
      </c>
      <c r="H3" s="112">
        <v>12</v>
      </c>
      <c r="I3" s="112" t="s">
        <v>4</v>
      </c>
      <c r="J3" s="112" t="s">
        <v>5</v>
      </c>
      <c r="K3" s="112">
        <f>H3+H6</f>
        <v>24</v>
      </c>
    </row>
    <row r="4" spans="2:11">
      <c r="B4" s="2" t="s">
        <v>2</v>
      </c>
      <c r="C4" s="2" t="s">
        <v>3</v>
      </c>
      <c r="D4" s="20">
        <f>(1/$D$3)*10*1000000</f>
        <v>86.805555555555557</v>
      </c>
      <c r="F4" s="112" t="s">
        <v>6</v>
      </c>
      <c r="G4" s="112" t="s">
        <v>3</v>
      </c>
      <c r="H4" s="20">
        <f>$D$4*H3</f>
        <v>1041.6666666666667</v>
      </c>
      <c r="I4" s="112" t="s">
        <v>6</v>
      </c>
      <c r="J4" s="112" t="s">
        <v>3</v>
      </c>
      <c r="K4" s="20">
        <f>$D$4*K3</f>
        <v>2083.3333333333335</v>
      </c>
    </row>
    <row r="5" spans="2:11">
      <c r="F5" s="315" t="s">
        <v>438</v>
      </c>
      <c r="G5" s="315"/>
      <c r="H5" s="315"/>
    </row>
    <row r="6" spans="2:11">
      <c r="F6" s="112" t="s">
        <v>4</v>
      </c>
      <c r="G6" s="112" t="s">
        <v>5</v>
      </c>
      <c r="H6" s="112">
        <v>12</v>
      </c>
    </row>
    <row r="7" spans="2:11">
      <c r="D7" s="4"/>
      <c r="F7" s="112" t="s">
        <v>6</v>
      </c>
      <c r="G7" s="112" t="s">
        <v>3</v>
      </c>
      <c r="H7" s="20">
        <f>$D$4*H6</f>
        <v>1041.6666666666667</v>
      </c>
    </row>
    <row r="8" spans="2:11" ht="9" customHeight="1">
      <c r="D8" s="4"/>
      <c r="F8" s="112"/>
      <c r="G8" s="112"/>
      <c r="H8" s="20"/>
    </row>
    <row r="9" spans="2:11">
      <c r="B9" s="317" t="s">
        <v>436</v>
      </c>
      <c r="C9" s="318"/>
      <c r="D9" s="319"/>
      <c r="F9" s="320" t="s">
        <v>121</v>
      </c>
      <c r="G9" s="320"/>
      <c r="H9" s="320"/>
      <c r="I9" s="316" t="s">
        <v>114</v>
      </c>
      <c r="J9" s="316"/>
      <c r="K9" s="316"/>
    </row>
    <row r="10" spans="2:11" ht="17.25">
      <c r="B10" s="112" t="s">
        <v>0</v>
      </c>
      <c r="C10" s="112" t="s">
        <v>1</v>
      </c>
      <c r="D10" s="112">
        <v>1000000</v>
      </c>
      <c r="E10" s="5"/>
      <c r="F10" s="2" t="s">
        <v>4</v>
      </c>
      <c r="G10" s="2" t="s">
        <v>5</v>
      </c>
      <c r="H10" s="2">
        <v>8</v>
      </c>
      <c r="I10" s="2" t="s">
        <v>4</v>
      </c>
      <c r="J10" s="2" t="s">
        <v>5</v>
      </c>
      <c r="K10" s="2">
        <f>H10+H13</f>
        <v>16</v>
      </c>
    </row>
    <row r="11" spans="2:11">
      <c r="B11" s="112" t="s">
        <v>2</v>
      </c>
      <c r="C11" s="112" t="s">
        <v>3</v>
      </c>
      <c r="D11" s="20">
        <f>(1/$D$10)*10*1000000</f>
        <v>10</v>
      </c>
      <c r="F11" s="2" t="s">
        <v>6</v>
      </c>
      <c r="G11" s="2" t="s">
        <v>3</v>
      </c>
      <c r="H11" s="20">
        <f>$D$11*H10</f>
        <v>80</v>
      </c>
      <c r="I11" s="2" t="s">
        <v>6</v>
      </c>
      <c r="J11" s="2" t="s">
        <v>3</v>
      </c>
      <c r="K11" s="20">
        <f>$D$11*K10</f>
        <v>160</v>
      </c>
    </row>
    <row r="12" spans="2:11">
      <c r="F12" s="315" t="s">
        <v>122</v>
      </c>
      <c r="G12" s="315"/>
      <c r="H12" s="315"/>
      <c r="I12" s="3" t="s">
        <v>115</v>
      </c>
      <c r="J12" s="3" t="s">
        <v>116</v>
      </c>
      <c r="K12" s="3">
        <v>18</v>
      </c>
    </row>
    <row r="13" spans="2:11">
      <c r="F13" s="2" t="s">
        <v>4</v>
      </c>
      <c r="G13" s="2" t="s">
        <v>5</v>
      </c>
      <c r="H13" s="2">
        <v>8</v>
      </c>
      <c r="I13" s="3" t="s">
        <v>117</v>
      </c>
      <c r="J13" s="3" t="s">
        <v>118</v>
      </c>
      <c r="K13" s="3">
        <f>K11*K12/1000</f>
        <v>2.88</v>
      </c>
    </row>
    <row r="14" spans="2:11">
      <c r="F14" s="2" t="s">
        <v>6</v>
      </c>
      <c r="G14" s="2" t="s">
        <v>3</v>
      </c>
      <c r="H14" s="20">
        <f>$D$11*H13</f>
        <v>80</v>
      </c>
      <c r="I14" s="3" t="s">
        <v>119</v>
      </c>
      <c r="J14" s="3" t="s">
        <v>120</v>
      </c>
      <c r="K14" s="3">
        <f>1/K13*1000</f>
        <v>347.22222222222223</v>
      </c>
    </row>
    <row r="18" spans="2:11">
      <c r="B18" s="3" t="s">
        <v>448</v>
      </c>
      <c r="C18" s="3">
        <v>4</v>
      </c>
      <c r="I18" s="3" t="s">
        <v>440</v>
      </c>
      <c r="J18" s="3">
        <v>18</v>
      </c>
    </row>
    <row r="19" spans="2:11">
      <c r="B19" s="111" t="s">
        <v>446</v>
      </c>
      <c r="C19" s="117" t="s">
        <v>450</v>
      </c>
      <c r="D19" s="117">
        <v>8</v>
      </c>
      <c r="E19" s="117" t="s">
        <v>443</v>
      </c>
      <c r="F19" s="117" t="s">
        <v>444</v>
      </c>
      <c r="G19" s="117"/>
      <c r="H19" s="117"/>
      <c r="I19" s="206" t="s">
        <v>441</v>
      </c>
      <c r="J19" s="207">
        <f>D19*J18</f>
        <v>144</v>
      </c>
      <c r="K19" s="3" t="s">
        <v>452</v>
      </c>
    </row>
    <row r="20" spans="2:11">
      <c r="B20" s="118" t="s">
        <v>447</v>
      </c>
      <c r="C20" s="113" t="s">
        <v>451</v>
      </c>
      <c r="D20" s="113" t="s">
        <v>449</v>
      </c>
      <c r="E20" s="113" t="s">
        <v>439</v>
      </c>
      <c r="F20" s="113" t="s">
        <v>440</v>
      </c>
      <c r="G20" s="204" t="s">
        <v>445</v>
      </c>
      <c r="H20" s="113">
        <v>12</v>
      </c>
      <c r="I20" s="204" t="s">
        <v>442</v>
      </c>
      <c r="J20" s="205">
        <f>C18*J18+H20</f>
        <v>84</v>
      </c>
      <c r="K20" s="3" t="s">
        <v>453</v>
      </c>
    </row>
  </sheetData>
  <mergeCells count="8">
    <mergeCell ref="F12:H12"/>
    <mergeCell ref="I9:K9"/>
    <mergeCell ref="B2:D2"/>
    <mergeCell ref="B9:D9"/>
    <mergeCell ref="F2:H2"/>
    <mergeCell ref="F5:H5"/>
    <mergeCell ref="I2:K2"/>
    <mergeCell ref="F9:H9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4"/>
  <sheetViews>
    <sheetView workbookViewId="0">
      <selection activeCell="B3" sqref="B3"/>
    </sheetView>
  </sheetViews>
  <sheetFormatPr defaultColWidth="12.625" defaultRowHeight="16.5"/>
  <cols>
    <col min="1" max="1" width="3.125" style="1" customWidth="1"/>
    <col min="2" max="2" width="2.75" style="1" customWidth="1"/>
    <col min="3" max="16384" width="12.625" style="1"/>
  </cols>
  <sheetData>
    <row r="1" spans="2:12" ht="9.75" customHeight="1"/>
    <row r="2" spans="2:12" ht="26.25">
      <c r="B2" s="6" t="s">
        <v>180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ht="17.25" thickBot="1"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2:12" ht="18" thickTop="1" thickBot="1">
      <c r="B4" s="8"/>
      <c r="C4" s="12" t="s">
        <v>8</v>
      </c>
      <c r="D4" s="22" t="s">
        <v>23</v>
      </c>
      <c r="E4" s="13" t="s">
        <v>10</v>
      </c>
      <c r="F4" s="14" t="s">
        <v>7</v>
      </c>
      <c r="G4" s="15" t="s">
        <v>27</v>
      </c>
      <c r="H4" s="15" t="s">
        <v>28</v>
      </c>
      <c r="I4" s="15" t="s">
        <v>29</v>
      </c>
      <c r="J4" s="16" t="s">
        <v>9</v>
      </c>
    </row>
    <row r="5" spans="2:12" ht="17.25" thickTop="1"/>
    <row r="6" spans="2:12">
      <c r="C6" s="9" t="s">
        <v>8</v>
      </c>
      <c r="D6" s="3" t="s">
        <v>11</v>
      </c>
    </row>
    <row r="8" spans="2:12">
      <c r="C8" s="323" t="s">
        <v>19</v>
      </c>
      <c r="D8" s="3" t="s">
        <v>21</v>
      </c>
      <c r="F8" s="8" t="s">
        <v>24</v>
      </c>
      <c r="G8" s="321" t="s">
        <v>14</v>
      </c>
      <c r="H8" s="321"/>
      <c r="I8" s="321"/>
    </row>
    <row r="9" spans="2:12">
      <c r="C9" s="323"/>
      <c r="D9" s="3" t="s">
        <v>22</v>
      </c>
      <c r="F9" s="8" t="s">
        <v>25</v>
      </c>
      <c r="G9" s="321"/>
      <c r="H9" s="321"/>
      <c r="I9" s="321"/>
    </row>
    <row r="10" spans="2:12">
      <c r="C10" s="323"/>
      <c r="D10" s="3" t="s">
        <v>12</v>
      </c>
      <c r="F10" s="8" t="s">
        <v>26</v>
      </c>
      <c r="G10" s="321"/>
      <c r="H10" s="321"/>
      <c r="I10" s="321"/>
    </row>
    <row r="11" spans="2:12">
      <c r="C11" s="323"/>
      <c r="D11" s="3" t="s">
        <v>13</v>
      </c>
      <c r="F11" s="8" t="s">
        <v>15</v>
      </c>
      <c r="G11" s="321" t="s">
        <v>37</v>
      </c>
      <c r="H11" s="321"/>
      <c r="I11" s="321"/>
    </row>
    <row r="12" spans="2:12">
      <c r="C12" s="323"/>
      <c r="D12" s="3" t="s">
        <v>20</v>
      </c>
      <c r="F12" s="8" t="s">
        <v>36</v>
      </c>
      <c r="G12" s="321"/>
      <c r="H12" s="321"/>
      <c r="I12" s="321"/>
    </row>
    <row r="13" spans="2:12">
      <c r="F13" s="17"/>
    </row>
    <row r="14" spans="2:12">
      <c r="C14" s="18" t="s">
        <v>10</v>
      </c>
      <c r="D14" s="3" t="s">
        <v>16</v>
      </c>
      <c r="F14" s="3" t="s">
        <v>39</v>
      </c>
      <c r="G14" s="3" t="s">
        <v>41</v>
      </c>
    </row>
    <row r="15" spans="2:12">
      <c r="D15" s="3" t="s">
        <v>17</v>
      </c>
      <c r="F15" s="3">
        <v>254</v>
      </c>
      <c r="G15" s="3" t="s">
        <v>40</v>
      </c>
    </row>
    <row r="17" spans="3:9">
      <c r="C17" s="324" t="s">
        <v>7</v>
      </c>
      <c r="D17" s="8" t="s">
        <v>30</v>
      </c>
      <c r="E17" s="7"/>
      <c r="F17" s="8" t="s">
        <v>38</v>
      </c>
      <c r="G17" s="322" t="s">
        <v>34</v>
      </c>
      <c r="H17" s="322"/>
      <c r="I17" s="322"/>
    </row>
    <row r="18" spans="3:9">
      <c r="C18" s="324"/>
      <c r="D18" s="8" t="s">
        <v>31</v>
      </c>
      <c r="E18" s="7"/>
      <c r="F18" s="8" t="s">
        <v>32</v>
      </c>
      <c r="G18" s="322"/>
      <c r="H18" s="322"/>
      <c r="I18" s="322"/>
    </row>
    <row r="19" spans="3:9">
      <c r="C19" s="324"/>
      <c r="D19" s="3" t="s">
        <v>18</v>
      </c>
      <c r="F19" s="3" t="s">
        <v>33</v>
      </c>
      <c r="G19" s="322"/>
      <c r="H19" s="322"/>
      <c r="I19" s="322"/>
    </row>
    <row r="20" spans="3:9">
      <c r="C20" s="324"/>
      <c r="D20" s="1" t="s">
        <v>42</v>
      </c>
      <c r="G20" s="1" t="s">
        <v>43</v>
      </c>
    </row>
    <row r="22" spans="3:9">
      <c r="C22" s="11" t="s">
        <v>35</v>
      </c>
      <c r="D22" s="19" t="s">
        <v>44</v>
      </c>
    </row>
    <row r="24" spans="3:9">
      <c r="C24" s="10" t="s">
        <v>9</v>
      </c>
      <c r="D24" s="1" t="s">
        <v>129</v>
      </c>
    </row>
  </sheetData>
  <mergeCells count="5">
    <mergeCell ref="G8:I10"/>
    <mergeCell ref="G11:I12"/>
    <mergeCell ref="G17:I19"/>
    <mergeCell ref="C8:C12"/>
    <mergeCell ref="C17:C2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O115"/>
  <sheetViews>
    <sheetView showGridLines="0" zoomScaleNormal="100" workbookViewId="0">
      <selection activeCell="I81" sqref="I81"/>
    </sheetView>
  </sheetViews>
  <sheetFormatPr defaultColWidth="12.625" defaultRowHeight="16.5"/>
  <cols>
    <col min="1" max="1" width="2.5" style="1" customWidth="1"/>
    <col min="2" max="2" width="4.625" style="1" customWidth="1"/>
    <col min="3" max="11" width="13.625" style="1" customWidth="1"/>
    <col min="12" max="12" width="15.625" style="1" customWidth="1"/>
    <col min="13" max="16384" width="12.625" style="1"/>
  </cols>
  <sheetData>
    <row r="1" spans="2:15" ht="31.5">
      <c r="B1" s="47" t="s">
        <v>181</v>
      </c>
      <c r="D1" s="7"/>
      <c r="E1" s="7"/>
      <c r="F1" s="7"/>
      <c r="G1" s="7"/>
      <c r="H1" s="7"/>
      <c r="I1" s="7"/>
      <c r="J1" s="346" t="s">
        <v>603</v>
      </c>
      <c r="K1" s="346"/>
      <c r="L1" s="346"/>
    </row>
    <row r="2" spans="2:15" ht="10.5" customHeight="1" thickBot="1"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2:15" ht="21" thickTop="1" thickBot="1">
      <c r="B3" s="8"/>
      <c r="C3" s="62" t="s">
        <v>109</v>
      </c>
      <c r="E3" s="56" t="s">
        <v>100</v>
      </c>
      <c r="F3" s="57" t="s">
        <v>102</v>
      </c>
      <c r="G3" s="58" t="s">
        <v>105</v>
      </c>
      <c r="H3" s="59" t="s">
        <v>104</v>
      </c>
      <c r="I3" s="60" t="s">
        <v>106</v>
      </c>
      <c r="J3" s="60" t="s">
        <v>107</v>
      </c>
      <c r="K3" s="60" t="s">
        <v>108</v>
      </c>
      <c r="L3" s="61" t="s">
        <v>101</v>
      </c>
    </row>
    <row r="4" spans="2:15" ht="10.5" customHeight="1" thickTop="1">
      <c r="B4" s="8"/>
      <c r="C4" s="8"/>
    </row>
    <row r="5" spans="2:15" ht="17.25">
      <c r="B5" s="8"/>
      <c r="C5" s="63" t="s">
        <v>110</v>
      </c>
      <c r="D5" s="64" t="s">
        <v>112</v>
      </c>
    </row>
    <row r="6" spans="2:15">
      <c r="C6" s="38" t="s">
        <v>11</v>
      </c>
      <c r="D6" s="39" t="s">
        <v>19</v>
      </c>
      <c r="E6" s="40" t="s">
        <v>45</v>
      </c>
      <c r="F6" s="41" t="s">
        <v>7</v>
      </c>
      <c r="G6" s="42" t="s">
        <v>27</v>
      </c>
      <c r="H6" s="42" t="s">
        <v>28</v>
      </c>
      <c r="I6" s="42" t="s">
        <v>29</v>
      </c>
      <c r="J6" s="43" t="s">
        <v>9</v>
      </c>
    </row>
    <row r="7" spans="2:15" ht="8.25" customHeight="1">
      <c r="C7" s="3"/>
    </row>
    <row r="8" spans="2:15" ht="17.25">
      <c r="C8" s="63" t="s">
        <v>111</v>
      </c>
      <c r="D8" s="64" t="s">
        <v>113</v>
      </c>
    </row>
    <row r="9" spans="2:15">
      <c r="C9" s="38" t="s">
        <v>11</v>
      </c>
      <c r="D9" s="39" t="s">
        <v>19</v>
      </c>
      <c r="E9" s="40" t="s">
        <v>45</v>
      </c>
      <c r="F9" s="50" t="s">
        <v>7</v>
      </c>
      <c r="G9" s="50" t="s">
        <v>96</v>
      </c>
      <c r="H9" s="50" t="s">
        <v>97</v>
      </c>
      <c r="I9" s="50" t="s">
        <v>98</v>
      </c>
      <c r="J9" s="43" t="s">
        <v>9</v>
      </c>
    </row>
    <row r="10" spans="2:15">
      <c r="C10" s="3"/>
    </row>
    <row r="11" spans="2:15">
      <c r="C11" s="356" t="s">
        <v>100</v>
      </c>
      <c r="D11" s="350" t="s">
        <v>11</v>
      </c>
      <c r="F11" s="352" t="s">
        <v>102</v>
      </c>
      <c r="G11" s="21" t="s">
        <v>46</v>
      </c>
      <c r="H11" s="21" t="s">
        <v>47</v>
      </c>
      <c r="J11" s="357" t="s">
        <v>103</v>
      </c>
      <c r="K11" s="350" t="s">
        <v>16</v>
      </c>
      <c r="L11" s="350" t="s">
        <v>39</v>
      </c>
    </row>
    <row r="12" spans="2:15">
      <c r="C12" s="356"/>
      <c r="D12" s="350"/>
      <c r="F12" s="352"/>
      <c r="G12" s="21" t="s">
        <v>48</v>
      </c>
      <c r="H12" s="21" t="s">
        <v>51</v>
      </c>
      <c r="J12" s="357"/>
      <c r="K12" s="350"/>
      <c r="L12" s="350"/>
      <c r="N12" s="245"/>
      <c r="O12" s="245"/>
    </row>
    <row r="13" spans="2:15">
      <c r="C13" s="356"/>
      <c r="D13" s="350"/>
      <c r="F13" s="352"/>
      <c r="G13" s="21" t="s">
        <v>49</v>
      </c>
      <c r="H13" s="21" t="s">
        <v>52</v>
      </c>
      <c r="J13" s="357"/>
      <c r="K13" s="350" t="s">
        <v>17</v>
      </c>
      <c r="L13" s="350">
        <v>254</v>
      </c>
      <c r="N13" s="245"/>
      <c r="O13" s="245"/>
    </row>
    <row r="14" spans="2:15">
      <c r="C14" s="356"/>
      <c r="D14" s="350"/>
      <c r="F14" s="352"/>
      <c r="G14" s="21" t="s">
        <v>50</v>
      </c>
      <c r="H14" s="21" t="s">
        <v>53</v>
      </c>
      <c r="J14" s="357"/>
      <c r="K14" s="350"/>
      <c r="L14" s="350"/>
      <c r="N14" s="245"/>
      <c r="O14" s="245"/>
    </row>
    <row r="15" spans="2:15" ht="8.25" customHeight="1">
      <c r="C15" s="23"/>
      <c r="N15" s="245"/>
      <c r="O15" s="245"/>
    </row>
    <row r="16" spans="2:15">
      <c r="C16" s="355" t="s">
        <v>101</v>
      </c>
      <c r="D16" s="350" t="s">
        <v>127</v>
      </c>
      <c r="E16" s="350"/>
      <c r="F16" s="350"/>
      <c r="G16" s="350"/>
      <c r="H16" s="350"/>
      <c r="I16" s="350"/>
      <c r="J16" s="350"/>
      <c r="K16" s="350"/>
      <c r="L16" s="350"/>
      <c r="N16" s="245"/>
      <c r="O16" s="245"/>
    </row>
    <row r="17" spans="3:15">
      <c r="C17" s="355"/>
      <c r="D17" s="350" t="s">
        <v>128</v>
      </c>
      <c r="E17" s="350"/>
      <c r="F17" s="350"/>
      <c r="G17" s="350"/>
      <c r="H17" s="350"/>
      <c r="I17" s="351" t="s">
        <v>99</v>
      </c>
      <c r="J17" s="351"/>
      <c r="K17" s="351"/>
      <c r="L17" s="351"/>
      <c r="N17" s="245"/>
      <c r="O17" s="245"/>
    </row>
    <row r="18" spans="3:15" ht="9" customHeight="1">
      <c r="C18" s="31"/>
      <c r="N18" s="245"/>
      <c r="O18" s="245"/>
    </row>
    <row r="19" spans="3:15" ht="17.45" customHeight="1">
      <c r="C19" s="389" t="s">
        <v>605</v>
      </c>
      <c r="D19" s="48" t="s">
        <v>90</v>
      </c>
      <c r="E19" s="37" t="s">
        <v>38</v>
      </c>
      <c r="F19" s="350" t="s">
        <v>86</v>
      </c>
      <c r="G19" s="350"/>
      <c r="H19" s="350"/>
      <c r="N19" s="245"/>
      <c r="O19" s="245"/>
    </row>
    <row r="20" spans="3:15" ht="17.45" customHeight="1">
      <c r="C20" s="390"/>
      <c r="D20" s="48" t="s">
        <v>91</v>
      </c>
      <c r="E20" s="37" t="s">
        <v>32</v>
      </c>
      <c r="F20" s="350"/>
      <c r="G20" s="350"/>
      <c r="H20" s="350"/>
      <c r="N20" s="245"/>
      <c r="O20" s="245"/>
    </row>
    <row r="21" spans="3:15" ht="17.45" customHeight="1">
      <c r="C21" s="390"/>
      <c r="D21" s="49" t="s">
        <v>92</v>
      </c>
      <c r="E21" s="21" t="s">
        <v>33</v>
      </c>
      <c r="F21" s="350"/>
      <c r="G21" s="350"/>
      <c r="H21" s="350"/>
    </row>
    <row r="22" spans="3:15" ht="17.45" customHeight="1">
      <c r="C22" s="390"/>
      <c r="D22" s="381" t="s">
        <v>88</v>
      </c>
      <c r="E22" s="382"/>
      <c r="F22" s="382" t="s">
        <v>89</v>
      </c>
      <c r="G22" s="382"/>
      <c r="H22" s="382"/>
    </row>
    <row r="23" spans="3:15" ht="8.25" customHeight="1" thickBot="1">
      <c r="C23" s="390"/>
    </row>
    <row r="24" spans="3:15" ht="18" customHeight="1" thickTop="1">
      <c r="C24" s="390"/>
      <c r="D24" s="342" t="s">
        <v>93</v>
      </c>
      <c r="E24" s="345"/>
      <c r="F24" s="340" t="s">
        <v>87</v>
      </c>
      <c r="G24" s="342" t="s">
        <v>55</v>
      </c>
      <c r="H24" s="344" t="s">
        <v>56</v>
      </c>
      <c r="I24" s="342"/>
      <c r="J24" s="342"/>
      <c r="K24" s="345"/>
      <c r="L24" s="366" t="s">
        <v>71</v>
      </c>
    </row>
    <row r="25" spans="3:15" ht="18" customHeight="1" thickBot="1">
      <c r="C25" s="390"/>
      <c r="D25" s="343"/>
      <c r="E25" s="365"/>
      <c r="F25" s="341"/>
      <c r="G25" s="343"/>
      <c r="H25" s="25" t="s">
        <v>7</v>
      </c>
      <c r="I25" s="24" t="s">
        <v>27</v>
      </c>
      <c r="J25" s="24" t="s">
        <v>28</v>
      </c>
      <c r="K25" s="26" t="s">
        <v>29</v>
      </c>
      <c r="L25" s="367"/>
    </row>
    <row r="26" spans="3:15" ht="18" customHeight="1" thickTop="1">
      <c r="C26" s="390"/>
      <c r="D26" s="370" t="s">
        <v>61</v>
      </c>
      <c r="E26" s="326"/>
      <c r="F26" s="347" t="s">
        <v>58</v>
      </c>
      <c r="G26" s="370">
        <v>1</v>
      </c>
      <c r="H26" s="28" t="str">
        <f>"0x0" &amp; TEXT(DEC2HEX(G26),"##")</f>
        <v>0x01</v>
      </c>
      <c r="I26" s="29">
        <v>0</v>
      </c>
      <c r="J26" s="29">
        <v>0</v>
      </c>
      <c r="K26" s="30">
        <v>0</v>
      </c>
      <c r="L26" s="240" t="s">
        <v>604</v>
      </c>
    </row>
    <row r="27" spans="3:15" ht="17.45" customHeight="1">
      <c r="C27" s="390"/>
      <c r="D27" s="371"/>
      <c r="E27" s="328"/>
      <c r="F27" s="348"/>
      <c r="G27" s="371"/>
      <c r="H27" s="51" t="str">
        <f>"0x0" &amp; TEXT(DEC2HEX(G26),"##")</f>
        <v>0x01</v>
      </c>
      <c r="I27" s="52">
        <v>0</v>
      </c>
      <c r="J27" s="368" t="s">
        <v>519</v>
      </c>
      <c r="K27" s="369"/>
      <c r="L27" s="241" t="s">
        <v>78</v>
      </c>
    </row>
    <row r="28" spans="3:15" ht="17.45" customHeight="1">
      <c r="C28" s="390"/>
      <c r="D28" s="372" t="s">
        <v>59</v>
      </c>
      <c r="E28" s="373"/>
      <c r="F28" s="348"/>
      <c r="G28" s="372">
        <v>2</v>
      </c>
      <c r="H28" s="28" t="str">
        <f>"0x0" &amp; TEXT(DEC2HEX(G28),"##")</f>
        <v>0x02</v>
      </c>
      <c r="I28" s="29">
        <v>0</v>
      </c>
      <c r="J28" s="29">
        <v>0</v>
      </c>
      <c r="K28" s="30">
        <v>0</v>
      </c>
      <c r="L28" s="240" t="s">
        <v>79</v>
      </c>
    </row>
    <row r="29" spans="3:15" ht="17.45" customHeight="1">
      <c r="C29" s="390"/>
      <c r="D29" s="371"/>
      <c r="E29" s="328"/>
      <c r="F29" s="348"/>
      <c r="G29" s="371"/>
      <c r="H29" s="51" t="str">
        <f>"0x0" &amp; TEXT(DEC2HEX(G28),"##")</f>
        <v>0x02</v>
      </c>
      <c r="I29" s="52">
        <v>0</v>
      </c>
      <c r="J29" s="368" t="s">
        <v>521</v>
      </c>
      <c r="K29" s="369"/>
      <c r="L29" s="241" t="s">
        <v>78</v>
      </c>
    </row>
    <row r="30" spans="3:15" ht="17.45" customHeight="1">
      <c r="C30" s="390"/>
      <c r="D30" s="370" t="s">
        <v>57</v>
      </c>
      <c r="E30" s="326"/>
      <c r="F30" s="348"/>
      <c r="G30" s="329">
        <v>3</v>
      </c>
      <c r="H30" s="28" t="str">
        <f>"0x0" &amp; TEXT(DEC2HEX(G30),"##")</f>
        <v>0x03</v>
      </c>
      <c r="I30" s="29">
        <v>0</v>
      </c>
      <c r="J30" s="29">
        <v>0</v>
      </c>
      <c r="K30" s="30">
        <v>0</v>
      </c>
      <c r="L30" s="240" t="s">
        <v>79</v>
      </c>
    </row>
    <row r="31" spans="3:15" ht="17.45" customHeight="1">
      <c r="C31" s="390"/>
      <c r="D31" s="371"/>
      <c r="E31" s="328"/>
      <c r="F31" s="348"/>
      <c r="G31" s="330"/>
      <c r="H31" s="51" t="str">
        <f>"0x0" &amp; TEXT(DEC2HEX(G30),"##")</f>
        <v>0x03</v>
      </c>
      <c r="I31" s="52">
        <v>0</v>
      </c>
      <c r="J31" s="368" t="s">
        <v>522</v>
      </c>
      <c r="K31" s="369"/>
      <c r="L31" s="241" t="s">
        <v>78</v>
      </c>
    </row>
    <row r="32" spans="3:15" ht="17.45" customHeight="1">
      <c r="C32" s="390"/>
      <c r="D32" s="370" t="s">
        <v>60</v>
      </c>
      <c r="E32" s="326"/>
      <c r="F32" s="348"/>
      <c r="G32" s="329">
        <v>4</v>
      </c>
      <c r="H32" s="28" t="str">
        <f>"0x0" &amp; TEXT(DEC2HEX(G32),"##")</f>
        <v>0x04</v>
      </c>
      <c r="I32" s="29">
        <v>0</v>
      </c>
      <c r="J32" s="29">
        <v>0</v>
      </c>
      <c r="K32" s="30">
        <v>0</v>
      </c>
      <c r="L32" s="240" t="s">
        <v>79</v>
      </c>
    </row>
    <row r="33" spans="3:12" ht="17.45" customHeight="1">
      <c r="C33" s="390"/>
      <c r="D33" s="371"/>
      <c r="E33" s="328"/>
      <c r="F33" s="348"/>
      <c r="G33" s="330"/>
      <c r="H33" s="51" t="str">
        <f>"0x0" &amp; TEXT(DEC2HEX(G32),"##")</f>
        <v>0x04</v>
      </c>
      <c r="I33" s="52">
        <v>0</v>
      </c>
      <c r="J33" s="368" t="s">
        <v>525</v>
      </c>
      <c r="K33" s="369"/>
      <c r="L33" s="241" t="s">
        <v>78</v>
      </c>
    </row>
    <row r="34" spans="3:12" ht="17.45" customHeight="1">
      <c r="C34" s="390"/>
      <c r="D34" s="370" t="s">
        <v>65</v>
      </c>
      <c r="E34" s="326"/>
      <c r="F34" s="348"/>
      <c r="G34" s="329">
        <v>5</v>
      </c>
      <c r="H34" s="28" t="str">
        <f>"0x0" &amp; TEXT(DEC2HEX(G34),"##")</f>
        <v>0x05</v>
      </c>
      <c r="I34" s="29">
        <v>0</v>
      </c>
      <c r="J34" s="29">
        <v>0</v>
      </c>
      <c r="K34" s="30">
        <v>0</v>
      </c>
      <c r="L34" s="240" t="s">
        <v>79</v>
      </c>
    </row>
    <row r="35" spans="3:12" ht="17.45" customHeight="1">
      <c r="C35" s="390"/>
      <c r="D35" s="371"/>
      <c r="E35" s="328"/>
      <c r="F35" s="348"/>
      <c r="G35" s="330"/>
      <c r="H35" s="51" t="str">
        <f>"0x0" &amp; TEXT(DEC2HEX(G34),"##")</f>
        <v>0x05</v>
      </c>
      <c r="I35" s="52">
        <v>0</v>
      </c>
      <c r="J35" s="368" t="s">
        <v>526</v>
      </c>
      <c r="K35" s="369"/>
      <c r="L35" s="241" t="s">
        <v>78</v>
      </c>
    </row>
    <row r="36" spans="3:12" ht="17.45" customHeight="1">
      <c r="C36" s="390"/>
      <c r="D36" s="370" t="s">
        <v>378</v>
      </c>
      <c r="E36" s="326"/>
      <c r="F36" s="348"/>
      <c r="G36" s="329">
        <v>6</v>
      </c>
      <c r="H36" s="28" t="str">
        <f>"0x0" &amp; TEXT(DEC2HEX(G36),"#")</f>
        <v>0x06</v>
      </c>
      <c r="I36" s="29">
        <v>0</v>
      </c>
      <c r="J36" s="29">
        <v>0</v>
      </c>
      <c r="K36" s="30">
        <v>0</v>
      </c>
      <c r="L36" s="240" t="s">
        <v>79</v>
      </c>
    </row>
    <row r="37" spans="3:12" ht="17.45" customHeight="1">
      <c r="C37" s="390"/>
      <c r="D37" s="371"/>
      <c r="E37" s="328"/>
      <c r="F37" s="348"/>
      <c r="G37" s="330"/>
      <c r="H37" s="51" t="str">
        <f>"0x0" &amp; TEXT(DEC2HEX(G36),"##")</f>
        <v>0x06</v>
      </c>
      <c r="I37" s="52">
        <v>0</v>
      </c>
      <c r="J37" s="368" t="s">
        <v>528</v>
      </c>
      <c r="K37" s="369"/>
      <c r="L37" s="241" t="s">
        <v>78</v>
      </c>
    </row>
    <row r="38" spans="3:12" ht="17.45" customHeight="1">
      <c r="C38" s="390"/>
      <c r="D38" s="370" t="s">
        <v>379</v>
      </c>
      <c r="E38" s="326"/>
      <c r="F38" s="348"/>
      <c r="G38" s="329">
        <v>7</v>
      </c>
      <c r="H38" s="28" t="str">
        <f>"0x0" &amp; TEXT(DEC2HEX(G38),"#")</f>
        <v>0x07</v>
      </c>
      <c r="I38" s="115">
        <v>0</v>
      </c>
      <c r="J38" s="115">
        <v>0</v>
      </c>
      <c r="K38" s="30">
        <v>0</v>
      </c>
      <c r="L38" s="240" t="s">
        <v>79</v>
      </c>
    </row>
    <row r="39" spans="3:12" ht="17.45" customHeight="1">
      <c r="C39" s="390"/>
      <c r="D39" s="371"/>
      <c r="E39" s="328"/>
      <c r="F39" s="348"/>
      <c r="G39" s="330"/>
      <c r="H39" s="51" t="str">
        <f>"0x0" &amp; TEXT(DEC2HEX(G38),"##")</f>
        <v>0x07</v>
      </c>
      <c r="I39" s="114">
        <v>0</v>
      </c>
      <c r="J39" s="368" t="s">
        <v>529</v>
      </c>
      <c r="K39" s="369"/>
      <c r="L39" s="241" t="s">
        <v>78</v>
      </c>
    </row>
    <row r="40" spans="3:12" ht="17.45" customHeight="1">
      <c r="C40" s="390"/>
      <c r="D40" s="370" t="s">
        <v>62</v>
      </c>
      <c r="E40" s="326"/>
      <c r="F40" s="348"/>
      <c r="G40" s="329">
        <v>8</v>
      </c>
      <c r="H40" s="28" t="str">
        <f>"0x0" &amp; TEXT(DEC2HEX(G40),"##")</f>
        <v>0x08</v>
      </c>
      <c r="I40" s="29">
        <v>0</v>
      </c>
      <c r="J40" s="29">
        <v>0</v>
      </c>
      <c r="K40" s="30">
        <v>0</v>
      </c>
      <c r="L40" s="240" t="s">
        <v>79</v>
      </c>
    </row>
    <row r="41" spans="3:12" ht="17.45" customHeight="1">
      <c r="C41" s="390"/>
      <c r="D41" s="371"/>
      <c r="E41" s="328"/>
      <c r="F41" s="348"/>
      <c r="G41" s="330"/>
      <c r="H41" s="51" t="str">
        <f>"0x0" &amp; TEXT(DEC2HEX(G40),"##")</f>
        <v>0x08</v>
      </c>
      <c r="I41" s="52">
        <v>0</v>
      </c>
      <c r="J41" s="368" t="s">
        <v>530</v>
      </c>
      <c r="K41" s="369"/>
      <c r="L41" s="241" t="s">
        <v>78</v>
      </c>
    </row>
    <row r="42" spans="3:12" ht="17.45" customHeight="1">
      <c r="C42" s="390"/>
      <c r="D42" s="370" t="s">
        <v>63</v>
      </c>
      <c r="E42" s="326"/>
      <c r="F42" s="348"/>
      <c r="G42" s="329">
        <v>9</v>
      </c>
      <c r="H42" s="28" t="str">
        <f>"0x0" &amp; TEXT(DEC2HEX(G42),"##")</f>
        <v>0x09</v>
      </c>
      <c r="I42" s="29">
        <v>0</v>
      </c>
      <c r="J42" s="29">
        <v>0</v>
      </c>
      <c r="K42" s="30">
        <v>0</v>
      </c>
      <c r="L42" s="240" t="s">
        <v>79</v>
      </c>
    </row>
    <row r="43" spans="3:12" ht="17.45" customHeight="1">
      <c r="C43" s="390"/>
      <c r="D43" s="371"/>
      <c r="E43" s="328"/>
      <c r="F43" s="348"/>
      <c r="G43" s="330"/>
      <c r="H43" s="51" t="str">
        <f>"0x0" &amp; TEXT(DEC2HEX(G42),"##")</f>
        <v>0x09</v>
      </c>
      <c r="I43" s="52">
        <v>0</v>
      </c>
      <c r="J43" s="368" t="s">
        <v>531</v>
      </c>
      <c r="K43" s="369"/>
      <c r="L43" s="241" t="s">
        <v>78</v>
      </c>
    </row>
    <row r="44" spans="3:12" ht="17.45" customHeight="1">
      <c r="C44" s="390"/>
      <c r="D44" s="370" t="s">
        <v>64</v>
      </c>
      <c r="E44" s="326"/>
      <c r="F44" s="348"/>
      <c r="G44" s="329">
        <v>10</v>
      </c>
      <c r="H44" s="28" t="str">
        <f>"0x0" &amp; TEXT(DEC2HEX(G44),"##")</f>
        <v>0x0A</v>
      </c>
      <c r="I44" s="29">
        <v>0</v>
      </c>
      <c r="J44" s="29">
        <v>0</v>
      </c>
      <c r="K44" s="30">
        <v>0</v>
      </c>
      <c r="L44" s="240" t="s">
        <v>79</v>
      </c>
    </row>
    <row r="45" spans="3:12" ht="17.45" customHeight="1">
      <c r="C45" s="390"/>
      <c r="D45" s="371"/>
      <c r="E45" s="328"/>
      <c r="F45" s="348"/>
      <c r="G45" s="330"/>
      <c r="H45" s="51" t="str">
        <f>"0x0" &amp; TEXT(DEC2HEX(G44),"##")</f>
        <v>0x0A</v>
      </c>
      <c r="I45" s="52">
        <v>0</v>
      </c>
      <c r="J45" s="368" t="s">
        <v>532</v>
      </c>
      <c r="K45" s="369"/>
      <c r="L45" s="241" t="s">
        <v>78</v>
      </c>
    </row>
    <row r="46" spans="3:12" ht="17.45" customHeight="1">
      <c r="C46" s="390"/>
      <c r="D46" s="370" t="s">
        <v>135</v>
      </c>
      <c r="E46" s="326"/>
      <c r="F46" s="348"/>
      <c r="G46" s="329">
        <v>11</v>
      </c>
      <c r="H46" s="28" t="str">
        <f>"0x0" &amp; TEXT(DEC2HEX(G46),"##")</f>
        <v>0x0B</v>
      </c>
      <c r="I46" s="29">
        <v>0</v>
      </c>
      <c r="J46" s="29">
        <v>0</v>
      </c>
      <c r="K46" s="30">
        <v>0</v>
      </c>
      <c r="L46" s="240" t="s">
        <v>79</v>
      </c>
    </row>
    <row r="47" spans="3:12" ht="17.45" customHeight="1">
      <c r="C47" s="390"/>
      <c r="D47" s="371"/>
      <c r="E47" s="328"/>
      <c r="F47" s="348"/>
      <c r="G47" s="330"/>
      <c r="H47" s="51" t="str">
        <f>"0x0" &amp; TEXT(DEC2HEX(G46),"##")</f>
        <v>0x0B</v>
      </c>
      <c r="I47" s="52">
        <v>0</v>
      </c>
      <c r="J47" s="368" t="s">
        <v>535</v>
      </c>
      <c r="K47" s="369"/>
      <c r="L47" s="241" t="s">
        <v>78</v>
      </c>
    </row>
    <row r="48" spans="3:12" ht="17.45" customHeight="1">
      <c r="C48" s="390"/>
      <c r="D48" s="370" t="s">
        <v>136</v>
      </c>
      <c r="E48" s="326"/>
      <c r="F48" s="348"/>
      <c r="G48" s="329">
        <v>12</v>
      </c>
      <c r="H48" s="28" t="str">
        <f>"0x0" &amp; TEXT(DEC2HEX(G48),"##")</f>
        <v>0x0C</v>
      </c>
      <c r="I48" s="66">
        <v>0</v>
      </c>
      <c r="J48" s="66">
        <v>0</v>
      </c>
      <c r="K48" s="30">
        <v>0</v>
      </c>
      <c r="L48" s="240" t="s">
        <v>79</v>
      </c>
    </row>
    <row r="49" spans="3:12" ht="17.45" customHeight="1">
      <c r="C49" s="390"/>
      <c r="D49" s="371"/>
      <c r="E49" s="328"/>
      <c r="F49" s="348"/>
      <c r="G49" s="330"/>
      <c r="H49" s="51" t="str">
        <f>"0x0" &amp; TEXT(DEC2HEX(G48),"##")</f>
        <v>0x0C</v>
      </c>
      <c r="I49" s="65">
        <v>0</v>
      </c>
      <c r="J49" s="368" t="s">
        <v>536</v>
      </c>
      <c r="K49" s="369"/>
      <c r="L49" s="241" t="s">
        <v>78</v>
      </c>
    </row>
    <row r="50" spans="3:12" ht="17.45" customHeight="1">
      <c r="C50" s="390"/>
      <c r="D50" s="370" t="s">
        <v>66</v>
      </c>
      <c r="E50" s="326"/>
      <c r="F50" s="348"/>
      <c r="G50" s="329">
        <v>13</v>
      </c>
      <c r="H50" s="28" t="str">
        <f>"0x0" &amp; TEXT(DEC2HEX(G50),"##")</f>
        <v>0x0D</v>
      </c>
      <c r="I50" s="66">
        <v>0</v>
      </c>
      <c r="J50" s="66">
        <v>0</v>
      </c>
      <c r="K50" s="30">
        <v>0</v>
      </c>
      <c r="L50" s="240" t="s">
        <v>79</v>
      </c>
    </row>
    <row r="51" spans="3:12" ht="17.45" customHeight="1">
      <c r="C51" s="390"/>
      <c r="D51" s="371"/>
      <c r="E51" s="328"/>
      <c r="F51" s="348"/>
      <c r="G51" s="330"/>
      <c r="H51" s="51" t="str">
        <f>"0x0" &amp; TEXT(DEC2HEX(G50),"##")</f>
        <v>0x0D</v>
      </c>
      <c r="I51" s="65">
        <v>0</v>
      </c>
      <c r="J51" s="368" t="s">
        <v>538</v>
      </c>
      <c r="K51" s="369"/>
      <c r="L51" s="241" t="s">
        <v>78</v>
      </c>
    </row>
    <row r="52" spans="3:12" ht="17.45" customHeight="1">
      <c r="C52" s="390"/>
      <c r="D52" s="370" t="s">
        <v>137</v>
      </c>
      <c r="E52" s="326"/>
      <c r="F52" s="348"/>
      <c r="G52" s="329">
        <v>14</v>
      </c>
      <c r="H52" s="28" t="str">
        <f>"0x0" &amp; TEXT(DEC2HEX(G52),"#")</f>
        <v>0x0E</v>
      </c>
      <c r="I52" s="29">
        <v>0</v>
      </c>
      <c r="J52" s="29">
        <v>0</v>
      </c>
      <c r="K52" s="30">
        <v>0</v>
      </c>
      <c r="L52" s="240" t="s">
        <v>79</v>
      </c>
    </row>
    <row r="53" spans="3:12" ht="17.45" customHeight="1">
      <c r="C53" s="390"/>
      <c r="D53" s="371"/>
      <c r="E53" s="328"/>
      <c r="F53" s="348"/>
      <c r="G53" s="330"/>
      <c r="H53" s="51" t="str">
        <f>"0x0" &amp; TEXT(DEC2HEX(G52),"##")</f>
        <v>0x0E</v>
      </c>
      <c r="I53" s="52">
        <v>0</v>
      </c>
      <c r="J53" s="368" t="s">
        <v>539</v>
      </c>
      <c r="K53" s="369"/>
      <c r="L53" s="241" t="s">
        <v>78</v>
      </c>
    </row>
    <row r="54" spans="3:12" ht="17.45" customHeight="1">
      <c r="C54" s="390"/>
      <c r="D54" s="370" t="s">
        <v>138</v>
      </c>
      <c r="E54" s="326"/>
      <c r="F54" s="348"/>
      <c r="G54" s="329">
        <v>15</v>
      </c>
      <c r="H54" s="28" t="str">
        <f>"0x0" &amp; TEXT(DEC2HEX(G54),"#")</f>
        <v>0x0F</v>
      </c>
      <c r="I54" s="29">
        <v>0</v>
      </c>
      <c r="J54" s="29">
        <v>0</v>
      </c>
      <c r="K54" s="30">
        <v>0</v>
      </c>
      <c r="L54" s="240" t="s">
        <v>79</v>
      </c>
    </row>
    <row r="55" spans="3:12" ht="17.45" customHeight="1">
      <c r="C55" s="390"/>
      <c r="D55" s="371"/>
      <c r="E55" s="328"/>
      <c r="F55" s="348"/>
      <c r="G55" s="330"/>
      <c r="H55" s="51" t="str">
        <f>"0x0" &amp; TEXT(DEC2HEX(G54),"##")</f>
        <v>0x0F</v>
      </c>
      <c r="I55" s="52">
        <v>0</v>
      </c>
      <c r="J55" s="368" t="s">
        <v>540</v>
      </c>
      <c r="K55" s="369"/>
      <c r="L55" s="241" t="s">
        <v>78</v>
      </c>
    </row>
    <row r="56" spans="3:12" ht="17.45" customHeight="1">
      <c r="C56" s="390"/>
      <c r="D56" s="370" t="s">
        <v>67</v>
      </c>
      <c r="E56" s="326"/>
      <c r="F56" s="348"/>
      <c r="G56" s="329">
        <v>16</v>
      </c>
      <c r="H56" s="28" t="str">
        <f>"0x" &amp; TEXT(DEC2HEX(G56),"#")</f>
        <v>0x10</v>
      </c>
      <c r="I56" s="29">
        <v>0</v>
      </c>
      <c r="J56" s="29">
        <v>0</v>
      </c>
      <c r="K56" s="30">
        <v>0</v>
      </c>
      <c r="L56" s="240" t="s">
        <v>79</v>
      </c>
    </row>
    <row r="57" spans="3:12" ht="17.45" customHeight="1">
      <c r="C57" s="390"/>
      <c r="D57" s="371"/>
      <c r="E57" s="328"/>
      <c r="F57" s="348"/>
      <c r="G57" s="330"/>
      <c r="H57" s="51" t="str">
        <f>"0x" &amp; TEXT(DEC2HEX(G56),"##")</f>
        <v>0x10</v>
      </c>
      <c r="I57" s="52" t="s">
        <v>542</v>
      </c>
      <c r="J57" s="52" t="s">
        <v>543</v>
      </c>
      <c r="K57" s="53" t="s">
        <v>545</v>
      </c>
      <c r="L57" s="241" t="s">
        <v>78</v>
      </c>
    </row>
    <row r="58" spans="3:12" ht="17.45" customHeight="1">
      <c r="C58" s="390"/>
      <c r="D58" s="370" t="s">
        <v>69</v>
      </c>
      <c r="E58" s="326"/>
      <c r="F58" s="348"/>
      <c r="G58" s="329">
        <v>17</v>
      </c>
      <c r="H58" s="28" t="str">
        <f>"0x" &amp; TEXT(DEC2HEX(G58),"#")</f>
        <v>0x11</v>
      </c>
      <c r="I58" s="29">
        <v>0</v>
      </c>
      <c r="J58" s="29">
        <v>0</v>
      </c>
      <c r="K58" s="30">
        <v>0</v>
      </c>
      <c r="L58" s="240" t="s">
        <v>79</v>
      </c>
    </row>
    <row r="59" spans="3:12" ht="17.45" customHeight="1">
      <c r="C59" s="390"/>
      <c r="D59" s="371"/>
      <c r="E59" s="328"/>
      <c r="F59" s="348"/>
      <c r="G59" s="330"/>
      <c r="H59" s="51" t="str">
        <f>"0x" &amp; TEXT(DEC2HEX(G58),"##")</f>
        <v>0x11</v>
      </c>
      <c r="I59" s="52">
        <v>0</v>
      </c>
      <c r="J59" s="368" t="s">
        <v>547</v>
      </c>
      <c r="K59" s="369"/>
      <c r="L59" s="241" t="s">
        <v>78</v>
      </c>
    </row>
    <row r="60" spans="3:12" ht="17.45" customHeight="1">
      <c r="C60" s="390"/>
      <c r="D60" s="370" t="s">
        <v>68</v>
      </c>
      <c r="E60" s="326"/>
      <c r="F60" s="348"/>
      <c r="G60" s="329">
        <v>18</v>
      </c>
      <c r="H60" s="28" t="str">
        <f>"0x" &amp; TEXT(DEC2HEX(G60),"#")</f>
        <v>0x12</v>
      </c>
      <c r="I60" s="29">
        <v>0</v>
      </c>
      <c r="J60" s="29">
        <v>0</v>
      </c>
      <c r="K60" s="30">
        <v>0</v>
      </c>
      <c r="L60" s="240" t="s">
        <v>79</v>
      </c>
    </row>
    <row r="61" spans="3:12" ht="17.45" customHeight="1">
      <c r="C61" s="390"/>
      <c r="D61" s="371"/>
      <c r="E61" s="328"/>
      <c r="F61" s="348"/>
      <c r="G61" s="330"/>
      <c r="H61" s="51" t="str">
        <f>"0x" &amp; TEXT(DEC2HEX(G60),"##")</f>
        <v>0x12</v>
      </c>
      <c r="I61" s="52">
        <v>0</v>
      </c>
      <c r="J61" s="368" t="s">
        <v>548</v>
      </c>
      <c r="K61" s="369"/>
      <c r="L61" s="242" t="s">
        <v>78</v>
      </c>
    </row>
    <row r="62" spans="3:12" ht="17.45" customHeight="1">
      <c r="C62" s="390"/>
      <c r="D62" s="325" t="s">
        <v>139</v>
      </c>
      <c r="E62" s="326"/>
      <c r="F62" s="348"/>
      <c r="G62" s="329">
        <v>19</v>
      </c>
      <c r="H62" s="28" t="str">
        <f>"0x" &amp; TEXT(DEC2HEX(G62),"#")</f>
        <v>0x13</v>
      </c>
      <c r="I62" s="66">
        <v>0</v>
      </c>
      <c r="J62" s="66">
        <v>0</v>
      </c>
      <c r="K62" s="30">
        <v>0</v>
      </c>
      <c r="L62" s="240" t="s">
        <v>79</v>
      </c>
    </row>
    <row r="63" spans="3:12" ht="17.45" customHeight="1">
      <c r="C63" s="390"/>
      <c r="D63" s="327"/>
      <c r="E63" s="328"/>
      <c r="F63" s="348"/>
      <c r="G63" s="330"/>
      <c r="H63" s="51" t="str">
        <f>"0x" &amp; TEXT(DEC2HEX(G62),"##")</f>
        <v>0x13</v>
      </c>
      <c r="I63" s="335" t="s">
        <v>550</v>
      </c>
      <c r="J63" s="336"/>
      <c r="K63" s="337"/>
      <c r="L63" s="242" t="s">
        <v>78</v>
      </c>
    </row>
    <row r="64" spans="3:12" ht="17.45" customHeight="1">
      <c r="C64" s="390"/>
      <c r="D64" s="370" t="s">
        <v>70</v>
      </c>
      <c r="E64" s="326"/>
      <c r="F64" s="348"/>
      <c r="G64" s="329">
        <v>20</v>
      </c>
      <c r="H64" s="28" t="str">
        <f>"0x" &amp; TEXT(DEC2HEX(G64),"#")</f>
        <v>0x14</v>
      </c>
      <c r="I64" s="29">
        <v>0</v>
      </c>
      <c r="J64" s="29">
        <v>0</v>
      </c>
      <c r="K64" s="30">
        <v>0</v>
      </c>
      <c r="L64" s="243" t="s">
        <v>79</v>
      </c>
    </row>
    <row r="65" spans="3:12" ht="18" customHeight="1" thickBot="1">
      <c r="C65" s="390"/>
      <c r="D65" s="374"/>
      <c r="E65" s="375"/>
      <c r="F65" s="349"/>
      <c r="G65" s="376"/>
      <c r="H65" s="54" t="str">
        <f>"0x" &amp; TEXT(DEC2HEX(G64),"##")</f>
        <v>0x14</v>
      </c>
      <c r="I65" s="55">
        <v>0</v>
      </c>
      <c r="J65" s="377" t="s">
        <v>551</v>
      </c>
      <c r="K65" s="378"/>
      <c r="L65" s="244" t="s">
        <v>78</v>
      </c>
    </row>
    <row r="66" spans="3:12" ht="9" customHeight="1" thickTop="1" thickBot="1">
      <c r="C66" s="246"/>
    </row>
    <row r="67" spans="3:12" ht="18" customHeight="1" thickTop="1">
      <c r="C67" s="391" t="s">
        <v>606</v>
      </c>
      <c r="D67" s="342" t="s">
        <v>94</v>
      </c>
      <c r="E67" s="345"/>
      <c r="F67" s="340" t="s">
        <v>54</v>
      </c>
      <c r="G67" s="342" t="s">
        <v>55</v>
      </c>
      <c r="H67" s="344" t="s">
        <v>56</v>
      </c>
      <c r="I67" s="342"/>
      <c r="J67" s="342"/>
      <c r="K67" s="345"/>
      <c r="L67" s="366" t="s">
        <v>71</v>
      </c>
    </row>
    <row r="68" spans="3:12" ht="18" customHeight="1" thickBot="1">
      <c r="C68" s="391"/>
      <c r="D68" s="343"/>
      <c r="E68" s="365"/>
      <c r="F68" s="341"/>
      <c r="G68" s="343"/>
      <c r="H68" s="25" t="s">
        <v>7</v>
      </c>
      <c r="I68" s="24" t="s">
        <v>27</v>
      </c>
      <c r="J68" s="24" t="s">
        <v>28</v>
      </c>
      <c r="K68" s="26" t="s">
        <v>29</v>
      </c>
      <c r="L68" s="367"/>
    </row>
    <row r="69" spans="3:12" ht="18" customHeight="1" thickTop="1">
      <c r="C69" s="391"/>
      <c r="D69" s="338" t="s">
        <v>455</v>
      </c>
      <c r="E69" s="339"/>
      <c r="F69" s="347" t="s">
        <v>72</v>
      </c>
      <c r="G69" s="32">
        <v>0</v>
      </c>
      <c r="H69" s="33" t="str">
        <f>"0x40" &amp; TEXT(DEC2HEX(G69),"##")</f>
        <v>0x40</v>
      </c>
      <c r="I69" s="210" t="s">
        <v>457</v>
      </c>
      <c r="J69" s="34" t="s">
        <v>458</v>
      </c>
      <c r="K69" s="211" t="s">
        <v>459</v>
      </c>
      <c r="L69" s="360" t="s">
        <v>80</v>
      </c>
    </row>
    <row r="70" spans="3:12" ht="17.45" customHeight="1">
      <c r="C70" s="391"/>
      <c r="D70" s="317" t="s">
        <v>454</v>
      </c>
      <c r="E70" s="331"/>
      <c r="F70" s="348"/>
      <c r="G70" s="122">
        <v>1</v>
      </c>
      <c r="H70" s="28" t="str">
        <f t="shared" ref="H70:H83" si="0">"0x4" &amp; TEXT(DEC2HEX(G70),"##")</f>
        <v>0x41</v>
      </c>
      <c r="I70" s="209" t="s">
        <v>456</v>
      </c>
      <c r="J70" s="332" t="s">
        <v>520</v>
      </c>
      <c r="K70" s="334"/>
      <c r="L70" s="361"/>
    </row>
    <row r="71" spans="3:12" ht="17.45" customHeight="1">
      <c r="C71" s="391"/>
      <c r="D71" s="318" t="s">
        <v>130</v>
      </c>
      <c r="E71" s="331"/>
      <c r="F71" s="348"/>
      <c r="G71" s="27">
        <v>2</v>
      </c>
      <c r="H71" s="28" t="str">
        <f t="shared" si="0"/>
        <v>0x42</v>
      </c>
      <c r="I71" s="224" t="s">
        <v>518</v>
      </c>
      <c r="J71" s="332" t="s">
        <v>523</v>
      </c>
      <c r="K71" s="334"/>
      <c r="L71" s="361"/>
    </row>
    <row r="72" spans="3:12" ht="17.45" customHeight="1">
      <c r="C72" s="391"/>
      <c r="D72" s="317" t="s">
        <v>345</v>
      </c>
      <c r="E72" s="331"/>
      <c r="F72" s="348"/>
      <c r="G72" s="27">
        <v>3</v>
      </c>
      <c r="H72" s="28" t="str">
        <f t="shared" si="0"/>
        <v>0x43</v>
      </c>
      <c r="I72" s="110" t="s">
        <v>542</v>
      </c>
      <c r="J72" s="110" t="s">
        <v>544</v>
      </c>
      <c r="K72" s="30" t="s">
        <v>546</v>
      </c>
      <c r="L72" s="361"/>
    </row>
    <row r="73" spans="3:12" ht="17.45" customHeight="1">
      <c r="C73" s="391"/>
      <c r="D73" s="318" t="s">
        <v>73</v>
      </c>
      <c r="E73" s="331"/>
      <c r="F73" s="348"/>
      <c r="G73" s="27">
        <v>4</v>
      </c>
      <c r="H73" s="28" t="str">
        <f t="shared" si="0"/>
        <v>0x44</v>
      </c>
      <c r="I73" s="29" t="s">
        <v>346</v>
      </c>
      <c r="J73" s="332" t="s">
        <v>527</v>
      </c>
      <c r="K73" s="334"/>
      <c r="L73" s="361"/>
    </row>
    <row r="74" spans="3:12" ht="17.45" customHeight="1">
      <c r="C74" s="391"/>
      <c r="D74" s="317" t="s">
        <v>132</v>
      </c>
      <c r="E74" s="331"/>
      <c r="F74" s="348"/>
      <c r="G74" s="27">
        <v>5</v>
      </c>
      <c r="H74" s="28" t="str">
        <f t="shared" si="0"/>
        <v>0x45</v>
      </c>
      <c r="I74" s="66" t="s">
        <v>346</v>
      </c>
      <c r="J74" s="332" t="s">
        <v>577</v>
      </c>
      <c r="K74" s="334"/>
      <c r="L74" s="361"/>
    </row>
    <row r="75" spans="3:12" ht="17.45" customHeight="1">
      <c r="C75" s="391"/>
      <c r="D75" s="318" t="s">
        <v>74</v>
      </c>
      <c r="E75" s="331"/>
      <c r="F75" s="348"/>
      <c r="G75" s="27">
        <v>6</v>
      </c>
      <c r="H75" s="28" t="str">
        <f t="shared" si="0"/>
        <v>0x46</v>
      </c>
      <c r="I75" s="29" t="s">
        <v>349</v>
      </c>
      <c r="J75" s="332" t="s">
        <v>530</v>
      </c>
      <c r="K75" s="334"/>
      <c r="L75" s="361"/>
    </row>
    <row r="76" spans="3:12" ht="17.45" customHeight="1">
      <c r="C76" s="391"/>
      <c r="D76" s="318" t="s">
        <v>75</v>
      </c>
      <c r="E76" s="331"/>
      <c r="F76" s="348"/>
      <c r="G76" s="27">
        <v>7</v>
      </c>
      <c r="H76" s="28" t="str">
        <f t="shared" si="0"/>
        <v>0x47</v>
      </c>
      <c r="I76" s="29" t="s">
        <v>346</v>
      </c>
      <c r="J76" s="332" t="s">
        <v>531</v>
      </c>
      <c r="K76" s="334"/>
      <c r="L76" s="361"/>
    </row>
    <row r="77" spans="3:12" ht="17.45" customHeight="1">
      <c r="C77" s="391"/>
      <c r="D77" s="318" t="s">
        <v>76</v>
      </c>
      <c r="E77" s="331"/>
      <c r="F77" s="348"/>
      <c r="G77" s="27">
        <v>8</v>
      </c>
      <c r="H77" s="28" t="str">
        <f t="shared" si="0"/>
        <v>0x48</v>
      </c>
      <c r="I77" s="29" t="s">
        <v>346</v>
      </c>
      <c r="J77" s="332" t="s">
        <v>533</v>
      </c>
      <c r="K77" s="334"/>
      <c r="L77" s="361"/>
    </row>
    <row r="78" spans="3:12" ht="17.45" customHeight="1">
      <c r="C78" s="391"/>
      <c r="D78" s="317" t="s">
        <v>133</v>
      </c>
      <c r="E78" s="331"/>
      <c r="F78" s="348"/>
      <c r="G78" s="27">
        <v>9</v>
      </c>
      <c r="H78" s="28" t="str">
        <f t="shared" si="0"/>
        <v>0x49</v>
      </c>
      <c r="I78" s="66" t="s">
        <v>346</v>
      </c>
      <c r="J78" s="332" t="s">
        <v>535</v>
      </c>
      <c r="K78" s="334"/>
      <c r="L78" s="361"/>
    </row>
    <row r="79" spans="3:12" ht="17.45" customHeight="1">
      <c r="C79" s="391"/>
      <c r="D79" s="317" t="s">
        <v>134</v>
      </c>
      <c r="E79" s="331"/>
      <c r="F79" s="348"/>
      <c r="G79" s="27">
        <v>10</v>
      </c>
      <c r="H79" s="28" t="str">
        <f t="shared" si="0"/>
        <v>0x4A</v>
      </c>
      <c r="I79" s="66" t="s">
        <v>346</v>
      </c>
      <c r="J79" s="332" t="s">
        <v>537</v>
      </c>
      <c r="K79" s="334"/>
      <c r="L79" s="361"/>
    </row>
    <row r="80" spans="3:12" ht="17.45" customHeight="1">
      <c r="C80" s="391"/>
      <c r="D80" s="318" t="s">
        <v>125</v>
      </c>
      <c r="E80" s="331"/>
      <c r="F80" s="348"/>
      <c r="G80" s="27">
        <v>11</v>
      </c>
      <c r="H80" s="28" t="str">
        <f t="shared" si="0"/>
        <v>0x4B</v>
      </c>
      <c r="I80" s="29" t="s">
        <v>346</v>
      </c>
      <c r="J80" s="332" t="s">
        <v>541</v>
      </c>
      <c r="K80" s="334"/>
      <c r="L80" s="361"/>
    </row>
    <row r="81" spans="3:12" ht="17.45" customHeight="1">
      <c r="C81" s="391"/>
      <c r="D81" s="318" t="s">
        <v>126</v>
      </c>
      <c r="E81" s="331"/>
      <c r="F81" s="348"/>
      <c r="G81" s="27">
        <v>12</v>
      </c>
      <c r="H81" s="28" t="str">
        <f t="shared" si="0"/>
        <v>0x4C</v>
      </c>
      <c r="I81" s="29" t="s">
        <v>350</v>
      </c>
      <c r="J81" s="332" t="s">
        <v>540</v>
      </c>
      <c r="K81" s="334"/>
      <c r="L81" s="361"/>
    </row>
    <row r="82" spans="3:12" ht="17.45" customHeight="1">
      <c r="C82" s="391"/>
      <c r="D82" s="317" t="s">
        <v>140</v>
      </c>
      <c r="E82" s="331"/>
      <c r="F82" s="348"/>
      <c r="G82" s="27">
        <v>13</v>
      </c>
      <c r="H82" s="28" t="str">
        <f>"0x4" &amp; TEXT(DEC2HEX(G82),"##")</f>
        <v>0x4D</v>
      </c>
      <c r="I82" s="332" t="s">
        <v>549</v>
      </c>
      <c r="J82" s="333"/>
      <c r="K82" s="334"/>
      <c r="L82" s="361"/>
    </row>
    <row r="83" spans="3:12" ht="18" customHeight="1" thickBot="1">
      <c r="C83" s="391"/>
      <c r="D83" s="358" t="s">
        <v>77</v>
      </c>
      <c r="E83" s="359"/>
      <c r="F83" s="349"/>
      <c r="G83" s="44">
        <v>14</v>
      </c>
      <c r="H83" s="45" t="str">
        <f t="shared" si="0"/>
        <v>0x4E</v>
      </c>
      <c r="I83" s="46" t="s">
        <v>346</v>
      </c>
      <c r="J83" s="353" t="s">
        <v>551</v>
      </c>
      <c r="K83" s="354"/>
      <c r="L83" s="362"/>
    </row>
    <row r="84" spans="3:12" ht="8.25" customHeight="1" thickTop="1" thickBot="1">
      <c r="C84" s="391"/>
    </row>
    <row r="85" spans="3:12" ht="18" customHeight="1" thickTop="1">
      <c r="C85" s="391"/>
      <c r="D85" s="342" t="s">
        <v>95</v>
      </c>
      <c r="E85" s="345"/>
      <c r="F85" s="340" t="s">
        <v>54</v>
      </c>
      <c r="G85" s="342" t="s">
        <v>55</v>
      </c>
      <c r="H85" s="344" t="s">
        <v>56</v>
      </c>
      <c r="I85" s="342"/>
      <c r="J85" s="342"/>
      <c r="K85" s="345"/>
      <c r="L85" s="366" t="s">
        <v>71</v>
      </c>
    </row>
    <row r="86" spans="3:12" ht="18" customHeight="1" thickBot="1">
      <c r="C86" s="391"/>
      <c r="D86" s="343"/>
      <c r="E86" s="365"/>
      <c r="F86" s="341"/>
      <c r="G86" s="343"/>
      <c r="H86" s="25" t="s">
        <v>7</v>
      </c>
      <c r="I86" s="24" t="s">
        <v>27</v>
      </c>
      <c r="J86" s="24" t="s">
        <v>28</v>
      </c>
      <c r="K86" s="26" t="s">
        <v>29</v>
      </c>
      <c r="L86" s="367"/>
    </row>
    <row r="87" spans="3:12" ht="18" customHeight="1" thickTop="1">
      <c r="C87" s="391"/>
      <c r="D87" s="338" t="s">
        <v>123</v>
      </c>
      <c r="E87" s="339"/>
      <c r="F87" s="347" t="s">
        <v>81</v>
      </c>
      <c r="G87" s="32">
        <v>1</v>
      </c>
      <c r="H87" s="33" t="str">
        <f t="shared" ref="H87:H95" si="1">"0x8" &amp; TEXT(DEC2HEX(G87),"##")</f>
        <v>0x81</v>
      </c>
      <c r="I87" s="34">
        <v>1</v>
      </c>
      <c r="J87" s="34">
        <v>2</v>
      </c>
      <c r="K87" s="36">
        <v>3</v>
      </c>
      <c r="L87" s="360" t="s">
        <v>80</v>
      </c>
    </row>
    <row r="88" spans="3:12" ht="17.45" customHeight="1">
      <c r="C88" s="391"/>
      <c r="D88" s="363" t="s">
        <v>506</v>
      </c>
      <c r="E88" s="364"/>
      <c r="F88" s="348"/>
      <c r="G88" s="27">
        <v>2</v>
      </c>
      <c r="H88" s="28" t="str">
        <f t="shared" si="1"/>
        <v>0x82</v>
      </c>
      <c r="I88" s="29" t="s">
        <v>131</v>
      </c>
      <c r="J88" s="332" t="s">
        <v>524</v>
      </c>
      <c r="K88" s="334"/>
      <c r="L88" s="361"/>
    </row>
    <row r="89" spans="3:12" ht="17.45" customHeight="1">
      <c r="C89" s="391"/>
      <c r="D89" s="363" t="s">
        <v>507</v>
      </c>
      <c r="E89" s="364"/>
      <c r="F89" s="348"/>
      <c r="G89" s="226">
        <v>3</v>
      </c>
      <c r="H89" s="28" t="str">
        <f t="shared" si="1"/>
        <v>0x83</v>
      </c>
      <c r="I89" s="224" t="s">
        <v>508</v>
      </c>
      <c r="J89" s="332" t="s">
        <v>524</v>
      </c>
      <c r="K89" s="334"/>
      <c r="L89" s="361"/>
    </row>
    <row r="90" spans="3:12" ht="17.45" customHeight="1">
      <c r="C90" s="391"/>
      <c r="D90" s="318" t="s">
        <v>343</v>
      </c>
      <c r="E90" s="331"/>
      <c r="F90" s="348"/>
      <c r="G90" s="226">
        <v>4</v>
      </c>
      <c r="H90" s="28" t="str">
        <f>"0x8" &amp; TEXT(DEC2HEX(G90),"##")</f>
        <v>0x84</v>
      </c>
      <c r="I90" s="233" t="s">
        <v>542</v>
      </c>
      <c r="J90" s="233" t="s">
        <v>544</v>
      </c>
      <c r="K90" s="30" t="s">
        <v>546</v>
      </c>
      <c r="L90" s="361"/>
    </row>
    <row r="91" spans="3:12" ht="17.45" customHeight="1">
      <c r="C91" s="391"/>
      <c r="D91" s="318" t="s">
        <v>124</v>
      </c>
      <c r="E91" s="331"/>
      <c r="F91" s="348"/>
      <c r="G91" s="226">
        <v>5</v>
      </c>
      <c r="H91" s="28" t="str">
        <f t="shared" si="1"/>
        <v>0x85</v>
      </c>
      <c r="I91" s="224" t="s">
        <v>505</v>
      </c>
      <c r="J91" s="29">
        <v>1</v>
      </c>
      <c r="K91" s="35">
        <v>1</v>
      </c>
      <c r="L91" s="361"/>
    </row>
    <row r="92" spans="3:12" ht="17.45" customHeight="1">
      <c r="C92" s="391"/>
      <c r="D92" s="318" t="s">
        <v>344</v>
      </c>
      <c r="E92" s="331"/>
      <c r="F92" s="348"/>
      <c r="G92" s="226">
        <v>6</v>
      </c>
      <c r="H92" s="28" t="str">
        <f t="shared" si="1"/>
        <v>0x86</v>
      </c>
      <c r="I92" s="110">
        <v>1</v>
      </c>
      <c r="J92" s="110">
        <v>1</v>
      </c>
      <c r="K92" s="109">
        <v>1</v>
      </c>
      <c r="L92" s="361"/>
    </row>
    <row r="93" spans="3:12" ht="17.45" customHeight="1">
      <c r="C93" s="391"/>
      <c r="D93" s="318" t="s">
        <v>82</v>
      </c>
      <c r="E93" s="331"/>
      <c r="F93" s="348"/>
      <c r="G93" s="226">
        <v>7</v>
      </c>
      <c r="H93" s="28" t="str">
        <f t="shared" si="1"/>
        <v>0x87</v>
      </c>
      <c r="I93" s="29" t="s">
        <v>83</v>
      </c>
      <c r="J93" s="332" t="s">
        <v>552</v>
      </c>
      <c r="K93" s="334"/>
      <c r="L93" s="361"/>
    </row>
    <row r="94" spans="3:12" ht="17.45" customHeight="1">
      <c r="C94" s="391"/>
      <c r="D94" s="318" t="s">
        <v>84</v>
      </c>
      <c r="E94" s="331"/>
      <c r="F94" s="348"/>
      <c r="G94" s="226">
        <v>8</v>
      </c>
      <c r="H94" s="28" t="str">
        <f t="shared" si="1"/>
        <v>0x88</v>
      </c>
      <c r="I94" s="29" t="s">
        <v>346</v>
      </c>
      <c r="J94" s="29" t="s">
        <v>348</v>
      </c>
      <c r="K94" s="35" t="s">
        <v>346</v>
      </c>
      <c r="L94" s="361"/>
    </row>
    <row r="95" spans="3:12" ht="17.45" customHeight="1">
      <c r="C95" s="391"/>
      <c r="D95" s="318" t="s">
        <v>85</v>
      </c>
      <c r="E95" s="331"/>
      <c r="F95" s="348"/>
      <c r="G95" s="226">
        <v>9</v>
      </c>
      <c r="H95" s="28" t="str">
        <f t="shared" si="1"/>
        <v>0x89</v>
      </c>
      <c r="I95" s="29" t="s">
        <v>347</v>
      </c>
      <c r="J95" s="29" t="s">
        <v>346</v>
      </c>
      <c r="K95" s="35" t="s">
        <v>346</v>
      </c>
      <c r="L95" s="361"/>
    </row>
    <row r="96" spans="3:12" ht="18" customHeight="1" thickBot="1">
      <c r="C96" s="392"/>
      <c r="D96" s="358"/>
      <c r="E96" s="359"/>
      <c r="F96" s="349"/>
      <c r="G96" s="44"/>
      <c r="H96" s="45"/>
      <c r="I96" s="46"/>
      <c r="J96" s="379"/>
      <c r="K96" s="380"/>
      <c r="L96" s="362"/>
    </row>
    <row r="97" spans="3:12" ht="17.25" thickTop="1"/>
    <row r="98" spans="3:12">
      <c r="C98" s="1" t="s">
        <v>534</v>
      </c>
    </row>
    <row r="99" spans="3:12" ht="17.25" thickBot="1">
      <c r="C99" s="239" t="s">
        <v>554</v>
      </c>
      <c r="D99" s="384" t="s">
        <v>555</v>
      </c>
      <c r="E99" s="384"/>
      <c r="F99" s="239" t="s">
        <v>556</v>
      </c>
      <c r="G99" s="239" t="s">
        <v>557</v>
      </c>
      <c r="H99" s="239" t="s">
        <v>558</v>
      </c>
      <c r="I99" s="384" t="s">
        <v>591</v>
      </c>
      <c r="J99" s="384"/>
      <c r="K99" s="384" t="s">
        <v>590</v>
      </c>
      <c r="L99" s="388"/>
    </row>
    <row r="100" spans="3:12" ht="17.25" thickTop="1">
      <c r="C100" s="237">
        <v>1</v>
      </c>
      <c r="D100" s="385" t="s">
        <v>559</v>
      </c>
      <c r="E100" s="385"/>
      <c r="F100" s="238" t="s">
        <v>593</v>
      </c>
      <c r="G100" s="237" t="s">
        <v>560</v>
      </c>
      <c r="H100" s="237" t="s">
        <v>561</v>
      </c>
      <c r="I100" s="385"/>
      <c r="J100" s="385"/>
      <c r="K100" s="385">
        <v>0</v>
      </c>
      <c r="L100" s="393"/>
    </row>
    <row r="101" spans="3:12">
      <c r="C101" s="232">
        <v>2</v>
      </c>
      <c r="D101" s="350" t="s">
        <v>562</v>
      </c>
      <c r="E101" s="350"/>
      <c r="F101" s="235" t="s">
        <v>593</v>
      </c>
      <c r="G101" s="235" t="s">
        <v>553</v>
      </c>
      <c r="H101" s="232" t="s">
        <v>563</v>
      </c>
      <c r="I101" s="350" t="s">
        <v>584</v>
      </c>
      <c r="J101" s="350"/>
      <c r="K101" s="350"/>
      <c r="L101" s="386"/>
    </row>
    <row r="102" spans="3:12">
      <c r="C102" s="232">
        <v>3</v>
      </c>
      <c r="D102" s="350" t="s">
        <v>564</v>
      </c>
      <c r="E102" s="350"/>
      <c r="F102" s="232" t="s">
        <v>579</v>
      </c>
      <c r="G102" s="232" t="s">
        <v>594</v>
      </c>
      <c r="H102" s="232" t="s">
        <v>561</v>
      </c>
      <c r="I102" s="350" t="s">
        <v>585</v>
      </c>
      <c r="J102" s="350"/>
      <c r="K102" s="350" t="s">
        <v>585</v>
      </c>
      <c r="L102" s="386"/>
    </row>
    <row r="103" spans="3:12">
      <c r="C103" s="232">
        <v>4</v>
      </c>
      <c r="D103" s="350" t="s">
        <v>565</v>
      </c>
      <c r="E103" s="350"/>
      <c r="F103" s="232" t="s">
        <v>580</v>
      </c>
      <c r="G103" s="232" t="s">
        <v>595</v>
      </c>
      <c r="H103" s="232" t="s">
        <v>561</v>
      </c>
      <c r="I103" s="350" t="s">
        <v>586</v>
      </c>
      <c r="J103" s="350"/>
      <c r="K103" s="350" t="s">
        <v>586</v>
      </c>
      <c r="L103" s="386"/>
    </row>
    <row r="104" spans="3:12">
      <c r="C104" s="232">
        <v>5</v>
      </c>
      <c r="D104" s="350" t="s">
        <v>566</v>
      </c>
      <c r="E104" s="350"/>
      <c r="F104" s="235" t="s">
        <v>593</v>
      </c>
      <c r="G104" s="232" t="s">
        <v>583</v>
      </c>
      <c r="H104" s="232" t="s">
        <v>561</v>
      </c>
      <c r="I104" s="350" t="s">
        <v>587</v>
      </c>
      <c r="J104" s="350"/>
      <c r="K104" s="350" t="s">
        <v>587</v>
      </c>
      <c r="L104" s="386"/>
    </row>
    <row r="105" spans="3:12">
      <c r="C105" s="232">
        <v>6</v>
      </c>
      <c r="D105" s="350" t="s">
        <v>567</v>
      </c>
      <c r="E105" s="350"/>
      <c r="F105" s="235" t="s">
        <v>593</v>
      </c>
      <c r="G105" s="232" t="s">
        <v>599</v>
      </c>
      <c r="H105" s="232" t="s">
        <v>561</v>
      </c>
      <c r="I105" s="350">
        <v>0</v>
      </c>
      <c r="J105" s="350"/>
      <c r="K105" s="350">
        <v>0</v>
      </c>
      <c r="L105" s="386"/>
    </row>
    <row r="106" spans="3:12">
      <c r="C106" s="232">
        <v>7</v>
      </c>
      <c r="D106" s="350" t="s">
        <v>568</v>
      </c>
      <c r="E106" s="350"/>
      <c r="F106" s="235" t="s">
        <v>593</v>
      </c>
      <c r="G106" s="232" t="s">
        <v>600</v>
      </c>
      <c r="H106" s="232" t="s">
        <v>561</v>
      </c>
      <c r="I106" s="350">
        <v>40</v>
      </c>
      <c r="J106" s="350"/>
      <c r="K106" s="350">
        <v>40</v>
      </c>
      <c r="L106" s="386"/>
    </row>
    <row r="107" spans="3:12">
      <c r="C107" s="232">
        <v>8</v>
      </c>
      <c r="D107" s="350" t="s">
        <v>569</v>
      </c>
      <c r="E107" s="350"/>
      <c r="F107" s="232" t="s">
        <v>578</v>
      </c>
      <c r="G107" s="235" t="s">
        <v>593</v>
      </c>
      <c r="H107" s="232" t="s">
        <v>561</v>
      </c>
      <c r="I107" s="350" t="s">
        <v>592</v>
      </c>
      <c r="J107" s="350"/>
      <c r="K107" s="350" t="s">
        <v>592</v>
      </c>
      <c r="L107" s="386"/>
    </row>
    <row r="108" spans="3:12">
      <c r="C108" s="232">
        <v>9</v>
      </c>
      <c r="D108" s="350" t="s">
        <v>570</v>
      </c>
      <c r="E108" s="350"/>
      <c r="F108" s="235" t="s">
        <v>593</v>
      </c>
      <c r="G108" s="235" t="s">
        <v>553</v>
      </c>
      <c r="H108" s="232" t="s">
        <v>563</v>
      </c>
      <c r="I108" s="350" t="s">
        <v>588</v>
      </c>
      <c r="J108" s="350"/>
      <c r="K108" s="350" t="s">
        <v>588</v>
      </c>
      <c r="L108" s="386"/>
    </row>
    <row r="109" spans="3:12">
      <c r="C109" s="232">
        <v>10</v>
      </c>
      <c r="D109" s="350" t="s">
        <v>571</v>
      </c>
      <c r="E109" s="350"/>
      <c r="F109" s="235" t="s">
        <v>593</v>
      </c>
      <c r="G109" s="232" t="s">
        <v>596</v>
      </c>
      <c r="H109" s="232" t="s">
        <v>561</v>
      </c>
      <c r="I109" s="350" t="s">
        <v>592</v>
      </c>
      <c r="J109" s="350"/>
      <c r="K109" s="350" t="s">
        <v>592</v>
      </c>
      <c r="L109" s="386"/>
    </row>
    <row r="110" spans="3:12">
      <c r="C110" s="232">
        <v>11</v>
      </c>
      <c r="D110" s="350" t="s">
        <v>572</v>
      </c>
      <c r="E110" s="350"/>
      <c r="F110" s="235" t="s">
        <v>593</v>
      </c>
      <c r="G110" s="235" t="s">
        <v>593</v>
      </c>
      <c r="H110" s="232" t="s">
        <v>561</v>
      </c>
      <c r="I110" s="350" t="s">
        <v>589</v>
      </c>
      <c r="J110" s="350"/>
      <c r="K110" s="350" t="s">
        <v>589</v>
      </c>
      <c r="L110" s="386"/>
    </row>
    <row r="111" spans="3:12">
      <c r="C111" s="232">
        <v>12</v>
      </c>
      <c r="D111" s="350" t="s">
        <v>573</v>
      </c>
      <c r="E111" s="350"/>
      <c r="F111" s="235" t="s">
        <v>593</v>
      </c>
      <c r="G111" s="235" t="s">
        <v>593</v>
      </c>
      <c r="H111" s="232" t="s">
        <v>561</v>
      </c>
      <c r="I111" s="350" t="s">
        <v>592</v>
      </c>
      <c r="J111" s="350"/>
      <c r="K111" s="350" t="s">
        <v>592</v>
      </c>
      <c r="L111" s="386"/>
    </row>
    <row r="112" spans="3:12">
      <c r="C112" s="232">
        <v>13</v>
      </c>
      <c r="D112" s="350" t="s">
        <v>574</v>
      </c>
      <c r="E112" s="350"/>
      <c r="F112" s="232" t="s">
        <v>581</v>
      </c>
      <c r="G112" s="232" t="s">
        <v>597</v>
      </c>
      <c r="H112" s="232" t="s">
        <v>602</v>
      </c>
      <c r="I112" s="350">
        <v>1000000</v>
      </c>
      <c r="J112" s="350"/>
      <c r="K112" s="350">
        <v>1000000</v>
      </c>
      <c r="L112" s="386"/>
    </row>
    <row r="113" spans="3:12">
      <c r="C113" s="232">
        <v>14</v>
      </c>
      <c r="D113" s="350" t="s">
        <v>575</v>
      </c>
      <c r="E113" s="350"/>
      <c r="F113" s="235" t="s">
        <v>593</v>
      </c>
      <c r="G113" s="235" t="s">
        <v>598</v>
      </c>
      <c r="H113" s="232" t="s">
        <v>563</v>
      </c>
      <c r="I113" s="350" t="s">
        <v>592</v>
      </c>
      <c r="J113" s="350"/>
      <c r="K113" s="350">
        <v>0</v>
      </c>
      <c r="L113" s="386"/>
    </row>
    <row r="114" spans="3:12" ht="17.25" thickBot="1">
      <c r="C114" s="236">
        <v>15</v>
      </c>
      <c r="D114" s="383" t="s">
        <v>576</v>
      </c>
      <c r="E114" s="383"/>
      <c r="F114" s="236" t="s">
        <v>582</v>
      </c>
      <c r="G114" s="236" t="s">
        <v>601</v>
      </c>
      <c r="H114" s="236" t="s">
        <v>561</v>
      </c>
      <c r="I114" s="383" t="s">
        <v>592</v>
      </c>
      <c r="J114" s="383"/>
      <c r="K114" s="383" t="s">
        <v>592</v>
      </c>
      <c r="L114" s="387"/>
    </row>
    <row r="115" spans="3:12" ht="17.25" thickTop="1"/>
  </sheetData>
  <mergeCells count="188">
    <mergeCell ref="K109:L109"/>
    <mergeCell ref="K110:L110"/>
    <mergeCell ref="K111:L111"/>
    <mergeCell ref="K112:L112"/>
    <mergeCell ref="K113:L113"/>
    <mergeCell ref="K114:L114"/>
    <mergeCell ref="K99:L99"/>
    <mergeCell ref="C19:C65"/>
    <mergeCell ref="C67:C96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D108:E108"/>
    <mergeCell ref="D109:E109"/>
    <mergeCell ref="D110:E110"/>
    <mergeCell ref="D111:E111"/>
    <mergeCell ref="D112:E112"/>
    <mergeCell ref="D113:E113"/>
    <mergeCell ref="D114:E114"/>
    <mergeCell ref="I99:J99"/>
    <mergeCell ref="I100:J100"/>
    <mergeCell ref="I101:J101"/>
    <mergeCell ref="I102:J102"/>
    <mergeCell ref="I104:J104"/>
    <mergeCell ref="I103:J103"/>
    <mergeCell ref="I105:J105"/>
    <mergeCell ref="I106:J106"/>
    <mergeCell ref="I107:J107"/>
    <mergeCell ref="I108:J108"/>
    <mergeCell ref="I109:J109"/>
    <mergeCell ref="I111:J111"/>
    <mergeCell ref="I110:J110"/>
    <mergeCell ref="I112:J112"/>
    <mergeCell ref="I113:J113"/>
    <mergeCell ref="I114:J114"/>
    <mergeCell ref="D99:E99"/>
    <mergeCell ref="D100:E100"/>
    <mergeCell ref="D101:E101"/>
    <mergeCell ref="D102:E102"/>
    <mergeCell ref="D103:E103"/>
    <mergeCell ref="D104:E104"/>
    <mergeCell ref="D105:E105"/>
    <mergeCell ref="D107:E107"/>
    <mergeCell ref="G52:G53"/>
    <mergeCell ref="J53:K53"/>
    <mergeCell ref="D11:D14"/>
    <mergeCell ref="F24:F25"/>
    <mergeCell ref="G24:G25"/>
    <mergeCell ref="D26:E27"/>
    <mergeCell ref="G26:G27"/>
    <mergeCell ref="J27:K27"/>
    <mergeCell ref="G28:G29"/>
    <mergeCell ref="G30:G31"/>
    <mergeCell ref="G32:G33"/>
    <mergeCell ref="D32:E33"/>
    <mergeCell ref="J33:K33"/>
    <mergeCell ref="H24:K24"/>
    <mergeCell ref="F19:H21"/>
    <mergeCell ref="D22:E22"/>
    <mergeCell ref="F22:H22"/>
    <mergeCell ref="J47:K47"/>
    <mergeCell ref="D46:E47"/>
    <mergeCell ref="G46:G47"/>
    <mergeCell ref="D44:E45"/>
    <mergeCell ref="G44:G45"/>
    <mergeCell ref="D67:E68"/>
    <mergeCell ref="L67:L68"/>
    <mergeCell ref="D64:E65"/>
    <mergeCell ref="G64:G65"/>
    <mergeCell ref="J65:K65"/>
    <mergeCell ref="D106:E106"/>
    <mergeCell ref="J89:K89"/>
    <mergeCell ref="D72:E72"/>
    <mergeCell ref="D70:E70"/>
    <mergeCell ref="J96:K96"/>
    <mergeCell ref="D74:E74"/>
    <mergeCell ref="D78:E78"/>
    <mergeCell ref="D79:E79"/>
    <mergeCell ref="D89:E89"/>
    <mergeCell ref="L24:L25"/>
    <mergeCell ref="J29:K29"/>
    <mergeCell ref="D28:E29"/>
    <mergeCell ref="D24:E25"/>
    <mergeCell ref="D30:E31"/>
    <mergeCell ref="J31:K31"/>
    <mergeCell ref="D42:E43"/>
    <mergeCell ref="G42:G43"/>
    <mergeCell ref="J43:K43"/>
    <mergeCell ref="D40:E41"/>
    <mergeCell ref="G40:G41"/>
    <mergeCell ref="J41:K41"/>
    <mergeCell ref="D38:E39"/>
    <mergeCell ref="G38:G39"/>
    <mergeCell ref="J39:K39"/>
    <mergeCell ref="G34:G35"/>
    <mergeCell ref="D34:E35"/>
    <mergeCell ref="J35:K35"/>
    <mergeCell ref="D36:E37"/>
    <mergeCell ref="G36:G37"/>
    <mergeCell ref="J45:K45"/>
    <mergeCell ref="J37:K37"/>
    <mergeCell ref="D58:E59"/>
    <mergeCell ref="G58:G59"/>
    <mergeCell ref="D60:E61"/>
    <mergeCell ref="G60:G61"/>
    <mergeCell ref="D54:E55"/>
    <mergeCell ref="G54:G55"/>
    <mergeCell ref="J55:K55"/>
    <mergeCell ref="D56:E57"/>
    <mergeCell ref="G56:G57"/>
    <mergeCell ref="J61:K61"/>
    <mergeCell ref="D52:E53"/>
    <mergeCell ref="D48:E49"/>
    <mergeCell ref="D50:E51"/>
    <mergeCell ref="G48:G49"/>
    <mergeCell ref="G50:G51"/>
    <mergeCell ref="J49:K49"/>
    <mergeCell ref="J51:K51"/>
    <mergeCell ref="J59:K59"/>
    <mergeCell ref="C16:C17"/>
    <mergeCell ref="C11:C14"/>
    <mergeCell ref="J11:J14"/>
    <mergeCell ref="K11:K12"/>
    <mergeCell ref="K13:K14"/>
    <mergeCell ref="D96:E96"/>
    <mergeCell ref="J93:K93"/>
    <mergeCell ref="L87:L96"/>
    <mergeCell ref="D93:E93"/>
    <mergeCell ref="D94:E94"/>
    <mergeCell ref="L13:L14"/>
    <mergeCell ref="D95:E95"/>
    <mergeCell ref="D87:E87"/>
    <mergeCell ref="D88:E88"/>
    <mergeCell ref="J88:K88"/>
    <mergeCell ref="D91:E91"/>
    <mergeCell ref="L69:L83"/>
    <mergeCell ref="D85:E86"/>
    <mergeCell ref="F85:F86"/>
    <mergeCell ref="G85:G86"/>
    <mergeCell ref="H85:K85"/>
    <mergeCell ref="L85:L86"/>
    <mergeCell ref="D83:E83"/>
    <mergeCell ref="D92:E92"/>
    <mergeCell ref="J1:L1"/>
    <mergeCell ref="F26:F65"/>
    <mergeCell ref="F69:F83"/>
    <mergeCell ref="F87:F96"/>
    <mergeCell ref="L11:L12"/>
    <mergeCell ref="D16:H16"/>
    <mergeCell ref="D17:H17"/>
    <mergeCell ref="I16:L16"/>
    <mergeCell ref="I17:L17"/>
    <mergeCell ref="F11:F14"/>
    <mergeCell ref="J71:K71"/>
    <mergeCell ref="J75:K75"/>
    <mergeCell ref="J76:K76"/>
    <mergeCell ref="J77:K77"/>
    <mergeCell ref="J80:K80"/>
    <mergeCell ref="J81:K81"/>
    <mergeCell ref="J83:K83"/>
    <mergeCell ref="D75:E75"/>
    <mergeCell ref="D76:E76"/>
    <mergeCell ref="D77:E77"/>
    <mergeCell ref="D80:E80"/>
    <mergeCell ref="D81:E81"/>
    <mergeCell ref="D90:E90"/>
    <mergeCell ref="J70:K70"/>
    <mergeCell ref="D62:E63"/>
    <mergeCell ref="G62:G63"/>
    <mergeCell ref="D82:E82"/>
    <mergeCell ref="I82:K82"/>
    <mergeCell ref="I63:K63"/>
    <mergeCell ref="J74:K74"/>
    <mergeCell ref="J78:K78"/>
    <mergeCell ref="J79:K79"/>
    <mergeCell ref="J73:K73"/>
    <mergeCell ref="D69:E69"/>
    <mergeCell ref="D71:E71"/>
    <mergeCell ref="D73:E73"/>
    <mergeCell ref="F67:F68"/>
    <mergeCell ref="G67:G68"/>
    <mergeCell ref="H67:K67"/>
  </mergeCells>
  <phoneticPr fontId="1" type="noConversion"/>
  <pageMargins left="0.47244094488188981" right="0.47244094488188981" top="0.47244094488188981" bottom="0.47244094488188981" header="0" footer="0"/>
  <pageSetup paperSize="9" scale="5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4"/>
  <sheetViews>
    <sheetView tabSelected="1" zoomScale="130" zoomScaleNormal="130" workbookViewId="0">
      <selection activeCell="D128" sqref="D128"/>
    </sheetView>
  </sheetViews>
  <sheetFormatPr defaultRowHeight="16.5"/>
  <cols>
    <col min="1" max="1" width="9.875" customWidth="1"/>
    <col min="2" max="2" width="4.25" bestFit="1" customWidth="1"/>
    <col min="3" max="3" width="8" bestFit="1" customWidth="1"/>
    <col min="4" max="4" width="9.375" style="213" bestFit="1" customWidth="1"/>
    <col min="5" max="5" width="10" bestFit="1" customWidth="1"/>
    <col min="6" max="6" width="19.25" style="279" bestFit="1" customWidth="1"/>
    <col min="7" max="7" width="19.875" customWidth="1"/>
  </cols>
  <sheetData>
    <row r="1" spans="1:7" ht="39">
      <c r="A1" s="396" t="s">
        <v>707</v>
      </c>
      <c r="B1" s="396"/>
      <c r="C1" s="396"/>
      <c r="D1" s="396"/>
      <c r="E1" s="396"/>
      <c r="F1" s="396"/>
      <c r="G1" s="396"/>
    </row>
    <row r="2" spans="1:7" ht="19.5" customHeight="1">
      <c r="A2" s="397" t="s">
        <v>708</v>
      </c>
      <c r="B2" s="397"/>
      <c r="C2" s="397"/>
      <c r="D2" s="397"/>
      <c r="F2" s="394" t="s">
        <v>1096</v>
      </c>
      <c r="G2" s="394"/>
    </row>
    <row r="3" spans="1:7" ht="16.5" customHeight="1">
      <c r="A3" s="552" t="s">
        <v>710</v>
      </c>
      <c r="B3" s="395" t="s">
        <v>709</v>
      </c>
      <c r="C3" s="395"/>
      <c r="D3" s="395" t="s">
        <v>710</v>
      </c>
      <c r="E3" s="395"/>
      <c r="F3" s="407" t="s">
        <v>711</v>
      </c>
      <c r="G3" s="395" t="s">
        <v>712</v>
      </c>
    </row>
    <row r="4" spans="1:7">
      <c r="A4" s="280" t="s">
        <v>1097</v>
      </c>
      <c r="B4" s="280" t="s">
        <v>554</v>
      </c>
      <c r="C4" s="280" t="s">
        <v>713</v>
      </c>
      <c r="D4" s="291" t="s">
        <v>714</v>
      </c>
      <c r="E4" s="281" t="s">
        <v>715</v>
      </c>
      <c r="F4" s="407"/>
      <c r="G4" s="395"/>
    </row>
    <row r="5" spans="1:7">
      <c r="A5" s="289">
        <v>1</v>
      </c>
      <c r="B5" s="418" t="s">
        <v>716</v>
      </c>
      <c r="C5" s="415" t="s">
        <v>717</v>
      </c>
      <c r="D5" s="292" t="s">
        <v>718</v>
      </c>
      <c r="E5" s="289"/>
      <c r="F5" s="293" t="s">
        <v>718</v>
      </c>
      <c r="G5" s="289"/>
    </row>
    <row r="6" spans="1:7">
      <c r="A6" s="289">
        <f t="shared" ref="A6:A69" si="0">A5+1</f>
        <v>2</v>
      </c>
      <c r="B6" s="406"/>
      <c r="C6" s="416"/>
      <c r="D6" s="406" t="s">
        <v>719</v>
      </c>
      <c r="E6" s="289" t="s">
        <v>720</v>
      </c>
      <c r="F6" s="408" t="s">
        <v>721</v>
      </c>
      <c r="G6" s="289"/>
    </row>
    <row r="7" spans="1:7">
      <c r="A7" s="289">
        <f t="shared" si="0"/>
        <v>3</v>
      </c>
      <c r="B7" s="406"/>
      <c r="C7" s="416"/>
      <c r="D7" s="406"/>
      <c r="E7" s="289" t="s">
        <v>722</v>
      </c>
      <c r="F7" s="408"/>
      <c r="G7" s="289"/>
    </row>
    <row r="8" spans="1:7">
      <c r="A8" s="289">
        <f t="shared" si="0"/>
        <v>4</v>
      </c>
      <c r="B8" s="406"/>
      <c r="C8" s="416"/>
      <c r="D8" s="406"/>
      <c r="E8" s="289" t="s">
        <v>723</v>
      </c>
      <c r="F8" s="408"/>
      <c r="G8" s="289"/>
    </row>
    <row r="9" spans="1:7">
      <c r="A9" s="289">
        <f t="shared" si="0"/>
        <v>5</v>
      </c>
      <c r="B9" s="406"/>
      <c r="C9" s="416"/>
      <c r="D9" s="292" t="s">
        <v>724</v>
      </c>
      <c r="E9" s="289"/>
      <c r="F9" s="293" t="s">
        <v>697</v>
      </c>
      <c r="G9" s="289"/>
    </row>
    <row r="10" spans="1:7">
      <c r="A10" s="289">
        <f t="shared" si="0"/>
        <v>6</v>
      </c>
      <c r="B10" s="406"/>
      <c r="C10" s="416"/>
      <c r="D10" s="292" t="s">
        <v>725</v>
      </c>
      <c r="E10" s="289"/>
      <c r="F10" s="293" t="s">
        <v>698</v>
      </c>
      <c r="G10" s="289"/>
    </row>
    <row r="11" spans="1:7">
      <c r="A11" s="289">
        <f t="shared" si="0"/>
        <v>7</v>
      </c>
      <c r="B11" s="406"/>
      <c r="C11" s="416"/>
      <c r="D11" s="292" t="s">
        <v>726</v>
      </c>
      <c r="E11" s="289" t="s">
        <v>727</v>
      </c>
      <c r="F11" s="293" t="s">
        <v>728</v>
      </c>
      <c r="G11" s="289"/>
    </row>
    <row r="12" spans="1:7">
      <c r="A12" s="289">
        <f t="shared" si="0"/>
        <v>8</v>
      </c>
      <c r="B12" s="406"/>
      <c r="C12" s="416"/>
      <c r="D12" s="292" t="s">
        <v>729</v>
      </c>
      <c r="E12" s="289" t="s">
        <v>730</v>
      </c>
      <c r="F12" s="293" t="s">
        <v>731</v>
      </c>
      <c r="G12" s="289"/>
    </row>
    <row r="13" spans="1:7">
      <c r="A13" s="289">
        <f t="shared" si="0"/>
        <v>9</v>
      </c>
      <c r="B13" s="406"/>
      <c r="C13" s="416"/>
      <c r="D13" s="406" t="s">
        <v>732</v>
      </c>
      <c r="E13" s="289" t="s">
        <v>720</v>
      </c>
      <c r="F13" s="408" t="s">
        <v>699</v>
      </c>
      <c r="G13" s="289"/>
    </row>
    <row r="14" spans="1:7">
      <c r="A14" s="289">
        <f t="shared" si="0"/>
        <v>10</v>
      </c>
      <c r="B14" s="406"/>
      <c r="C14" s="416"/>
      <c r="D14" s="406"/>
      <c r="E14" s="289" t="s">
        <v>723</v>
      </c>
      <c r="F14" s="408"/>
      <c r="G14" s="289"/>
    </row>
    <row r="15" spans="1:7">
      <c r="A15" s="289">
        <f t="shared" si="0"/>
        <v>11</v>
      </c>
      <c r="B15" s="406"/>
      <c r="C15" s="416"/>
      <c r="D15" s="406"/>
      <c r="E15" s="289" t="s">
        <v>696</v>
      </c>
      <c r="F15" s="408"/>
      <c r="G15" s="289"/>
    </row>
    <row r="16" spans="1:7">
      <c r="A16" s="289">
        <f t="shared" si="0"/>
        <v>12</v>
      </c>
      <c r="B16" s="406"/>
      <c r="C16" s="416"/>
      <c r="D16" s="292" t="s">
        <v>733</v>
      </c>
      <c r="E16" s="289" t="s">
        <v>734</v>
      </c>
      <c r="F16" s="293" t="s">
        <v>735</v>
      </c>
      <c r="G16" s="289"/>
    </row>
    <row r="17" spans="1:7">
      <c r="A17" s="289">
        <f t="shared" si="0"/>
        <v>13</v>
      </c>
      <c r="B17" s="406"/>
      <c r="C17" s="416"/>
      <c r="D17" s="292" t="s">
        <v>684</v>
      </c>
      <c r="E17" s="289" t="s">
        <v>736</v>
      </c>
      <c r="F17" s="293" t="s">
        <v>737</v>
      </c>
      <c r="G17" s="289"/>
    </row>
    <row r="18" spans="1:7">
      <c r="A18" s="289">
        <f t="shared" si="0"/>
        <v>14</v>
      </c>
      <c r="B18" s="406"/>
      <c r="C18" s="416"/>
      <c r="D18" s="292" t="s">
        <v>738</v>
      </c>
      <c r="E18" s="289" t="s">
        <v>739</v>
      </c>
      <c r="F18" s="293" t="s">
        <v>740</v>
      </c>
      <c r="G18" s="289"/>
    </row>
    <row r="19" spans="1:7">
      <c r="A19" s="289">
        <f t="shared" si="0"/>
        <v>15</v>
      </c>
      <c r="B19" s="406"/>
      <c r="C19" s="416"/>
      <c r="D19" s="292" t="s">
        <v>741</v>
      </c>
      <c r="E19" s="289" t="s">
        <v>732</v>
      </c>
      <c r="F19" s="293" t="s">
        <v>742</v>
      </c>
      <c r="G19" s="289"/>
    </row>
    <row r="20" spans="1:7">
      <c r="A20" s="289">
        <f t="shared" si="0"/>
        <v>16</v>
      </c>
      <c r="B20" s="406"/>
      <c r="C20" s="416"/>
      <c r="D20" s="292" t="s">
        <v>743</v>
      </c>
      <c r="E20" s="289"/>
      <c r="F20" s="293" t="s">
        <v>744</v>
      </c>
      <c r="G20" s="289"/>
    </row>
    <row r="21" spans="1:7">
      <c r="A21" s="289">
        <f t="shared" si="0"/>
        <v>17</v>
      </c>
      <c r="B21" s="406"/>
      <c r="C21" s="416"/>
      <c r="D21" s="292" t="s">
        <v>745</v>
      </c>
      <c r="E21" s="289"/>
      <c r="F21" s="293" t="s">
        <v>746</v>
      </c>
      <c r="G21" s="289"/>
    </row>
    <row r="22" spans="1:7">
      <c r="A22" s="289">
        <v>18</v>
      </c>
      <c r="B22" s="406"/>
      <c r="C22" s="416"/>
      <c r="D22" s="292" t="s">
        <v>701</v>
      </c>
      <c r="E22" s="289"/>
      <c r="F22" s="293" t="s">
        <v>747</v>
      </c>
      <c r="G22" s="289"/>
    </row>
    <row r="23" spans="1:7">
      <c r="A23" s="289">
        <v>19</v>
      </c>
      <c r="B23" s="406"/>
      <c r="C23" s="416"/>
      <c r="D23" s="292" t="s">
        <v>748</v>
      </c>
      <c r="E23" s="289"/>
      <c r="F23" s="293" t="s">
        <v>700</v>
      </c>
      <c r="G23" s="289"/>
    </row>
    <row r="24" spans="1:7">
      <c r="A24" s="289">
        <f t="shared" si="0"/>
        <v>20</v>
      </c>
      <c r="B24" s="406"/>
      <c r="C24" s="416"/>
      <c r="D24" s="292" t="s">
        <v>749</v>
      </c>
      <c r="E24" s="289" t="s">
        <v>719</v>
      </c>
      <c r="F24" s="293" t="s">
        <v>750</v>
      </c>
      <c r="G24" s="289"/>
    </row>
    <row r="25" spans="1:7">
      <c r="A25" s="289">
        <f t="shared" si="0"/>
        <v>21</v>
      </c>
      <c r="B25" s="406"/>
      <c r="C25" s="417"/>
      <c r="D25" s="292" t="s">
        <v>751</v>
      </c>
      <c r="E25" s="289" t="s">
        <v>732</v>
      </c>
      <c r="F25" s="293" t="s">
        <v>752</v>
      </c>
      <c r="G25" s="289"/>
    </row>
    <row r="26" spans="1:7">
      <c r="A26" s="284">
        <f t="shared" si="0"/>
        <v>22</v>
      </c>
      <c r="B26" s="402" t="s">
        <v>753</v>
      </c>
      <c r="C26" s="403" t="s">
        <v>754</v>
      </c>
      <c r="D26" s="298" t="s">
        <v>755</v>
      </c>
      <c r="E26" s="284"/>
      <c r="F26" s="285" t="s">
        <v>756</v>
      </c>
      <c r="G26" s="284"/>
    </row>
    <row r="27" spans="1:7">
      <c r="A27" s="284">
        <f t="shared" si="0"/>
        <v>23</v>
      </c>
      <c r="B27" s="402"/>
      <c r="C27" s="402"/>
      <c r="D27" s="298" t="s">
        <v>757</v>
      </c>
      <c r="E27" s="284"/>
      <c r="F27" s="285" t="s">
        <v>758</v>
      </c>
      <c r="G27" s="284"/>
    </row>
    <row r="28" spans="1:7">
      <c r="A28" s="284">
        <f t="shared" si="0"/>
        <v>24</v>
      </c>
      <c r="B28" s="402"/>
      <c r="C28" s="402"/>
      <c r="D28" s="298" t="s">
        <v>736</v>
      </c>
      <c r="E28" s="284"/>
      <c r="F28" s="285" t="s">
        <v>759</v>
      </c>
      <c r="G28" s="284"/>
    </row>
    <row r="29" spans="1:7">
      <c r="A29" s="284">
        <f t="shared" si="0"/>
        <v>25</v>
      </c>
      <c r="B29" s="402"/>
      <c r="C29" s="402"/>
      <c r="D29" s="298" t="s">
        <v>760</v>
      </c>
      <c r="E29" s="284"/>
      <c r="F29" s="285" t="s">
        <v>761</v>
      </c>
      <c r="G29" s="284"/>
    </row>
    <row r="30" spans="1:7">
      <c r="A30" s="284">
        <f t="shared" si="0"/>
        <v>26</v>
      </c>
      <c r="B30" s="402"/>
      <c r="C30" s="402"/>
      <c r="D30" s="298" t="s">
        <v>724</v>
      </c>
      <c r="E30" s="284"/>
      <c r="F30" s="285" t="s">
        <v>762</v>
      </c>
      <c r="G30" s="284"/>
    </row>
    <row r="31" spans="1:7">
      <c r="A31" s="284">
        <f t="shared" si="0"/>
        <v>27</v>
      </c>
      <c r="B31" s="402"/>
      <c r="C31" s="402"/>
      <c r="D31" s="298" t="s">
        <v>725</v>
      </c>
      <c r="E31" s="284"/>
      <c r="F31" s="285" t="s">
        <v>763</v>
      </c>
      <c r="G31" s="284"/>
    </row>
    <row r="32" spans="1:7">
      <c r="A32" s="284">
        <f t="shared" si="0"/>
        <v>28</v>
      </c>
      <c r="B32" s="402"/>
      <c r="C32" s="402"/>
      <c r="D32" s="298" t="s">
        <v>764</v>
      </c>
      <c r="E32" s="284" t="s">
        <v>733</v>
      </c>
      <c r="F32" s="285" t="s">
        <v>765</v>
      </c>
      <c r="G32" s="284"/>
    </row>
    <row r="33" spans="1:7">
      <c r="A33" s="284">
        <f t="shared" si="0"/>
        <v>29</v>
      </c>
      <c r="B33" s="402"/>
      <c r="C33" s="402"/>
      <c r="D33" s="298" t="s">
        <v>729</v>
      </c>
      <c r="E33" s="284" t="s">
        <v>766</v>
      </c>
      <c r="F33" s="285" t="s">
        <v>767</v>
      </c>
      <c r="G33" s="284"/>
    </row>
    <row r="34" spans="1:7">
      <c r="A34" s="284">
        <f t="shared" si="0"/>
        <v>30</v>
      </c>
      <c r="B34" s="402"/>
      <c r="C34" s="402"/>
      <c r="D34" s="298" t="s">
        <v>733</v>
      </c>
      <c r="E34" s="284" t="s">
        <v>768</v>
      </c>
      <c r="F34" s="285" t="s">
        <v>769</v>
      </c>
      <c r="G34" s="284"/>
    </row>
    <row r="35" spans="1:7">
      <c r="A35" s="284">
        <f t="shared" si="0"/>
        <v>31</v>
      </c>
      <c r="B35" s="402"/>
      <c r="C35" s="402"/>
      <c r="D35" s="298" t="s">
        <v>733</v>
      </c>
      <c r="E35" s="284" t="s">
        <v>770</v>
      </c>
      <c r="F35" s="285" t="s">
        <v>771</v>
      </c>
      <c r="G35" s="284"/>
    </row>
    <row r="36" spans="1:7">
      <c r="A36" s="284">
        <f t="shared" si="0"/>
        <v>32</v>
      </c>
      <c r="B36" s="402"/>
      <c r="C36" s="402"/>
      <c r="D36" s="298" t="s">
        <v>733</v>
      </c>
      <c r="E36" s="284" t="s">
        <v>772</v>
      </c>
      <c r="F36" s="285" t="s">
        <v>773</v>
      </c>
      <c r="G36" s="284"/>
    </row>
    <row r="37" spans="1:7">
      <c r="A37" s="284">
        <f t="shared" si="0"/>
        <v>33</v>
      </c>
      <c r="B37" s="402"/>
      <c r="C37" s="402"/>
      <c r="D37" s="298" t="s">
        <v>766</v>
      </c>
      <c r="E37" s="284" t="s">
        <v>774</v>
      </c>
      <c r="F37" s="285" t="s">
        <v>703</v>
      </c>
      <c r="G37" s="284"/>
    </row>
    <row r="38" spans="1:7">
      <c r="A38" s="284">
        <f t="shared" si="0"/>
        <v>34</v>
      </c>
      <c r="B38" s="402"/>
      <c r="C38" s="402"/>
      <c r="D38" s="298" t="s">
        <v>730</v>
      </c>
      <c r="E38" s="284" t="s">
        <v>770</v>
      </c>
      <c r="F38" s="285" t="s">
        <v>775</v>
      </c>
      <c r="G38" s="284"/>
    </row>
    <row r="39" spans="1:7">
      <c r="A39" s="284">
        <f t="shared" si="0"/>
        <v>35</v>
      </c>
      <c r="B39" s="402"/>
      <c r="C39" s="402"/>
      <c r="D39" s="298" t="s">
        <v>730</v>
      </c>
      <c r="E39" s="284" t="s">
        <v>772</v>
      </c>
      <c r="F39" s="285" t="s">
        <v>776</v>
      </c>
      <c r="G39" s="284"/>
    </row>
    <row r="40" spans="1:7">
      <c r="A40" s="284">
        <f t="shared" si="0"/>
        <v>36</v>
      </c>
      <c r="B40" s="402"/>
      <c r="C40" s="402"/>
      <c r="D40" s="298" t="s">
        <v>777</v>
      </c>
      <c r="E40" s="284" t="s">
        <v>778</v>
      </c>
      <c r="F40" s="285" t="s">
        <v>779</v>
      </c>
      <c r="G40" s="284"/>
    </row>
    <row r="41" spans="1:7">
      <c r="A41" s="284">
        <f t="shared" si="0"/>
        <v>37</v>
      </c>
      <c r="B41" s="402"/>
      <c r="C41" s="402"/>
      <c r="D41" s="298" t="s">
        <v>738</v>
      </c>
      <c r="E41" s="284" t="s">
        <v>719</v>
      </c>
      <c r="F41" s="285" t="s">
        <v>780</v>
      </c>
      <c r="G41" s="284"/>
    </row>
    <row r="42" spans="1:7">
      <c r="A42" s="284">
        <f t="shared" si="0"/>
        <v>38</v>
      </c>
      <c r="B42" s="402"/>
      <c r="C42" s="402"/>
      <c r="D42" s="298" t="s">
        <v>738</v>
      </c>
      <c r="E42" s="284" t="s">
        <v>732</v>
      </c>
      <c r="F42" s="285" t="s">
        <v>781</v>
      </c>
      <c r="G42" s="284"/>
    </row>
    <row r="43" spans="1:7">
      <c r="A43" s="282">
        <f t="shared" si="0"/>
        <v>39</v>
      </c>
      <c r="B43" s="404" t="s">
        <v>782</v>
      </c>
      <c r="C43" s="405" t="s">
        <v>783</v>
      </c>
      <c r="D43" s="299" t="s">
        <v>718</v>
      </c>
      <c r="E43" s="282"/>
      <c r="F43" s="283" t="s">
        <v>784</v>
      </c>
      <c r="G43" s="282"/>
    </row>
    <row r="44" spans="1:7">
      <c r="A44" s="282">
        <f t="shared" si="0"/>
        <v>40</v>
      </c>
      <c r="B44" s="404"/>
      <c r="C44" s="404"/>
      <c r="D44" s="299" t="s">
        <v>702</v>
      </c>
      <c r="E44" s="282"/>
      <c r="F44" s="283" t="s">
        <v>704</v>
      </c>
      <c r="G44" s="282"/>
    </row>
    <row r="45" spans="1:7">
      <c r="A45" s="282">
        <f t="shared" si="0"/>
        <v>41</v>
      </c>
      <c r="B45" s="404"/>
      <c r="C45" s="404"/>
      <c r="D45" s="299" t="s">
        <v>736</v>
      </c>
      <c r="E45" s="282"/>
      <c r="F45" s="283" t="s">
        <v>785</v>
      </c>
      <c r="G45" s="282"/>
    </row>
    <row r="46" spans="1:7">
      <c r="A46" s="282">
        <f t="shared" si="0"/>
        <v>42</v>
      </c>
      <c r="B46" s="404"/>
      <c r="C46" s="404"/>
      <c r="D46" s="299" t="s">
        <v>786</v>
      </c>
      <c r="E46" s="282"/>
      <c r="F46" s="283" t="s">
        <v>787</v>
      </c>
      <c r="G46" s="282"/>
    </row>
    <row r="47" spans="1:7">
      <c r="A47" s="282">
        <f t="shared" si="0"/>
        <v>43</v>
      </c>
      <c r="B47" s="404"/>
      <c r="C47" s="404"/>
      <c r="D47" s="299" t="s">
        <v>788</v>
      </c>
      <c r="E47" s="282"/>
      <c r="F47" s="283" t="s">
        <v>789</v>
      </c>
      <c r="G47" s="282"/>
    </row>
    <row r="48" spans="1:7">
      <c r="A48" s="282">
        <f t="shared" si="0"/>
        <v>44</v>
      </c>
      <c r="B48" s="404"/>
      <c r="C48" s="404"/>
      <c r="D48" s="299" t="s">
        <v>790</v>
      </c>
      <c r="E48" s="282"/>
      <c r="F48" s="283" t="s">
        <v>791</v>
      </c>
      <c r="G48" s="282"/>
    </row>
    <row r="49" spans="1:8">
      <c r="A49" s="282">
        <f t="shared" si="0"/>
        <v>45</v>
      </c>
      <c r="B49" s="404"/>
      <c r="C49" s="404"/>
      <c r="D49" s="299" t="s">
        <v>726</v>
      </c>
      <c r="E49" s="282" t="s">
        <v>792</v>
      </c>
      <c r="F49" s="283" t="s">
        <v>793</v>
      </c>
      <c r="G49" s="282"/>
    </row>
    <row r="50" spans="1:8">
      <c r="A50" s="282">
        <f t="shared" si="0"/>
        <v>46</v>
      </c>
      <c r="B50" s="404"/>
      <c r="C50" s="404"/>
      <c r="D50" s="299" t="s">
        <v>729</v>
      </c>
      <c r="E50" s="282" t="s">
        <v>730</v>
      </c>
      <c r="F50" s="283" t="s">
        <v>794</v>
      </c>
      <c r="G50" s="282"/>
    </row>
    <row r="51" spans="1:8">
      <c r="A51" s="282">
        <f t="shared" si="0"/>
        <v>47</v>
      </c>
      <c r="B51" s="404"/>
      <c r="C51" s="404"/>
      <c r="D51" s="299" t="s">
        <v>727</v>
      </c>
      <c r="E51" s="282" t="s">
        <v>795</v>
      </c>
      <c r="F51" s="283" t="s">
        <v>796</v>
      </c>
      <c r="G51" s="282"/>
    </row>
    <row r="52" spans="1:8">
      <c r="A52" s="282">
        <f t="shared" si="0"/>
        <v>48</v>
      </c>
      <c r="B52" s="404"/>
      <c r="C52" s="404"/>
      <c r="D52" s="299" t="s">
        <v>733</v>
      </c>
      <c r="E52" s="282" t="s">
        <v>797</v>
      </c>
      <c r="F52" s="283" t="s">
        <v>798</v>
      </c>
      <c r="G52" s="282"/>
    </row>
    <row r="53" spans="1:8">
      <c r="A53" s="282">
        <f t="shared" si="0"/>
        <v>49</v>
      </c>
      <c r="B53" s="404"/>
      <c r="C53" s="404"/>
      <c r="D53" s="299" t="s">
        <v>733</v>
      </c>
      <c r="E53" s="282" t="s">
        <v>799</v>
      </c>
      <c r="F53" s="283" t="s">
        <v>800</v>
      </c>
      <c r="G53" s="282"/>
    </row>
    <row r="54" spans="1:8">
      <c r="A54" s="282">
        <f t="shared" si="0"/>
        <v>50</v>
      </c>
      <c r="B54" s="404"/>
      <c r="C54" s="404"/>
      <c r="D54" s="299" t="s">
        <v>792</v>
      </c>
      <c r="E54" s="282" t="s">
        <v>801</v>
      </c>
      <c r="F54" s="283" t="s">
        <v>802</v>
      </c>
      <c r="G54" s="282"/>
    </row>
    <row r="55" spans="1:8">
      <c r="A55" s="282">
        <f t="shared" si="0"/>
        <v>51</v>
      </c>
      <c r="B55" s="404"/>
      <c r="C55" s="404"/>
      <c r="D55" s="299" t="s">
        <v>803</v>
      </c>
      <c r="E55" s="282" t="s">
        <v>804</v>
      </c>
      <c r="F55" s="283" t="s">
        <v>805</v>
      </c>
      <c r="G55" s="282"/>
    </row>
    <row r="56" spans="1:8">
      <c r="A56" s="282">
        <f t="shared" si="0"/>
        <v>52</v>
      </c>
      <c r="B56" s="404"/>
      <c r="C56" s="404"/>
      <c r="D56" s="299" t="s">
        <v>730</v>
      </c>
      <c r="E56" s="282" t="s">
        <v>806</v>
      </c>
      <c r="F56" s="283" t="s">
        <v>807</v>
      </c>
      <c r="G56" s="282"/>
    </row>
    <row r="57" spans="1:8">
      <c r="A57" s="282">
        <f t="shared" si="0"/>
        <v>53</v>
      </c>
      <c r="B57" s="404"/>
      <c r="C57" s="404"/>
      <c r="D57" s="299" t="s">
        <v>738</v>
      </c>
      <c r="E57" s="282" t="s">
        <v>808</v>
      </c>
      <c r="F57" s="283" t="s">
        <v>809</v>
      </c>
      <c r="G57" s="282"/>
    </row>
    <row r="58" spans="1:8">
      <c r="A58" s="282">
        <f t="shared" si="0"/>
        <v>54</v>
      </c>
      <c r="B58" s="404"/>
      <c r="C58" s="404"/>
      <c r="D58" s="299" t="s">
        <v>810</v>
      </c>
      <c r="E58" s="282" t="s">
        <v>732</v>
      </c>
      <c r="F58" s="283" t="s">
        <v>811</v>
      </c>
      <c r="G58" s="282"/>
    </row>
    <row r="59" spans="1:8">
      <c r="A59" s="288">
        <f t="shared" si="0"/>
        <v>55</v>
      </c>
      <c r="B59" s="414" t="s">
        <v>812</v>
      </c>
      <c r="C59" s="398" t="s">
        <v>813</v>
      </c>
      <c r="D59" s="296" t="s">
        <v>718</v>
      </c>
      <c r="E59" s="288"/>
      <c r="F59" s="297" t="s">
        <v>814</v>
      </c>
      <c r="G59" s="288"/>
    </row>
    <row r="60" spans="1:8">
      <c r="A60" s="288">
        <f t="shared" si="0"/>
        <v>56</v>
      </c>
      <c r="B60" s="414"/>
      <c r="C60" s="399"/>
      <c r="D60" s="413" t="s">
        <v>719</v>
      </c>
      <c r="E60" s="288" t="s">
        <v>815</v>
      </c>
      <c r="F60" s="401" t="s">
        <v>705</v>
      </c>
      <c r="G60" s="288"/>
    </row>
    <row r="61" spans="1:8">
      <c r="A61" s="288">
        <f t="shared" si="0"/>
        <v>57</v>
      </c>
      <c r="B61" s="414"/>
      <c r="C61" s="399"/>
      <c r="D61" s="413"/>
      <c r="E61" s="288" t="s">
        <v>723</v>
      </c>
      <c r="F61" s="401"/>
      <c r="G61" s="288"/>
    </row>
    <row r="62" spans="1:8">
      <c r="A62" s="288">
        <v>58</v>
      </c>
      <c r="B62" s="414"/>
      <c r="C62" s="399"/>
      <c r="D62" s="413" t="s">
        <v>816</v>
      </c>
      <c r="E62" s="288" t="s">
        <v>817</v>
      </c>
      <c r="F62" s="401" t="s">
        <v>818</v>
      </c>
      <c r="G62" s="288"/>
      <c r="H62" s="213"/>
    </row>
    <row r="63" spans="1:8">
      <c r="A63" s="288">
        <f t="shared" si="0"/>
        <v>59</v>
      </c>
      <c r="B63" s="414"/>
      <c r="C63" s="399"/>
      <c r="D63" s="413"/>
      <c r="E63" s="288" t="s">
        <v>819</v>
      </c>
      <c r="F63" s="401"/>
      <c r="G63" s="288"/>
      <c r="H63" s="213"/>
    </row>
    <row r="64" spans="1:8">
      <c r="A64" s="288">
        <v>60</v>
      </c>
      <c r="B64" s="414"/>
      <c r="C64" s="399"/>
      <c r="D64" s="296" t="s">
        <v>788</v>
      </c>
      <c r="E64" s="288"/>
      <c r="F64" s="297" t="s">
        <v>820</v>
      </c>
      <c r="G64" s="288"/>
    </row>
    <row r="65" spans="1:7">
      <c r="A65" s="288">
        <f t="shared" si="0"/>
        <v>61</v>
      </c>
      <c r="B65" s="414"/>
      <c r="C65" s="399"/>
      <c r="D65" s="296" t="s">
        <v>790</v>
      </c>
      <c r="E65" s="288"/>
      <c r="F65" s="297" t="s">
        <v>821</v>
      </c>
      <c r="G65" s="288"/>
    </row>
    <row r="66" spans="1:7">
      <c r="A66" s="288">
        <f t="shared" si="0"/>
        <v>62</v>
      </c>
      <c r="B66" s="414"/>
      <c r="C66" s="399"/>
      <c r="D66" s="296" t="s">
        <v>764</v>
      </c>
      <c r="E66" s="288" t="s">
        <v>733</v>
      </c>
      <c r="F66" s="297" t="s">
        <v>822</v>
      </c>
      <c r="G66" s="288"/>
    </row>
    <row r="67" spans="1:7">
      <c r="A67" s="288">
        <f t="shared" si="0"/>
        <v>63</v>
      </c>
      <c r="B67" s="414"/>
      <c r="C67" s="399"/>
      <c r="D67" s="296" t="s">
        <v>729</v>
      </c>
      <c r="E67" s="288" t="s">
        <v>766</v>
      </c>
      <c r="F67" s="297" t="s">
        <v>823</v>
      </c>
      <c r="G67" s="288"/>
    </row>
    <row r="68" spans="1:7">
      <c r="A68" s="288">
        <f t="shared" si="0"/>
        <v>64</v>
      </c>
      <c r="B68" s="414"/>
      <c r="C68" s="399"/>
      <c r="D68" s="296" t="s">
        <v>727</v>
      </c>
      <c r="E68" s="288" t="s">
        <v>824</v>
      </c>
      <c r="F68" s="297" t="s">
        <v>825</v>
      </c>
      <c r="G68" s="288"/>
    </row>
    <row r="69" spans="1:7">
      <c r="A69" s="288">
        <f t="shared" si="0"/>
        <v>65</v>
      </c>
      <c r="B69" s="414"/>
      <c r="C69" s="399"/>
      <c r="D69" s="296" t="s">
        <v>730</v>
      </c>
      <c r="E69" s="288" t="s">
        <v>824</v>
      </c>
      <c r="F69" s="297" t="s">
        <v>826</v>
      </c>
      <c r="G69" s="288"/>
    </row>
    <row r="70" spans="1:7">
      <c r="A70" s="288">
        <f t="shared" ref="A70:A118" si="1">A69+1</f>
        <v>66</v>
      </c>
      <c r="B70" s="414"/>
      <c r="C70" s="399"/>
      <c r="D70" s="296" t="s">
        <v>827</v>
      </c>
      <c r="E70" s="288" t="s">
        <v>792</v>
      </c>
      <c r="F70" s="297" t="s">
        <v>828</v>
      </c>
      <c r="G70" s="288"/>
    </row>
    <row r="71" spans="1:7">
      <c r="A71" s="288">
        <f t="shared" si="1"/>
        <v>67</v>
      </c>
      <c r="B71" s="414"/>
      <c r="C71" s="399"/>
      <c r="D71" s="296" t="s">
        <v>827</v>
      </c>
      <c r="E71" s="288" t="s">
        <v>766</v>
      </c>
      <c r="F71" s="297" t="s">
        <v>829</v>
      </c>
      <c r="G71" s="288"/>
    </row>
    <row r="72" spans="1:7">
      <c r="A72" s="288">
        <f t="shared" si="1"/>
        <v>68</v>
      </c>
      <c r="B72" s="414"/>
      <c r="C72" s="399"/>
      <c r="D72" s="296" t="s">
        <v>830</v>
      </c>
      <c r="E72" s="288" t="s">
        <v>733</v>
      </c>
      <c r="F72" s="297" t="s">
        <v>831</v>
      </c>
      <c r="G72" s="288"/>
    </row>
    <row r="73" spans="1:7">
      <c r="A73" s="288">
        <f t="shared" si="1"/>
        <v>69</v>
      </c>
      <c r="B73" s="414"/>
      <c r="C73" s="399"/>
      <c r="D73" s="296" t="s">
        <v>832</v>
      </c>
      <c r="E73" s="288" t="s">
        <v>730</v>
      </c>
      <c r="F73" s="297" t="s">
        <v>833</v>
      </c>
      <c r="G73" s="288"/>
    </row>
    <row r="74" spans="1:7">
      <c r="A74" s="288">
        <f t="shared" si="1"/>
        <v>70</v>
      </c>
      <c r="B74" s="414"/>
      <c r="C74" s="399"/>
      <c r="D74" s="296" t="s">
        <v>834</v>
      </c>
      <c r="E74" s="288" t="s">
        <v>835</v>
      </c>
      <c r="F74" s="297" t="s">
        <v>836</v>
      </c>
      <c r="G74" s="288"/>
    </row>
    <row r="75" spans="1:7">
      <c r="A75" s="288">
        <f t="shared" si="1"/>
        <v>71</v>
      </c>
      <c r="B75" s="414"/>
      <c r="C75" s="399"/>
      <c r="D75" s="296" t="s">
        <v>837</v>
      </c>
      <c r="E75" s="288" t="s">
        <v>838</v>
      </c>
      <c r="F75" s="297" t="s">
        <v>839</v>
      </c>
      <c r="G75" s="288"/>
    </row>
    <row r="76" spans="1:7">
      <c r="A76" s="288">
        <f t="shared" si="1"/>
        <v>72</v>
      </c>
      <c r="B76" s="414"/>
      <c r="C76" s="399"/>
      <c r="D76" s="296" t="s">
        <v>834</v>
      </c>
      <c r="E76" s="288" t="s">
        <v>840</v>
      </c>
      <c r="F76" s="297" t="s">
        <v>841</v>
      </c>
      <c r="G76" s="288"/>
    </row>
    <row r="77" spans="1:7">
      <c r="A77" s="288">
        <f t="shared" si="1"/>
        <v>73</v>
      </c>
      <c r="B77" s="414"/>
      <c r="C77" s="399"/>
      <c r="D77" s="296" t="s">
        <v>842</v>
      </c>
      <c r="E77" s="288" t="s">
        <v>808</v>
      </c>
      <c r="F77" s="297" t="s">
        <v>843</v>
      </c>
      <c r="G77" s="288"/>
    </row>
    <row r="78" spans="1:7">
      <c r="A78" s="288">
        <f t="shared" si="1"/>
        <v>74</v>
      </c>
      <c r="B78" s="414"/>
      <c r="C78" s="400"/>
      <c r="D78" s="296" t="s">
        <v>844</v>
      </c>
      <c r="E78" s="288" t="s">
        <v>732</v>
      </c>
      <c r="F78" s="297" t="s">
        <v>845</v>
      </c>
      <c r="G78" s="288"/>
    </row>
    <row r="79" spans="1:7">
      <c r="A79" s="290">
        <v>75</v>
      </c>
      <c r="B79" s="410" t="s">
        <v>846</v>
      </c>
      <c r="C79" s="411" t="s">
        <v>847</v>
      </c>
      <c r="D79" s="294" t="s">
        <v>755</v>
      </c>
      <c r="E79" s="290"/>
      <c r="F79" s="300" t="s">
        <v>848</v>
      </c>
      <c r="G79" s="290"/>
    </row>
    <row r="80" spans="1:7">
      <c r="A80" s="290">
        <f t="shared" si="1"/>
        <v>76</v>
      </c>
      <c r="B80" s="410"/>
      <c r="C80" s="410"/>
      <c r="D80" s="294" t="s">
        <v>849</v>
      </c>
      <c r="E80" s="290" t="s">
        <v>850</v>
      </c>
      <c r="F80" s="409" t="s">
        <v>851</v>
      </c>
      <c r="G80" s="290"/>
    </row>
    <row r="81" spans="1:7">
      <c r="A81" s="290">
        <f t="shared" si="1"/>
        <v>77</v>
      </c>
      <c r="B81" s="410"/>
      <c r="C81" s="410"/>
      <c r="D81" s="294"/>
      <c r="E81" s="290" t="s">
        <v>852</v>
      </c>
      <c r="F81" s="409"/>
      <c r="G81" s="290"/>
    </row>
    <row r="82" spans="1:7">
      <c r="A82" s="290">
        <f t="shared" si="1"/>
        <v>78</v>
      </c>
      <c r="B82" s="410"/>
      <c r="C82" s="410"/>
      <c r="D82" s="294"/>
      <c r="E82" s="290" t="s">
        <v>853</v>
      </c>
      <c r="F82" s="409" t="s">
        <v>854</v>
      </c>
      <c r="G82" s="290"/>
    </row>
    <row r="83" spans="1:7">
      <c r="A83" s="290">
        <f t="shared" si="1"/>
        <v>79</v>
      </c>
      <c r="B83" s="410"/>
      <c r="C83" s="410"/>
      <c r="D83" s="294"/>
      <c r="E83" s="290" t="s">
        <v>855</v>
      </c>
      <c r="F83" s="409"/>
      <c r="G83" s="290"/>
    </row>
    <row r="84" spans="1:7">
      <c r="A84" s="290">
        <f t="shared" si="1"/>
        <v>80</v>
      </c>
      <c r="B84" s="410"/>
      <c r="C84" s="410"/>
      <c r="D84" s="294"/>
      <c r="E84" s="290" t="s">
        <v>724</v>
      </c>
      <c r="F84" s="300" t="s">
        <v>856</v>
      </c>
      <c r="G84" s="290"/>
    </row>
    <row r="85" spans="1:7">
      <c r="A85" s="290">
        <f t="shared" si="1"/>
        <v>81</v>
      </c>
      <c r="B85" s="410"/>
      <c r="C85" s="410"/>
      <c r="D85" s="294"/>
      <c r="E85" s="290" t="s">
        <v>790</v>
      </c>
      <c r="F85" s="300" t="s">
        <v>857</v>
      </c>
      <c r="G85" s="290"/>
    </row>
    <row r="86" spans="1:7">
      <c r="A86" s="290">
        <f t="shared" si="1"/>
        <v>82</v>
      </c>
      <c r="B86" s="410"/>
      <c r="C86" s="410"/>
      <c r="D86" s="294"/>
      <c r="E86" s="290" t="s">
        <v>858</v>
      </c>
      <c r="F86" s="300" t="s">
        <v>859</v>
      </c>
      <c r="G86" s="290"/>
    </row>
    <row r="87" spans="1:7">
      <c r="A87" s="290">
        <f t="shared" si="1"/>
        <v>83</v>
      </c>
      <c r="B87" s="410"/>
      <c r="C87" s="410"/>
      <c r="D87" s="294"/>
      <c r="E87" s="290" t="s">
        <v>860</v>
      </c>
      <c r="F87" s="300" t="s">
        <v>861</v>
      </c>
      <c r="G87" s="290"/>
    </row>
    <row r="88" spans="1:7">
      <c r="A88" s="290">
        <f t="shared" si="1"/>
        <v>84</v>
      </c>
      <c r="B88" s="410"/>
      <c r="C88" s="410"/>
      <c r="D88" s="294" t="s">
        <v>862</v>
      </c>
      <c r="E88" s="290" t="s">
        <v>863</v>
      </c>
      <c r="F88" s="300" t="s">
        <v>864</v>
      </c>
      <c r="G88" s="290"/>
    </row>
    <row r="89" spans="1:7">
      <c r="A89" s="290">
        <f t="shared" si="1"/>
        <v>85</v>
      </c>
      <c r="B89" s="410"/>
      <c r="C89" s="410"/>
      <c r="D89" s="294" t="s">
        <v>865</v>
      </c>
      <c r="E89" s="290" t="s">
        <v>866</v>
      </c>
      <c r="F89" s="409" t="s">
        <v>867</v>
      </c>
      <c r="G89" s="290"/>
    </row>
    <row r="90" spans="1:7">
      <c r="A90" s="290">
        <f t="shared" si="1"/>
        <v>86</v>
      </c>
      <c r="B90" s="410"/>
      <c r="C90" s="410"/>
      <c r="D90" s="294"/>
      <c r="E90" s="290" t="s">
        <v>868</v>
      </c>
      <c r="F90" s="409"/>
      <c r="G90" s="290"/>
    </row>
    <row r="91" spans="1:7">
      <c r="A91" s="290">
        <f t="shared" si="1"/>
        <v>87</v>
      </c>
      <c r="B91" s="410"/>
      <c r="C91" s="410"/>
      <c r="D91" s="294"/>
      <c r="E91" s="290" t="s">
        <v>869</v>
      </c>
      <c r="F91" s="409" t="s">
        <v>870</v>
      </c>
      <c r="G91" s="290"/>
    </row>
    <row r="92" spans="1:7">
      <c r="A92" s="290">
        <f t="shared" si="1"/>
        <v>88</v>
      </c>
      <c r="B92" s="410"/>
      <c r="C92" s="410"/>
      <c r="D92" s="294"/>
      <c r="E92" s="290" t="s">
        <v>871</v>
      </c>
      <c r="F92" s="409"/>
      <c r="G92" s="290"/>
    </row>
    <row r="93" spans="1:7">
      <c r="A93" s="290">
        <f t="shared" si="1"/>
        <v>89</v>
      </c>
      <c r="B93" s="410"/>
      <c r="C93" s="410"/>
      <c r="D93" s="294"/>
      <c r="E93" s="290" t="s">
        <v>872</v>
      </c>
      <c r="F93" s="300" t="s">
        <v>873</v>
      </c>
      <c r="G93" s="290"/>
    </row>
    <row r="94" spans="1:7">
      <c r="A94" s="290">
        <f t="shared" si="1"/>
        <v>90</v>
      </c>
      <c r="B94" s="410"/>
      <c r="C94" s="410"/>
      <c r="D94" s="294"/>
      <c r="E94" s="290" t="s">
        <v>725</v>
      </c>
      <c r="F94" s="300" t="s">
        <v>874</v>
      </c>
      <c r="G94" s="290"/>
    </row>
    <row r="95" spans="1:7">
      <c r="A95" s="290">
        <f t="shared" si="1"/>
        <v>91</v>
      </c>
      <c r="B95" s="410"/>
      <c r="C95" s="410"/>
      <c r="D95" s="294"/>
      <c r="E95" s="290" t="s">
        <v>858</v>
      </c>
      <c r="F95" s="300" t="s">
        <v>875</v>
      </c>
      <c r="G95" s="290"/>
    </row>
    <row r="96" spans="1:7">
      <c r="A96" s="290">
        <f t="shared" si="1"/>
        <v>92</v>
      </c>
      <c r="B96" s="410"/>
      <c r="C96" s="410"/>
      <c r="D96" s="294"/>
      <c r="E96" s="290" t="s">
        <v>860</v>
      </c>
      <c r="F96" s="300" t="s">
        <v>876</v>
      </c>
      <c r="G96" s="290"/>
    </row>
    <row r="97" spans="1:7">
      <c r="A97" s="290">
        <f t="shared" si="1"/>
        <v>93</v>
      </c>
      <c r="B97" s="410"/>
      <c r="C97" s="410"/>
      <c r="D97" s="294" t="s">
        <v>877</v>
      </c>
      <c r="E97" s="290" t="s">
        <v>878</v>
      </c>
      <c r="F97" s="300" t="s">
        <v>879</v>
      </c>
      <c r="G97" s="290"/>
    </row>
    <row r="98" spans="1:7">
      <c r="A98" s="290">
        <f t="shared" si="1"/>
        <v>94</v>
      </c>
      <c r="B98" s="410"/>
      <c r="C98" s="410"/>
      <c r="D98" s="294" t="s">
        <v>880</v>
      </c>
      <c r="E98" s="290" t="s">
        <v>878</v>
      </c>
      <c r="F98" s="300" t="s">
        <v>881</v>
      </c>
      <c r="G98" s="290"/>
    </row>
    <row r="99" spans="1:7">
      <c r="A99" s="290">
        <f t="shared" si="1"/>
        <v>95</v>
      </c>
      <c r="B99" s="410"/>
      <c r="C99" s="410"/>
      <c r="D99" s="294" t="s">
        <v>810</v>
      </c>
      <c r="E99" s="290" t="s">
        <v>808</v>
      </c>
      <c r="F99" s="300" t="s">
        <v>882</v>
      </c>
      <c r="G99" s="290"/>
    </row>
    <row r="100" spans="1:7">
      <c r="A100" s="290">
        <f t="shared" si="1"/>
        <v>96</v>
      </c>
      <c r="B100" s="410"/>
      <c r="C100" s="410"/>
      <c r="D100" s="294" t="s">
        <v>810</v>
      </c>
      <c r="E100" s="290" t="s">
        <v>883</v>
      </c>
      <c r="F100" s="300" t="s">
        <v>884</v>
      </c>
      <c r="G100" s="290"/>
    </row>
    <row r="101" spans="1:7">
      <c r="A101" s="290">
        <f>A100+1</f>
        <v>97</v>
      </c>
      <c r="B101" s="410" t="s">
        <v>885</v>
      </c>
      <c r="C101" s="411" t="s">
        <v>886</v>
      </c>
      <c r="D101" s="294" t="s">
        <v>887</v>
      </c>
      <c r="E101" s="290"/>
      <c r="F101" s="300" t="s">
        <v>888</v>
      </c>
      <c r="G101" s="290"/>
    </row>
    <row r="102" spans="1:7">
      <c r="A102" s="290">
        <f>A101+1</f>
        <v>98</v>
      </c>
      <c r="B102" s="410"/>
      <c r="C102" s="410"/>
      <c r="D102" s="294" t="s">
        <v>889</v>
      </c>
      <c r="E102" s="290" t="s">
        <v>736</v>
      </c>
      <c r="F102" s="300" t="s">
        <v>890</v>
      </c>
      <c r="G102" s="290"/>
    </row>
    <row r="103" spans="1:7">
      <c r="A103" s="290">
        <f>A102+1</f>
        <v>99</v>
      </c>
      <c r="B103" s="410"/>
      <c r="C103" s="410"/>
      <c r="D103" s="294" t="s">
        <v>891</v>
      </c>
      <c r="E103" s="290" t="s">
        <v>892</v>
      </c>
      <c r="F103" s="300" t="s">
        <v>893</v>
      </c>
      <c r="G103" s="290"/>
    </row>
    <row r="104" spans="1:7">
      <c r="A104" s="290">
        <f>A103+1</f>
        <v>100</v>
      </c>
      <c r="B104" s="410"/>
      <c r="C104" s="410"/>
      <c r="D104" s="294" t="s">
        <v>891</v>
      </c>
      <c r="E104" s="290" t="s">
        <v>894</v>
      </c>
      <c r="F104" s="300" t="s">
        <v>895</v>
      </c>
      <c r="G104" s="290"/>
    </row>
    <row r="105" spans="1:7">
      <c r="A105" s="290">
        <f>A104+1</f>
        <v>101</v>
      </c>
      <c r="B105" s="410"/>
      <c r="C105" s="410"/>
      <c r="D105" s="294" t="s">
        <v>891</v>
      </c>
      <c r="E105" s="290" t="s">
        <v>896</v>
      </c>
      <c r="F105" s="300" t="s">
        <v>897</v>
      </c>
      <c r="G105" s="290"/>
    </row>
    <row r="106" spans="1:7">
      <c r="A106" s="286">
        <v>102</v>
      </c>
      <c r="B106" s="412" t="s">
        <v>898</v>
      </c>
      <c r="C106" s="412" t="s">
        <v>899</v>
      </c>
      <c r="D106" s="295" t="s">
        <v>718</v>
      </c>
      <c r="E106" s="286"/>
      <c r="F106" s="287" t="s">
        <v>900</v>
      </c>
      <c r="G106" s="286"/>
    </row>
    <row r="107" spans="1:7">
      <c r="A107" s="286">
        <f t="shared" si="1"/>
        <v>103</v>
      </c>
      <c r="B107" s="412"/>
      <c r="C107" s="412"/>
      <c r="D107" s="295" t="s">
        <v>901</v>
      </c>
      <c r="E107" s="286" t="s">
        <v>902</v>
      </c>
      <c r="F107" s="287" t="s">
        <v>903</v>
      </c>
      <c r="G107" s="286"/>
    </row>
    <row r="108" spans="1:7">
      <c r="A108" s="286">
        <f t="shared" si="1"/>
        <v>104</v>
      </c>
      <c r="B108" s="412"/>
      <c r="C108" s="412"/>
      <c r="D108" s="295"/>
      <c r="E108" s="286" t="s">
        <v>904</v>
      </c>
      <c r="F108" s="287"/>
      <c r="G108" s="286"/>
    </row>
    <row r="109" spans="1:7">
      <c r="A109" s="286">
        <f t="shared" si="1"/>
        <v>105</v>
      </c>
      <c r="B109" s="412"/>
      <c r="C109" s="412"/>
      <c r="D109" s="295"/>
      <c r="E109" s="286" t="s">
        <v>905</v>
      </c>
      <c r="F109" s="287" t="s">
        <v>906</v>
      </c>
      <c r="G109" s="286"/>
    </row>
    <row r="110" spans="1:7">
      <c r="A110" s="286">
        <f t="shared" si="1"/>
        <v>106</v>
      </c>
      <c r="B110" s="412"/>
      <c r="C110" s="412"/>
      <c r="D110" s="295"/>
      <c r="E110" s="286" t="s">
        <v>907</v>
      </c>
      <c r="F110" s="287"/>
      <c r="G110" s="286"/>
    </row>
    <row r="111" spans="1:7">
      <c r="A111" s="286">
        <f t="shared" si="1"/>
        <v>107</v>
      </c>
      <c r="B111" s="412"/>
      <c r="C111" s="412"/>
      <c r="D111" s="295"/>
      <c r="E111" s="286" t="s">
        <v>724</v>
      </c>
      <c r="F111" s="287" t="s">
        <v>908</v>
      </c>
      <c r="G111" s="286"/>
    </row>
    <row r="112" spans="1:7">
      <c r="A112" s="286">
        <f t="shared" si="1"/>
        <v>108</v>
      </c>
      <c r="B112" s="412"/>
      <c r="C112" s="412"/>
      <c r="D112" s="295"/>
      <c r="E112" s="286" t="s">
        <v>725</v>
      </c>
      <c r="F112" s="287" t="s">
        <v>706</v>
      </c>
      <c r="G112" s="286"/>
    </row>
    <row r="113" spans="1:7">
      <c r="A113" s="286">
        <f t="shared" si="1"/>
        <v>109</v>
      </c>
      <c r="B113" s="412"/>
      <c r="C113" s="412"/>
      <c r="D113" s="295"/>
      <c r="E113" s="286" t="s">
        <v>858</v>
      </c>
      <c r="F113" s="287" t="s">
        <v>909</v>
      </c>
      <c r="G113" s="286"/>
    </row>
    <row r="114" spans="1:7">
      <c r="A114" s="286">
        <f t="shared" si="1"/>
        <v>110</v>
      </c>
      <c r="B114" s="412"/>
      <c r="C114" s="412"/>
      <c r="D114" s="295"/>
      <c r="E114" s="286" t="s">
        <v>860</v>
      </c>
      <c r="F114" s="287" t="s">
        <v>910</v>
      </c>
      <c r="G114" s="286"/>
    </row>
    <row r="115" spans="1:7">
      <c r="A115" s="286">
        <f t="shared" si="1"/>
        <v>111</v>
      </c>
      <c r="B115" s="412"/>
      <c r="C115" s="412"/>
      <c r="D115" s="295"/>
      <c r="E115" s="286" t="s">
        <v>911</v>
      </c>
      <c r="F115" s="287" t="s">
        <v>912</v>
      </c>
      <c r="G115" s="286"/>
    </row>
    <row r="116" spans="1:7">
      <c r="A116" s="286">
        <f t="shared" si="1"/>
        <v>112</v>
      </c>
      <c r="B116" s="412"/>
      <c r="C116" s="412"/>
      <c r="D116" s="295"/>
      <c r="E116" s="286" t="s">
        <v>913</v>
      </c>
      <c r="F116" s="287" t="s">
        <v>914</v>
      </c>
      <c r="G116" s="286"/>
    </row>
    <row r="117" spans="1:7">
      <c r="A117" s="286">
        <f t="shared" si="1"/>
        <v>113</v>
      </c>
      <c r="B117" s="412"/>
      <c r="C117" s="412"/>
      <c r="D117" s="295" t="s">
        <v>738</v>
      </c>
      <c r="E117" s="286" t="s">
        <v>808</v>
      </c>
      <c r="F117" s="287" t="s">
        <v>915</v>
      </c>
      <c r="G117" s="286"/>
    </row>
    <row r="118" spans="1:7">
      <c r="A118" s="286">
        <f t="shared" si="1"/>
        <v>114</v>
      </c>
      <c r="B118" s="412"/>
      <c r="C118" s="412"/>
      <c r="D118" s="295" t="s">
        <v>810</v>
      </c>
      <c r="E118" s="286" t="s">
        <v>883</v>
      </c>
      <c r="F118" s="287" t="s">
        <v>916</v>
      </c>
      <c r="G118" s="286"/>
    </row>
    <row r="119" spans="1:7">
      <c r="A119" s="546">
        <v>115</v>
      </c>
      <c r="B119" s="547" t="s">
        <v>1085</v>
      </c>
      <c r="C119" s="547" t="s">
        <v>1086</v>
      </c>
      <c r="D119" s="548" t="s">
        <v>1088</v>
      </c>
      <c r="E119" s="546" t="s">
        <v>1089</v>
      </c>
      <c r="F119" s="549" t="s">
        <v>1087</v>
      </c>
      <c r="G119" s="546" t="s">
        <v>1095</v>
      </c>
    </row>
    <row r="120" spans="1:7">
      <c r="A120" s="546">
        <v>116</v>
      </c>
      <c r="B120" s="550"/>
      <c r="C120" s="550"/>
      <c r="D120" s="548" t="s">
        <v>1088</v>
      </c>
      <c r="E120" s="546" t="s">
        <v>1090</v>
      </c>
      <c r="F120" s="549" t="s">
        <v>1091</v>
      </c>
      <c r="G120" s="546"/>
    </row>
    <row r="121" spans="1:7">
      <c r="A121" s="546">
        <v>117</v>
      </c>
      <c r="B121" s="550"/>
      <c r="C121" s="550"/>
      <c r="D121" s="548" t="s">
        <v>1092</v>
      </c>
      <c r="E121" s="546" t="s">
        <v>1093</v>
      </c>
      <c r="F121" s="549"/>
      <c r="G121" s="546"/>
    </row>
    <row r="122" spans="1:7">
      <c r="A122" s="546">
        <v>118</v>
      </c>
      <c r="B122" s="550"/>
      <c r="C122" s="551"/>
      <c r="D122" s="548" t="s">
        <v>1092</v>
      </c>
      <c r="E122" s="546" t="s">
        <v>896</v>
      </c>
      <c r="F122" s="549"/>
      <c r="G122" s="546"/>
    </row>
    <row r="123" spans="1:7">
      <c r="A123" s="546">
        <v>119</v>
      </c>
      <c r="B123" s="550"/>
      <c r="C123" s="547" t="s">
        <v>1094</v>
      </c>
      <c r="D123" s="548"/>
      <c r="E123" s="546"/>
      <c r="F123" s="549"/>
      <c r="G123" s="546"/>
    </row>
    <row r="124" spans="1:7">
      <c r="A124" s="546">
        <v>120</v>
      </c>
      <c r="B124" s="551"/>
      <c r="C124" s="551"/>
      <c r="D124" s="548"/>
      <c r="E124" s="546"/>
      <c r="F124" s="549"/>
      <c r="G124" s="546"/>
    </row>
  </sheetData>
  <mergeCells count="36">
    <mergeCell ref="B119:B124"/>
    <mergeCell ref="C119:C122"/>
    <mergeCell ref="C123:C124"/>
    <mergeCell ref="D3:E3"/>
    <mergeCell ref="B3:C3"/>
    <mergeCell ref="C5:C25"/>
    <mergeCell ref="F13:F15"/>
    <mergeCell ref="B5:B25"/>
    <mergeCell ref="C106:C118"/>
    <mergeCell ref="B106:B118"/>
    <mergeCell ref="D60:D61"/>
    <mergeCell ref="D62:D63"/>
    <mergeCell ref="B59:B78"/>
    <mergeCell ref="F89:F90"/>
    <mergeCell ref="F91:F92"/>
    <mergeCell ref="B101:B105"/>
    <mergeCell ref="C101:C105"/>
    <mergeCell ref="F80:F81"/>
    <mergeCell ref="F82:F83"/>
    <mergeCell ref="B79:B100"/>
    <mergeCell ref="C79:C100"/>
    <mergeCell ref="F2:G2"/>
    <mergeCell ref="G3:G4"/>
    <mergeCell ref="A1:G1"/>
    <mergeCell ref="A2:D2"/>
    <mergeCell ref="C59:C78"/>
    <mergeCell ref="F60:F61"/>
    <mergeCell ref="F62:F63"/>
    <mergeCell ref="B26:B42"/>
    <mergeCell ref="C26:C42"/>
    <mergeCell ref="B43:B58"/>
    <mergeCell ref="C43:C58"/>
    <mergeCell ref="D13:D15"/>
    <mergeCell ref="F3:F4"/>
    <mergeCell ref="D6:D8"/>
    <mergeCell ref="F6:F8"/>
  </mergeCells>
  <phoneticPr fontId="1" type="noConversion"/>
  <pageMargins left="0.7" right="0.7" top="0.75" bottom="0.75" header="0.3" footer="0.3"/>
  <pageSetup paperSize="9" orientation="portrait" horizontalDpi="4294967292" r:id="rId1"/>
  <rowBreaks count="2" manualBreakCount="2">
    <brk id="42" max="16383" man="1"/>
    <brk id="7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84"/>
  <sheetViews>
    <sheetView workbookViewId="0">
      <selection activeCell="I3" sqref="I3:K3"/>
    </sheetView>
  </sheetViews>
  <sheetFormatPr defaultColWidth="12.625" defaultRowHeight="16.5"/>
  <cols>
    <col min="1" max="1" width="2.5" style="1" customWidth="1"/>
    <col min="2" max="2" width="4.625" style="1" customWidth="1"/>
    <col min="3" max="11" width="13.625" style="1" customWidth="1"/>
    <col min="12" max="12" width="15.625" style="1" customWidth="1"/>
    <col min="13" max="16384" width="12.625" style="1"/>
  </cols>
  <sheetData>
    <row r="1" spans="2:15" ht="31.5">
      <c r="B1" s="47" t="s">
        <v>621</v>
      </c>
      <c r="D1" s="7"/>
      <c r="E1" s="7"/>
      <c r="F1" s="7"/>
      <c r="G1" s="7"/>
      <c r="H1" s="7"/>
      <c r="I1" s="7"/>
      <c r="J1" s="346" t="s">
        <v>603</v>
      </c>
      <c r="K1" s="346"/>
      <c r="L1" s="346"/>
    </row>
    <row r="2" spans="2:15" ht="10.5" customHeight="1" thickBot="1"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2:15" ht="21" thickTop="1" thickBot="1">
      <c r="B3" s="8"/>
      <c r="C3" s="62" t="s">
        <v>109</v>
      </c>
      <c r="E3" s="56" t="s">
        <v>100</v>
      </c>
      <c r="F3" s="57" t="s">
        <v>102</v>
      </c>
      <c r="G3" s="58" t="s">
        <v>105</v>
      </c>
      <c r="H3" s="59" t="s">
        <v>104</v>
      </c>
      <c r="I3" s="60" t="s">
        <v>106</v>
      </c>
      <c r="J3" s="60" t="s">
        <v>107</v>
      </c>
      <c r="K3" s="60" t="s">
        <v>108</v>
      </c>
      <c r="L3" s="61" t="s">
        <v>101</v>
      </c>
    </row>
    <row r="4" spans="2:15" ht="10.5" customHeight="1" thickTop="1">
      <c r="B4" s="8"/>
      <c r="C4" s="8"/>
    </row>
    <row r="5" spans="2:15" ht="17.25">
      <c r="B5" s="8"/>
      <c r="C5" s="63" t="s">
        <v>110</v>
      </c>
      <c r="D5" s="64" t="s">
        <v>112</v>
      </c>
    </row>
    <row r="6" spans="2:15">
      <c r="C6" s="38" t="s">
        <v>11</v>
      </c>
      <c r="D6" s="39" t="s">
        <v>19</v>
      </c>
      <c r="E6" s="40" t="s">
        <v>45</v>
      </c>
      <c r="F6" s="41" t="s">
        <v>7</v>
      </c>
      <c r="G6" s="42" t="s">
        <v>27</v>
      </c>
      <c r="H6" s="42" t="s">
        <v>28</v>
      </c>
      <c r="I6" s="42" t="s">
        <v>29</v>
      </c>
      <c r="J6" s="43" t="s">
        <v>9</v>
      </c>
    </row>
    <row r="7" spans="2:15" ht="8.25" customHeight="1">
      <c r="C7" s="3"/>
    </row>
    <row r="8" spans="2:15" ht="17.25">
      <c r="C8" s="63" t="s">
        <v>111</v>
      </c>
      <c r="D8" s="64" t="s">
        <v>113</v>
      </c>
    </row>
    <row r="9" spans="2:15">
      <c r="C9" s="38" t="s">
        <v>11</v>
      </c>
      <c r="D9" s="39" t="s">
        <v>19</v>
      </c>
      <c r="E9" s="40" t="s">
        <v>45</v>
      </c>
      <c r="F9" s="50" t="s">
        <v>7</v>
      </c>
      <c r="G9" s="50" t="s">
        <v>96</v>
      </c>
      <c r="H9" s="50" t="s">
        <v>97</v>
      </c>
      <c r="I9" s="50" t="s">
        <v>98</v>
      </c>
      <c r="J9" s="43" t="s">
        <v>9</v>
      </c>
    </row>
    <row r="10" spans="2:15">
      <c r="C10" s="3"/>
    </row>
    <row r="11" spans="2:15">
      <c r="C11" s="356" t="s">
        <v>100</v>
      </c>
      <c r="D11" s="350" t="s">
        <v>11</v>
      </c>
      <c r="F11" s="352" t="s">
        <v>102</v>
      </c>
      <c r="G11" s="250" t="s">
        <v>622</v>
      </c>
      <c r="H11" s="250" t="s">
        <v>624</v>
      </c>
      <c r="J11" s="357" t="s">
        <v>103</v>
      </c>
      <c r="K11" s="350" t="s">
        <v>16</v>
      </c>
      <c r="L11" s="451" t="s">
        <v>669</v>
      </c>
    </row>
    <row r="12" spans="2:15">
      <c r="C12" s="356"/>
      <c r="D12" s="350"/>
      <c r="F12" s="352"/>
      <c r="G12" s="250" t="s">
        <v>657</v>
      </c>
      <c r="H12" s="250" t="s">
        <v>625</v>
      </c>
      <c r="J12" s="357"/>
      <c r="K12" s="350"/>
      <c r="L12" s="350"/>
      <c r="N12" s="245"/>
      <c r="O12" s="245"/>
    </row>
    <row r="13" spans="2:15">
      <c r="C13" s="356"/>
      <c r="D13" s="350"/>
      <c r="F13" s="352"/>
      <c r="G13" s="250" t="s">
        <v>623</v>
      </c>
      <c r="H13" s="250" t="s">
        <v>626</v>
      </c>
      <c r="J13" s="357"/>
      <c r="K13" s="350" t="s">
        <v>17</v>
      </c>
      <c r="L13" s="350">
        <v>254</v>
      </c>
      <c r="N13" s="245"/>
      <c r="O13" s="245"/>
    </row>
    <row r="14" spans="2:15">
      <c r="C14" s="356"/>
      <c r="D14" s="350"/>
      <c r="F14" s="352"/>
      <c r="G14" s="250" t="s">
        <v>670</v>
      </c>
      <c r="H14" s="250" t="s">
        <v>631</v>
      </c>
      <c r="J14" s="357"/>
      <c r="K14" s="350"/>
      <c r="L14" s="350"/>
      <c r="N14" s="245"/>
      <c r="O14" s="245"/>
    </row>
    <row r="15" spans="2:15">
      <c r="C15" s="356"/>
      <c r="D15" s="350"/>
      <c r="F15" s="352"/>
      <c r="G15" s="250" t="s">
        <v>671</v>
      </c>
      <c r="H15" s="250" t="s">
        <v>632</v>
      </c>
      <c r="J15" s="357"/>
      <c r="K15" s="350"/>
      <c r="L15" s="350"/>
      <c r="N15" s="245"/>
      <c r="O15" s="245"/>
    </row>
    <row r="16" spans="2:15" ht="8.25" customHeight="1">
      <c r="C16" s="252"/>
      <c r="N16" s="245"/>
      <c r="O16" s="245"/>
    </row>
    <row r="17" spans="3:15">
      <c r="C17" s="355" t="s">
        <v>101</v>
      </c>
      <c r="D17" s="350" t="s">
        <v>127</v>
      </c>
      <c r="E17" s="350"/>
      <c r="F17" s="350"/>
      <c r="G17" s="350"/>
      <c r="H17" s="350"/>
      <c r="I17" s="350"/>
      <c r="J17" s="350"/>
      <c r="K17" s="350"/>
      <c r="L17" s="350"/>
      <c r="N17" s="245"/>
      <c r="O17" s="245"/>
    </row>
    <row r="18" spans="3:15">
      <c r="C18" s="355"/>
      <c r="D18" s="350" t="s">
        <v>128</v>
      </c>
      <c r="E18" s="350"/>
      <c r="F18" s="350"/>
      <c r="G18" s="350"/>
      <c r="H18" s="350"/>
      <c r="I18" s="351" t="s">
        <v>99</v>
      </c>
      <c r="J18" s="351"/>
      <c r="K18" s="351"/>
      <c r="L18" s="351"/>
      <c r="N18" s="245"/>
      <c r="O18" s="245"/>
    </row>
    <row r="19" spans="3:15" ht="9" customHeight="1" thickBot="1">
      <c r="C19" s="31"/>
      <c r="N19" s="245"/>
      <c r="O19" s="245"/>
    </row>
    <row r="20" spans="3:15" ht="17.45" customHeight="1" thickTop="1">
      <c r="C20" s="389" t="s">
        <v>605</v>
      </c>
      <c r="D20" s="48" t="s">
        <v>90</v>
      </c>
      <c r="E20" s="37" t="s">
        <v>38</v>
      </c>
      <c r="F20" s="350" t="s">
        <v>86</v>
      </c>
      <c r="G20" s="350"/>
      <c r="H20" s="350"/>
      <c r="J20" s="439" t="s">
        <v>627</v>
      </c>
      <c r="K20" s="440"/>
      <c r="L20" s="441"/>
      <c r="N20" s="245"/>
      <c r="O20" s="245"/>
    </row>
    <row r="21" spans="3:15" ht="17.45" customHeight="1">
      <c r="C21" s="390"/>
      <c r="D21" s="48" t="s">
        <v>91</v>
      </c>
      <c r="E21" s="37" t="s">
        <v>32</v>
      </c>
      <c r="F21" s="350"/>
      <c r="G21" s="350"/>
      <c r="H21" s="350"/>
      <c r="J21" s="442"/>
      <c r="K21" s="443"/>
      <c r="L21" s="444"/>
      <c r="N21" s="245"/>
      <c r="O21" s="245"/>
    </row>
    <row r="22" spans="3:15" ht="17.45" customHeight="1">
      <c r="C22" s="390"/>
      <c r="D22" s="49" t="s">
        <v>92</v>
      </c>
      <c r="E22" s="250" t="s">
        <v>33</v>
      </c>
      <c r="F22" s="350"/>
      <c r="G22" s="350"/>
      <c r="H22" s="350"/>
      <c r="J22" s="442"/>
      <c r="K22" s="443"/>
      <c r="L22" s="444"/>
    </row>
    <row r="23" spans="3:15" ht="17.45" customHeight="1" thickBot="1">
      <c r="C23" s="390"/>
      <c r="D23" s="381" t="s">
        <v>88</v>
      </c>
      <c r="E23" s="382"/>
      <c r="F23" s="382" t="s">
        <v>89</v>
      </c>
      <c r="G23" s="382"/>
      <c r="H23" s="382"/>
      <c r="J23" s="445"/>
      <c r="K23" s="446"/>
      <c r="L23" s="447"/>
    </row>
    <row r="24" spans="3:15" ht="8.25" customHeight="1" thickTop="1" thickBot="1">
      <c r="C24" s="390"/>
    </row>
    <row r="25" spans="3:15" ht="18" customHeight="1" thickTop="1">
      <c r="C25" s="390"/>
      <c r="D25" s="342" t="s">
        <v>93</v>
      </c>
      <c r="E25" s="345"/>
      <c r="F25" s="340" t="s">
        <v>87</v>
      </c>
      <c r="G25" s="342" t="s">
        <v>55</v>
      </c>
      <c r="H25" s="344" t="s">
        <v>56</v>
      </c>
      <c r="I25" s="342"/>
      <c r="J25" s="342"/>
      <c r="K25" s="345"/>
      <c r="L25" s="366" t="s">
        <v>71</v>
      </c>
    </row>
    <row r="26" spans="3:15" ht="18" customHeight="1" thickBot="1">
      <c r="C26" s="390"/>
      <c r="D26" s="343"/>
      <c r="E26" s="365"/>
      <c r="F26" s="341"/>
      <c r="G26" s="343"/>
      <c r="H26" s="25" t="s">
        <v>7</v>
      </c>
      <c r="I26" s="24" t="s">
        <v>27</v>
      </c>
      <c r="J26" s="24" t="s">
        <v>28</v>
      </c>
      <c r="K26" s="26" t="s">
        <v>29</v>
      </c>
      <c r="L26" s="367"/>
    </row>
    <row r="27" spans="3:15" ht="18" customHeight="1" thickTop="1">
      <c r="C27" s="390"/>
      <c r="D27" s="448" t="s">
        <v>61</v>
      </c>
      <c r="E27" s="345"/>
      <c r="F27" s="347" t="s">
        <v>58</v>
      </c>
      <c r="G27" s="342">
        <v>1</v>
      </c>
      <c r="H27" s="33" t="str">
        <f>"0x0" &amp; TEXT(DEC2HEX(G27),"##")</f>
        <v>0x01</v>
      </c>
      <c r="I27" s="34">
        <v>0</v>
      </c>
      <c r="J27" s="34">
        <v>0</v>
      </c>
      <c r="K27" s="211">
        <v>0</v>
      </c>
      <c r="L27" s="419" t="s">
        <v>687</v>
      </c>
    </row>
    <row r="28" spans="3:15" ht="17.45" customHeight="1">
      <c r="C28" s="390"/>
      <c r="D28" s="327"/>
      <c r="E28" s="328"/>
      <c r="F28" s="348"/>
      <c r="G28" s="371"/>
      <c r="H28" s="51" t="str">
        <f>"0x0" &amp; TEXT(DEC2HEX(G27),"##")</f>
        <v>0x01</v>
      </c>
      <c r="I28" s="248">
        <v>0</v>
      </c>
      <c r="J28" s="368" t="s">
        <v>679</v>
      </c>
      <c r="K28" s="369"/>
      <c r="L28" s="420"/>
    </row>
    <row r="29" spans="3:15" ht="17.45" customHeight="1">
      <c r="C29" s="390"/>
      <c r="D29" s="450" t="s">
        <v>628</v>
      </c>
      <c r="E29" s="373"/>
      <c r="F29" s="348"/>
      <c r="G29" s="372">
        <v>2</v>
      </c>
      <c r="H29" s="28" t="str">
        <f>"0x0" &amp; TEXT(DEC2HEX(G29),"##")</f>
        <v>0x02</v>
      </c>
      <c r="I29" s="251">
        <v>0</v>
      </c>
      <c r="J29" s="251">
        <v>0</v>
      </c>
      <c r="K29" s="30">
        <v>0</v>
      </c>
      <c r="L29" s="420"/>
    </row>
    <row r="30" spans="3:15" ht="17.45" customHeight="1">
      <c r="C30" s="390"/>
      <c r="D30" s="327"/>
      <c r="E30" s="328"/>
      <c r="F30" s="348"/>
      <c r="G30" s="371"/>
      <c r="H30" s="51" t="str">
        <f>"0x0" &amp; TEXT(DEC2HEX(G29),"##")</f>
        <v>0x02</v>
      </c>
      <c r="I30" s="248">
        <v>0</v>
      </c>
      <c r="J30" s="368" t="s">
        <v>633</v>
      </c>
      <c r="K30" s="369"/>
      <c r="L30" s="420"/>
    </row>
    <row r="31" spans="3:15" ht="17.45" customHeight="1">
      <c r="C31" s="390"/>
      <c r="D31" s="370" t="s">
        <v>378</v>
      </c>
      <c r="E31" s="326"/>
      <c r="F31" s="348"/>
      <c r="G31" s="329">
        <v>3</v>
      </c>
      <c r="H31" s="28" t="str">
        <f>"0x0" &amp; TEXT(DEC2HEX(G31),"#")</f>
        <v>0x03</v>
      </c>
      <c r="I31" s="271">
        <v>0</v>
      </c>
      <c r="J31" s="271">
        <v>0</v>
      </c>
      <c r="K31" s="30">
        <v>0</v>
      </c>
      <c r="L31" s="420"/>
    </row>
    <row r="32" spans="3:15" ht="17.45" customHeight="1">
      <c r="C32" s="390"/>
      <c r="D32" s="371"/>
      <c r="E32" s="328"/>
      <c r="F32" s="348"/>
      <c r="G32" s="330"/>
      <c r="H32" s="51" t="str">
        <f>"0x0" &amp; TEXT(DEC2HEX(G31),"##")</f>
        <v>0x03</v>
      </c>
      <c r="I32" s="270">
        <v>0</v>
      </c>
      <c r="J32" s="368" t="s">
        <v>528</v>
      </c>
      <c r="K32" s="369"/>
      <c r="L32" s="421"/>
    </row>
    <row r="33" spans="3:12" ht="17.45" customHeight="1">
      <c r="C33" s="390"/>
      <c r="D33" s="325" t="s">
        <v>69</v>
      </c>
      <c r="E33" s="326"/>
      <c r="F33" s="348"/>
      <c r="G33" s="329">
        <v>4</v>
      </c>
      <c r="H33" s="28" t="str">
        <f>"0x0" &amp; TEXT(DEC2HEX(G33),"#")</f>
        <v>0x04</v>
      </c>
      <c r="I33" s="251">
        <v>0</v>
      </c>
      <c r="J33" s="251">
        <v>0</v>
      </c>
      <c r="K33" s="30">
        <v>0</v>
      </c>
      <c r="L33" s="422" t="s">
        <v>688</v>
      </c>
    </row>
    <row r="34" spans="3:12" ht="17.45" customHeight="1">
      <c r="C34" s="390"/>
      <c r="D34" s="327"/>
      <c r="E34" s="328"/>
      <c r="F34" s="348"/>
      <c r="G34" s="330"/>
      <c r="H34" s="51" t="str">
        <f>"0x0" &amp; TEXT(DEC2HEX(G33),"##")</f>
        <v>0x04</v>
      </c>
      <c r="I34" s="248">
        <v>0</v>
      </c>
      <c r="J34" s="368" t="s">
        <v>547</v>
      </c>
      <c r="K34" s="369"/>
      <c r="L34" s="423"/>
    </row>
    <row r="35" spans="3:12" ht="17.45" customHeight="1">
      <c r="C35" s="390"/>
      <c r="D35" s="325" t="s">
        <v>68</v>
      </c>
      <c r="E35" s="326"/>
      <c r="F35" s="348"/>
      <c r="G35" s="329">
        <v>5</v>
      </c>
      <c r="H35" s="28" t="str">
        <f>"0x0" &amp; TEXT(DEC2HEX(G35),"#")</f>
        <v>0x05</v>
      </c>
      <c r="I35" s="251">
        <v>0</v>
      </c>
      <c r="J35" s="251">
        <v>0</v>
      </c>
      <c r="K35" s="30">
        <v>0</v>
      </c>
      <c r="L35" s="423"/>
    </row>
    <row r="36" spans="3:12" ht="17.45" customHeight="1">
      <c r="C36" s="390"/>
      <c r="D36" s="327"/>
      <c r="E36" s="328"/>
      <c r="F36" s="348"/>
      <c r="G36" s="330"/>
      <c r="H36" s="51" t="str">
        <f>"0x0" &amp; TEXT(DEC2HEX(G35),"##")</f>
        <v>0x05</v>
      </c>
      <c r="I36" s="248">
        <v>0</v>
      </c>
      <c r="J36" s="368" t="s">
        <v>548</v>
      </c>
      <c r="K36" s="369"/>
      <c r="L36" s="423"/>
    </row>
    <row r="37" spans="3:12" ht="17.45" customHeight="1">
      <c r="C37" s="390"/>
      <c r="D37" s="325" t="s">
        <v>139</v>
      </c>
      <c r="E37" s="326"/>
      <c r="F37" s="348"/>
      <c r="G37" s="329">
        <v>6</v>
      </c>
      <c r="H37" s="28" t="str">
        <f>"0x0" &amp; TEXT(DEC2HEX(G37),"#")</f>
        <v>0x06</v>
      </c>
      <c r="I37" s="251">
        <v>0</v>
      </c>
      <c r="J37" s="251">
        <v>0</v>
      </c>
      <c r="K37" s="30">
        <v>0</v>
      </c>
      <c r="L37" s="423"/>
    </row>
    <row r="38" spans="3:12" ht="17.45" customHeight="1" thickBot="1">
      <c r="C38" s="390"/>
      <c r="D38" s="430"/>
      <c r="E38" s="431"/>
      <c r="F38" s="449"/>
      <c r="G38" s="432"/>
      <c r="H38" s="260" t="str">
        <f>"0x0" &amp; TEXT(DEC2HEX(G37),"##")</f>
        <v>0x06</v>
      </c>
      <c r="I38" s="433" t="s">
        <v>550</v>
      </c>
      <c r="J38" s="434"/>
      <c r="K38" s="435"/>
      <c r="L38" s="424"/>
    </row>
    <row r="39" spans="3:12" ht="9" customHeight="1" thickBot="1">
      <c r="C39" s="390"/>
    </row>
    <row r="40" spans="3:12" ht="18" customHeight="1" thickTop="1">
      <c r="C40" s="390"/>
      <c r="D40" s="342" t="s">
        <v>94</v>
      </c>
      <c r="E40" s="345"/>
      <c r="F40" s="340" t="s">
        <v>54</v>
      </c>
      <c r="G40" s="342" t="s">
        <v>55</v>
      </c>
      <c r="H40" s="344" t="s">
        <v>56</v>
      </c>
      <c r="I40" s="342"/>
      <c r="J40" s="342"/>
      <c r="K40" s="345"/>
      <c r="L40" s="366" t="s">
        <v>71</v>
      </c>
    </row>
    <row r="41" spans="3:12" ht="18" customHeight="1" thickBot="1">
      <c r="C41" s="390"/>
      <c r="D41" s="343"/>
      <c r="E41" s="365"/>
      <c r="F41" s="341"/>
      <c r="G41" s="343"/>
      <c r="H41" s="25" t="s">
        <v>7</v>
      </c>
      <c r="I41" s="24" t="s">
        <v>27</v>
      </c>
      <c r="J41" s="24" t="s">
        <v>28</v>
      </c>
      <c r="K41" s="26" t="s">
        <v>29</v>
      </c>
      <c r="L41" s="367"/>
    </row>
    <row r="42" spans="3:12" ht="18" customHeight="1" thickTop="1">
      <c r="C42" s="390"/>
      <c r="D42" s="436" t="s">
        <v>455</v>
      </c>
      <c r="E42" s="339"/>
      <c r="F42" s="347" t="s">
        <v>72</v>
      </c>
      <c r="G42" s="32">
        <v>0</v>
      </c>
      <c r="H42" s="33" t="str">
        <f>"0x40" &amp; TEXT(DEC2HEX(G42),"##")</f>
        <v>0x40</v>
      </c>
      <c r="I42" s="210" t="s">
        <v>457</v>
      </c>
      <c r="J42" s="34" t="s">
        <v>458</v>
      </c>
      <c r="K42" s="211" t="s">
        <v>459</v>
      </c>
      <c r="L42" s="360" t="s">
        <v>689</v>
      </c>
    </row>
    <row r="43" spans="3:12" ht="17.45" customHeight="1">
      <c r="C43" s="390"/>
      <c r="D43" s="317" t="s">
        <v>454</v>
      </c>
      <c r="E43" s="331"/>
      <c r="F43" s="348"/>
      <c r="G43" s="261">
        <v>1</v>
      </c>
      <c r="H43" s="28" t="str">
        <f>"0x4" &amp; TEXT(DEC2HEX(G43),"##")</f>
        <v>0x41</v>
      </c>
      <c r="I43" s="209" t="s">
        <v>456</v>
      </c>
      <c r="J43" s="332" t="s">
        <v>520</v>
      </c>
      <c r="K43" s="334"/>
      <c r="L43" s="361"/>
    </row>
    <row r="44" spans="3:12" ht="17.45" customHeight="1" thickBot="1">
      <c r="C44" s="390"/>
      <c r="D44" s="425" t="s">
        <v>140</v>
      </c>
      <c r="E44" s="426"/>
      <c r="F44" s="449"/>
      <c r="G44" s="274">
        <v>2</v>
      </c>
      <c r="H44" s="275" t="str">
        <f>"0x4" &amp; TEXT(DEC2HEX(G44),"##")</f>
        <v>0x42</v>
      </c>
      <c r="I44" s="427" t="s">
        <v>549</v>
      </c>
      <c r="J44" s="428"/>
      <c r="K44" s="429"/>
      <c r="L44" s="437"/>
    </row>
    <row r="45" spans="3:12" ht="9" customHeight="1" thickBot="1">
      <c r="C45" s="390"/>
    </row>
    <row r="46" spans="3:12" ht="18" customHeight="1" thickTop="1">
      <c r="C46" s="390"/>
      <c r="D46" s="342" t="s">
        <v>95</v>
      </c>
      <c r="E46" s="345"/>
      <c r="F46" s="340" t="s">
        <v>54</v>
      </c>
      <c r="G46" s="342" t="s">
        <v>55</v>
      </c>
      <c r="H46" s="344" t="s">
        <v>56</v>
      </c>
      <c r="I46" s="342"/>
      <c r="J46" s="342"/>
      <c r="K46" s="345"/>
      <c r="L46" s="366" t="s">
        <v>71</v>
      </c>
    </row>
    <row r="47" spans="3:12" ht="18" customHeight="1" thickBot="1">
      <c r="C47" s="390"/>
      <c r="D47" s="343"/>
      <c r="E47" s="365"/>
      <c r="F47" s="341"/>
      <c r="G47" s="343"/>
      <c r="H47" s="25" t="s">
        <v>7</v>
      </c>
      <c r="I47" s="24" t="s">
        <v>27</v>
      </c>
      <c r="J47" s="24" t="s">
        <v>28</v>
      </c>
      <c r="K47" s="26" t="s">
        <v>29</v>
      </c>
      <c r="L47" s="367"/>
    </row>
    <row r="48" spans="3:12" ht="18" customHeight="1" thickTop="1">
      <c r="C48" s="390"/>
      <c r="D48" s="338" t="s">
        <v>123</v>
      </c>
      <c r="E48" s="339"/>
      <c r="F48" s="347" t="s">
        <v>81</v>
      </c>
      <c r="G48" s="32">
        <v>1</v>
      </c>
      <c r="H48" s="33" t="str">
        <f>"0x8" &amp; TEXT(DEC2HEX(G48),"##")</f>
        <v>0x81</v>
      </c>
      <c r="I48" s="34">
        <v>1</v>
      </c>
      <c r="J48" s="34">
        <v>2</v>
      </c>
      <c r="K48" s="36">
        <v>3</v>
      </c>
      <c r="L48" s="360" t="s">
        <v>690</v>
      </c>
    </row>
    <row r="49" spans="3:12" ht="17.45" customHeight="1">
      <c r="C49" s="390"/>
      <c r="D49" s="363" t="s">
        <v>629</v>
      </c>
      <c r="E49" s="364"/>
      <c r="F49" s="348"/>
      <c r="G49" s="27">
        <v>2</v>
      </c>
      <c r="H49" s="28" t="str">
        <f>"0x8" &amp; TEXT(DEC2HEX(G49),"##")</f>
        <v>0x82</v>
      </c>
      <c r="I49" s="251">
        <v>1</v>
      </c>
      <c r="J49" s="266" t="s">
        <v>661</v>
      </c>
      <c r="K49" s="262" t="s">
        <v>662</v>
      </c>
      <c r="L49" s="361"/>
    </row>
    <row r="50" spans="3:12" ht="17.45" customHeight="1">
      <c r="C50" s="390"/>
      <c r="D50" s="318" t="s">
        <v>630</v>
      </c>
      <c r="E50" s="331"/>
      <c r="F50" s="348"/>
      <c r="G50" s="226">
        <v>3</v>
      </c>
      <c r="H50" s="28" t="str">
        <f>"0x8" &amp; TEXT(DEC2HEX(G50),"##")</f>
        <v>0x83</v>
      </c>
      <c r="I50" s="251">
        <v>1</v>
      </c>
      <c r="J50" s="251" t="s">
        <v>660</v>
      </c>
      <c r="K50" s="249" t="s">
        <v>346</v>
      </c>
      <c r="L50" s="361"/>
    </row>
    <row r="51" spans="3:12" ht="18" customHeight="1" thickBot="1">
      <c r="C51" s="438"/>
      <c r="D51" s="358"/>
      <c r="E51" s="359"/>
      <c r="F51" s="349"/>
      <c r="G51" s="44"/>
      <c r="H51" s="45"/>
      <c r="I51" s="46"/>
      <c r="J51" s="379"/>
      <c r="K51" s="380"/>
      <c r="L51" s="362"/>
    </row>
    <row r="52" spans="3:12" ht="18" thickTop="1" thickBot="1"/>
    <row r="53" spans="3:12" ht="17.25" thickTop="1">
      <c r="C53" s="389" t="s">
        <v>7</v>
      </c>
      <c r="D53" s="48" t="s">
        <v>90</v>
      </c>
      <c r="E53" s="37" t="s">
        <v>38</v>
      </c>
      <c r="F53" s="350" t="s">
        <v>86</v>
      </c>
      <c r="G53" s="350"/>
      <c r="H53" s="350"/>
      <c r="J53" s="439" t="s">
        <v>664</v>
      </c>
      <c r="K53" s="440"/>
      <c r="L53" s="441"/>
    </row>
    <row r="54" spans="3:12">
      <c r="C54" s="390"/>
      <c r="D54" s="48" t="s">
        <v>91</v>
      </c>
      <c r="E54" s="37" t="s">
        <v>32</v>
      </c>
      <c r="F54" s="350"/>
      <c r="G54" s="350"/>
      <c r="H54" s="350"/>
      <c r="J54" s="442"/>
      <c r="K54" s="443"/>
      <c r="L54" s="444"/>
    </row>
    <row r="55" spans="3:12">
      <c r="C55" s="390"/>
      <c r="D55" s="49" t="s">
        <v>18</v>
      </c>
      <c r="E55" s="263" t="s">
        <v>33</v>
      </c>
      <c r="F55" s="350"/>
      <c r="G55" s="350"/>
      <c r="H55" s="350"/>
      <c r="J55" s="442"/>
      <c r="K55" s="443"/>
      <c r="L55" s="444"/>
    </row>
    <row r="56" spans="3:12" ht="17.25" thickBot="1">
      <c r="C56" s="390"/>
      <c r="D56" s="381" t="s">
        <v>88</v>
      </c>
      <c r="E56" s="382"/>
      <c r="F56" s="382" t="s">
        <v>89</v>
      </c>
      <c r="G56" s="382"/>
      <c r="H56" s="382"/>
      <c r="J56" s="445"/>
      <c r="K56" s="446"/>
      <c r="L56" s="447"/>
    </row>
    <row r="57" spans="3:12" ht="18" thickTop="1" thickBot="1">
      <c r="C57" s="390"/>
    </row>
    <row r="58" spans="3:12" ht="17.25" thickTop="1">
      <c r="C58" s="390"/>
      <c r="D58" s="342" t="s">
        <v>93</v>
      </c>
      <c r="E58" s="345"/>
      <c r="F58" s="340" t="s">
        <v>87</v>
      </c>
      <c r="G58" s="342" t="s">
        <v>55</v>
      </c>
      <c r="H58" s="344" t="s">
        <v>56</v>
      </c>
      <c r="I58" s="342"/>
      <c r="J58" s="342"/>
      <c r="K58" s="345"/>
      <c r="L58" s="366" t="s">
        <v>71</v>
      </c>
    </row>
    <row r="59" spans="3:12" ht="17.25" thickBot="1">
      <c r="C59" s="390"/>
      <c r="D59" s="343"/>
      <c r="E59" s="365"/>
      <c r="F59" s="341"/>
      <c r="G59" s="343"/>
      <c r="H59" s="25" t="s">
        <v>7</v>
      </c>
      <c r="I59" s="24" t="s">
        <v>27</v>
      </c>
      <c r="J59" s="24" t="s">
        <v>28</v>
      </c>
      <c r="K59" s="26" t="s">
        <v>29</v>
      </c>
      <c r="L59" s="367"/>
    </row>
    <row r="60" spans="3:12" ht="17.25" thickTop="1">
      <c r="C60" s="390"/>
      <c r="D60" s="448" t="s">
        <v>61</v>
      </c>
      <c r="E60" s="345"/>
      <c r="F60" s="347" t="s">
        <v>38</v>
      </c>
      <c r="G60" s="342">
        <v>1</v>
      </c>
      <c r="H60" s="33" t="str">
        <f>"0x0" &amp; TEXT(DEC2HEX(G60),"##")</f>
        <v>0x01</v>
      </c>
      <c r="I60" s="34">
        <v>0</v>
      </c>
      <c r="J60" s="34">
        <v>0</v>
      </c>
      <c r="K60" s="211">
        <v>0</v>
      </c>
      <c r="L60" s="419" t="s">
        <v>687</v>
      </c>
    </row>
    <row r="61" spans="3:12">
      <c r="C61" s="390"/>
      <c r="D61" s="327"/>
      <c r="E61" s="328"/>
      <c r="F61" s="348"/>
      <c r="G61" s="371"/>
      <c r="H61" s="51" t="str">
        <f>"0x0" &amp; TEXT(DEC2HEX(G60),"##")</f>
        <v>0x01</v>
      </c>
      <c r="I61" s="264">
        <v>0</v>
      </c>
      <c r="J61" s="368" t="s">
        <v>519</v>
      </c>
      <c r="K61" s="369"/>
      <c r="L61" s="420"/>
    </row>
    <row r="62" spans="3:12">
      <c r="C62" s="390"/>
      <c r="D62" s="450" t="s">
        <v>663</v>
      </c>
      <c r="E62" s="373"/>
      <c r="F62" s="348"/>
      <c r="G62" s="372">
        <v>2</v>
      </c>
      <c r="H62" s="28" t="str">
        <f>"0x0" &amp; TEXT(DEC2HEX(G62),"##")</f>
        <v>0x02</v>
      </c>
      <c r="I62" s="266">
        <v>0</v>
      </c>
      <c r="J62" s="266">
        <v>0</v>
      </c>
      <c r="K62" s="30">
        <v>0</v>
      </c>
      <c r="L62" s="420"/>
    </row>
    <row r="63" spans="3:12">
      <c r="C63" s="390"/>
      <c r="D63" s="327"/>
      <c r="E63" s="328"/>
      <c r="F63" s="348"/>
      <c r="G63" s="371"/>
      <c r="H63" s="51" t="str">
        <f>"0x0" &amp; TEXT(DEC2HEX(G62),"##")</f>
        <v>0x02</v>
      </c>
      <c r="I63" s="264">
        <v>0</v>
      </c>
      <c r="J63" s="264">
        <v>0</v>
      </c>
      <c r="K63" s="265" t="s">
        <v>665</v>
      </c>
      <c r="L63" s="420"/>
    </row>
    <row r="64" spans="3:12">
      <c r="C64" s="390"/>
      <c r="D64" s="370" t="s">
        <v>378</v>
      </c>
      <c r="E64" s="326"/>
      <c r="F64" s="348"/>
      <c r="G64" s="329">
        <v>3</v>
      </c>
      <c r="H64" s="28" t="str">
        <f>"0x0" &amp; TEXT(DEC2HEX(G64),"#")</f>
        <v>0x03</v>
      </c>
      <c r="I64" s="271">
        <v>0</v>
      </c>
      <c r="J64" s="271">
        <v>0</v>
      </c>
      <c r="K64" s="30">
        <v>0</v>
      </c>
      <c r="L64" s="420"/>
    </row>
    <row r="65" spans="3:12">
      <c r="C65" s="390"/>
      <c r="D65" s="371"/>
      <c r="E65" s="328"/>
      <c r="F65" s="348"/>
      <c r="G65" s="330"/>
      <c r="H65" s="51" t="str">
        <f>"0x0" &amp; TEXT(DEC2HEX(G64),"##")</f>
        <v>0x03</v>
      </c>
      <c r="I65" s="270">
        <v>0</v>
      </c>
      <c r="J65" s="368" t="s">
        <v>528</v>
      </c>
      <c r="K65" s="369"/>
      <c r="L65" s="421"/>
    </row>
    <row r="66" spans="3:12">
      <c r="C66" s="390"/>
      <c r="D66" s="325" t="s">
        <v>69</v>
      </c>
      <c r="E66" s="326"/>
      <c r="F66" s="348"/>
      <c r="G66" s="329">
        <v>4</v>
      </c>
      <c r="H66" s="28" t="str">
        <f>"0x0" &amp; TEXT(DEC2HEX(G66),"#")</f>
        <v>0x04</v>
      </c>
      <c r="I66" s="266">
        <v>0</v>
      </c>
      <c r="J66" s="266">
        <v>0</v>
      </c>
      <c r="K66" s="30">
        <v>0</v>
      </c>
      <c r="L66" s="422" t="s">
        <v>688</v>
      </c>
    </row>
    <row r="67" spans="3:12">
      <c r="C67" s="390"/>
      <c r="D67" s="327"/>
      <c r="E67" s="328"/>
      <c r="F67" s="348"/>
      <c r="G67" s="330"/>
      <c r="H67" s="51" t="str">
        <f>"0x0" &amp; TEXT(DEC2HEX(G66),"##")</f>
        <v>0x04</v>
      </c>
      <c r="I67" s="264">
        <v>0</v>
      </c>
      <c r="J67" s="368" t="s">
        <v>547</v>
      </c>
      <c r="K67" s="369"/>
      <c r="L67" s="423"/>
    </row>
    <row r="68" spans="3:12">
      <c r="C68" s="390"/>
      <c r="D68" s="325" t="s">
        <v>68</v>
      </c>
      <c r="E68" s="326"/>
      <c r="F68" s="348"/>
      <c r="G68" s="329">
        <v>5</v>
      </c>
      <c r="H68" s="28" t="str">
        <f>"0x0" &amp; TEXT(DEC2HEX(G68),"#")</f>
        <v>0x05</v>
      </c>
      <c r="I68" s="266">
        <v>0</v>
      </c>
      <c r="J68" s="266">
        <v>0</v>
      </c>
      <c r="K68" s="30">
        <v>0</v>
      </c>
      <c r="L68" s="423"/>
    </row>
    <row r="69" spans="3:12">
      <c r="C69" s="390"/>
      <c r="D69" s="327"/>
      <c r="E69" s="328"/>
      <c r="F69" s="348"/>
      <c r="G69" s="330"/>
      <c r="H69" s="51" t="str">
        <f>"0x0" &amp; TEXT(DEC2HEX(G68),"##")</f>
        <v>0x05</v>
      </c>
      <c r="I69" s="264">
        <v>0</v>
      </c>
      <c r="J69" s="368" t="s">
        <v>548</v>
      </c>
      <c r="K69" s="369"/>
      <c r="L69" s="423"/>
    </row>
    <row r="70" spans="3:12">
      <c r="C70" s="390"/>
      <c r="D70" s="325" t="s">
        <v>139</v>
      </c>
      <c r="E70" s="326"/>
      <c r="F70" s="348"/>
      <c r="G70" s="329">
        <v>6</v>
      </c>
      <c r="H70" s="28" t="str">
        <f>"0x0" &amp; TEXT(DEC2HEX(G70),"#")</f>
        <v>0x06</v>
      </c>
      <c r="I70" s="266">
        <v>0</v>
      </c>
      <c r="J70" s="266">
        <v>0</v>
      </c>
      <c r="K70" s="30">
        <v>0</v>
      </c>
      <c r="L70" s="423"/>
    </row>
    <row r="71" spans="3:12" ht="17.25" thickBot="1">
      <c r="C71" s="390"/>
      <c r="D71" s="430"/>
      <c r="E71" s="431"/>
      <c r="F71" s="449"/>
      <c r="G71" s="432"/>
      <c r="H71" s="260" t="str">
        <f>"0x0" &amp; TEXT(DEC2HEX(G70),"##")</f>
        <v>0x06</v>
      </c>
      <c r="I71" s="433" t="s">
        <v>550</v>
      </c>
      <c r="J71" s="434"/>
      <c r="K71" s="435"/>
      <c r="L71" s="424"/>
    </row>
    <row r="72" spans="3:12" ht="17.25" thickBot="1">
      <c r="C72" s="390"/>
    </row>
    <row r="73" spans="3:12" ht="17.25" thickTop="1">
      <c r="C73" s="390"/>
      <c r="D73" s="342" t="s">
        <v>94</v>
      </c>
      <c r="E73" s="345"/>
      <c r="F73" s="340" t="s">
        <v>54</v>
      </c>
      <c r="G73" s="342" t="s">
        <v>55</v>
      </c>
      <c r="H73" s="344" t="s">
        <v>56</v>
      </c>
      <c r="I73" s="342"/>
      <c r="J73" s="342"/>
      <c r="K73" s="345"/>
      <c r="L73" s="366" t="s">
        <v>71</v>
      </c>
    </row>
    <row r="74" spans="3:12" ht="17.25" thickBot="1">
      <c r="C74" s="390"/>
      <c r="D74" s="343"/>
      <c r="E74" s="365"/>
      <c r="F74" s="341"/>
      <c r="G74" s="343"/>
      <c r="H74" s="25" t="s">
        <v>7</v>
      </c>
      <c r="I74" s="24" t="s">
        <v>27</v>
      </c>
      <c r="J74" s="24" t="s">
        <v>28</v>
      </c>
      <c r="K74" s="26" t="s">
        <v>29</v>
      </c>
      <c r="L74" s="367"/>
    </row>
    <row r="75" spans="3:12" ht="17.25" thickTop="1">
      <c r="C75" s="390"/>
      <c r="D75" s="436" t="s">
        <v>455</v>
      </c>
      <c r="E75" s="339"/>
      <c r="F75" s="347" t="s">
        <v>32</v>
      </c>
      <c r="G75" s="32">
        <v>0</v>
      </c>
      <c r="H75" s="33" t="str">
        <f>"0x40" &amp; TEXT(DEC2HEX(G75),"##")</f>
        <v>0x40</v>
      </c>
      <c r="I75" s="210" t="s">
        <v>150</v>
      </c>
      <c r="J75" s="34" t="s">
        <v>458</v>
      </c>
      <c r="K75" s="211" t="s">
        <v>459</v>
      </c>
      <c r="L75" s="360" t="s">
        <v>689</v>
      </c>
    </row>
    <row r="76" spans="3:12">
      <c r="C76" s="390"/>
      <c r="D76" s="317" t="s">
        <v>454</v>
      </c>
      <c r="E76" s="331"/>
      <c r="F76" s="348"/>
      <c r="G76" s="261">
        <v>1</v>
      </c>
      <c r="H76" s="28" t="str">
        <f>"0x4" &amp; TEXT(DEC2HEX(G76),"##")</f>
        <v>0x41</v>
      </c>
      <c r="I76" s="209" t="s">
        <v>346</v>
      </c>
      <c r="J76" s="332" t="s">
        <v>520</v>
      </c>
      <c r="K76" s="334"/>
      <c r="L76" s="361"/>
    </row>
    <row r="77" spans="3:12" ht="17.25" thickBot="1">
      <c r="C77" s="390"/>
      <c r="D77" s="425" t="s">
        <v>140</v>
      </c>
      <c r="E77" s="426"/>
      <c r="F77" s="449"/>
      <c r="G77" s="274">
        <v>2</v>
      </c>
      <c r="H77" s="275" t="str">
        <f>"0x4" &amp; TEXT(DEC2HEX(G77),"##")</f>
        <v>0x42</v>
      </c>
      <c r="I77" s="427" t="s">
        <v>549</v>
      </c>
      <c r="J77" s="428"/>
      <c r="K77" s="429"/>
      <c r="L77" s="437"/>
    </row>
    <row r="78" spans="3:12" ht="17.25" thickBot="1">
      <c r="C78" s="390"/>
    </row>
    <row r="79" spans="3:12" ht="17.25" thickTop="1">
      <c r="C79" s="390"/>
      <c r="D79" s="342" t="s">
        <v>95</v>
      </c>
      <c r="E79" s="345"/>
      <c r="F79" s="340" t="s">
        <v>54</v>
      </c>
      <c r="G79" s="342" t="s">
        <v>55</v>
      </c>
      <c r="H79" s="344" t="s">
        <v>56</v>
      </c>
      <c r="I79" s="342"/>
      <c r="J79" s="342"/>
      <c r="K79" s="345"/>
      <c r="L79" s="366" t="s">
        <v>71</v>
      </c>
    </row>
    <row r="80" spans="3:12" ht="17.25" thickBot="1">
      <c r="C80" s="390"/>
      <c r="D80" s="343"/>
      <c r="E80" s="365"/>
      <c r="F80" s="341"/>
      <c r="G80" s="343"/>
      <c r="H80" s="25" t="s">
        <v>7</v>
      </c>
      <c r="I80" s="24" t="s">
        <v>27</v>
      </c>
      <c r="J80" s="24" t="s">
        <v>28</v>
      </c>
      <c r="K80" s="26" t="s">
        <v>29</v>
      </c>
      <c r="L80" s="367"/>
    </row>
    <row r="81" spans="3:12" ht="17.25" thickTop="1">
      <c r="C81" s="390"/>
      <c r="D81" s="338" t="s">
        <v>123</v>
      </c>
      <c r="E81" s="339"/>
      <c r="F81" s="347" t="s">
        <v>33</v>
      </c>
      <c r="G81" s="32">
        <v>1</v>
      </c>
      <c r="H81" s="33" t="str">
        <f>"0x8" &amp; TEXT(DEC2HEX(G81),"##")</f>
        <v>0x81</v>
      </c>
      <c r="I81" s="34">
        <v>1</v>
      </c>
      <c r="J81" s="34">
        <v>2</v>
      </c>
      <c r="K81" s="36">
        <v>3</v>
      </c>
      <c r="L81" s="360" t="s">
        <v>690</v>
      </c>
    </row>
    <row r="82" spans="3:12">
      <c r="C82" s="390"/>
      <c r="D82" s="363" t="s">
        <v>658</v>
      </c>
      <c r="E82" s="364"/>
      <c r="F82" s="348"/>
      <c r="G82" s="27">
        <v>2</v>
      </c>
      <c r="H82" s="28" t="str">
        <f>"0x8" &amp; TEXT(DEC2HEX(G82),"##")</f>
        <v>0x82</v>
      </c>
      <c r="I82" s="266">
        <v>1</v>
      </c>
      <c r="J82" s="266" t="s">
        <v>661</v>
      </c>
      <c r="K82" s="262" t="s">
        <v>662</v>
      </c>
      <c r="L82" s="361"/>
    </row>
    <row r="83" spans="3:12">
      <c r="C83" s="390"/>
      <c r="D83" s="318" t="s">
        <v>659</v>
      </c>
      <c r="E83" s="331"/>
      <c r="F83" s="348"/>
      <c r="G83" s="226">
        <v>3</v>
      </c>
      <c r="H83" s="28" t="str">
        <f>"0x8" &amp; TEXT(DEC2HEX(G83),"##")</f>
        <v>0x83</v>
      </c>
      <c r="I83" s="266">
        <v>1</v>
      </c>
      <c r="J83" s="266" t="s">
        <v>660</v>
      </c>
      <c r="K83" s="262" t="s">
        <v>346</v>
      </c>
      <c r="L83" s="361"/>
    </row>
    <row r="84" spans="3:12" ht="17.25" thickBot="1">
      <c r="C84" s="438"/>
      <c r="D84" s="358"/>
      <c r="E84" s="359"/>
      <c r="F84" s="349"/>
      <c r="G84" s="44"/>
      <c r="H84" s="45"/>
      <c r="I84" s="46"/>
      <c r="J84" s="379"/>
      <c r="K84" s="380"/>
      <c r="L84" s="362"/>
    </row>
    <row r="85" spans="3:12" ht="18" thickTop="1" thickBot="1"/>
    <row r="86" spans="3:12" ht="17.25" thickTop="1">
      <c r="C86" s="389" t="s">
        <v>7</v>
      </c>
      <c r="D86" s="48" t="s">
        <v>90</v>
      </c>
      <c r="E86" s="37" t="s">
        <v>38</v>
      </c>
      <c r="F86" s="350" t="s">
        <v>86</v>
      </c>
      <c r="G86" s="350"/>
      <c r="H86" s="350"/>
      <c r="J86" s="439" t="s">
        <v>666</v>
      </c>
      <c r="K86" s="440"/>
      <c r="L86" s="441"/>
    </row>
    <row r="87" spans="3:12">
      <c r="C87" s="390"/>
      <c r="D87" s="48" t="s">
        <v>91</v>
      </c>
      <c r="E87" s="37" t="s">
        <v>32</v>
      </c>
      <c r="F87" s="350"/>
      <c r="G87" s="350"/>
      <c r="H87" s="350"/>
      <c r="J87" s="442"/>
      <c r="K87" s="443"/>
      <c r="L87" s="444"/>
    </row>
    <row r="88" spans="3:12">
      <c r="C88" s="390"/>
      <c r="D88" s="49" t="s">
        <v>18</v>
      </c>
      <c r="E88" s="263" t="s">
        <v>33</v>
      </c>
      <c r="F88" s="350"/>
      <c r="G88" s="350"/>
      <c r="H88" s="350"/>
      <c r="J88" s="442"/>
      <c r="K88" s="443"/>
      <c r="L88" s="444"/>
    </row>
    <row r="89" spans="3:12" ht="17.25" thickBot="1">
      <c r="C89" s="390"/>
      <c r="D89" s="381" t="s">
        <v>88</v>
      </c>
      <c r="E89" s="382"/>
      <c r="F89" s="382" t="s">
        <v>89</v>
      </c>
      <c r="G89" s="382"/>
      <c r="H89" s="382"/>
      <c r="J89" s="445"/>
      <c r="K89" s="446"/>
      <c r="L89" s="447"/>
    </row>
    <row r="90" spans="3:12" ht="18" thickTop="1" thickBot="1">
      <c r="C90" s="390"/>
    </row>
    <row r="91" spans="3:12" ht="17.25" thickTop="1">
      <c r="C91" s="390"/>
      <c r="D91" s="342" t="s">
        <v>93</v>
      </c>
      <c r="E91" s="345"/>
      <c r="F91" s="340" t="s">
        <v>87</v>
      </c>
      <c r="G91" s="342" t="s">
        <v>55</v>
      </c>
      <c r="H91" s="344" t="s">
        <v>56</v>
      </c>
      <c r="I91" s="342"/>
      <c r="J91" s="342"/>
      <c r="K91" s="345"/>
      <c r="L91" s="366" t="s">
        <v>71</v>
      </c>
    </row>
    <row r="92" spans="3:12" ht="17.25" thickBot="1">
      <c r="C92" s="390"/>
      <c r="D92" s="343"/>
      <c r="E92" s="365"/>
      <c r="F92" s="341"/>
      <c r="G92" s="343"/>
      <c r="H92" s="25" t="s">
        <v>7</v>
      </c>
      <c r="I92" s="24" t="s">
        <v>27</v>
      </c>
      <c r="J92" s="24" t="s">
        <v>28</v>
      </c>
      <c r="K92" s="26" t="s">
        <v>29</v>
      </c>
      <c r="L92" s="367"/>
    </row>
    <row r="93" spans="3:12" ht="17.25" thickTop="1">
      <c r="C93" s="390"/>
      <c r="D93" s="448" t="s">
        <v>61</v>
      </c>
      <c r="E93" s="345"/>
      <c r="F93" s="347" t="s">
        <v>38</v>
      </c>
      <c r="G93" s="342">
        <v>1</v>
      </c>
      <c r="H93" s="33" t="str">
        <f>"0x0" &amp; TEXT(DEC2HEX(G93),"##")</f>
        <v>0x01</v>
      </c>
      <c r="I93" s="34">
        <v>0</v>
      </c>
      <c r="J93" s="34">
        <v>0</v>
      </c>
      <c r="K93" s="211">
        <v>0</v>
      </c>
      <c r="L93" s="419" t="s">
        <v>687</v>
      </c>
    </row>
    <row r="94" spans="3:12">
      <c r="C94" s="390"/>
      <c r="D94" s="327"/>
      <c r="E94" s="328"/>
      <c r="F94" s="348"/>
      <c r="G94" s="371"/>
      <c r="H94" s="51" t="str">
        <f>"0x0" &amp; TEXT(DEC2HEX(G93),"##")</f>
        <v>0x01</v>
      </c>
      <c r="I94" s="264">
        <v>0</v>
      </c>
      <c r="J94" s="368" t="s">
        <v>519</v>
      </c>
      <c r="K94" s="369"/>
      <c r="L94" s="420"/>
    </row>
    <row r="95" spans="3:12">
      <c r="C95" s="390"/>
      <c r="D95" s="450" t="s">
        <v>667</v>
      </c>
      <c r="E95" s="373"/>
      <c r="F95" s="348"/>
      <c r="G95" s="372">
        <v>2</v>
      </c>
      <c r="H95" s="28" t="str">
        <f>"0x0" &amp; TEXT(DEC2HEX(G95),"##")</f>
        <v>0x02</v>
      </c>
      <c r="I95" s="266">
        <v>0</v>
      </c>
      <c r="J95" s="266">
        <v>0</v>
      </c>
      <c r="K95" s="30">
        <v>0</v>
      </c>
      <c r="L95" s="420"/>
    </row>
    <row r="96" spans="3:12">
      <c r="C96" s="390"/>
      <c r="D96" s="327"/>
      <c r="E96" s="328"/>
      <c r="F96" s="348"/>
      <c r="G96" s="371"/>
      <c r="H96" s="51" t="str">
        <f>"0x0" &amp; TEXT(DEC2HEX(G95),"##")</f>
        <v>0x02</v>
      </c>
      <c r="I96" s="264">
        <v>0</v>
      </c>
      <c r="J96" s="335" t="s">
        <v>668</v>
      </c>
      <c r="K96" s="337"/>
      <c r="L96" s="420"/>
    </row>
    <row r="97" spans="3:12">
      <c r="C97" s="390"/>
      <c r="D97" s="370" t="s">
        <v>378</v>
      </c>
      <c r="E97" s="326"/>
      <c r="F97" s="348"/>
      <c r="G97" s="329">
        <v>3</v>
      </c>
      <c r="H97" s="28" t="str">
        <f>"0x0" &amp; TEXT(DEC2HEX(G97),"#")</f>
        <v>0x03</v>
      </c>
      <c r="I97" s="271">
        <v>0</v>
      </c>
      <c r="J97" s="271">
        <v>0</v>
      </c>
      <c r="K97" s="30">
        <v>0</v>
      </c>
      <c r="L97" s="420"/>
    </row>
    <row r="98" spans="3:12">
      <c r="C98" s="390"/>
      <c r="D98" s="371"/>
      <c r="E98" s="328"/>
      <c r="F98" s="348"/>
      <c r="G98" s="330"/>
      <c r="H98" s="51" t="str">
        <f>"0x0" &amp; TEXT(DEC2HEX(G97),"##")</f>
        <v>0x03</v>
      </c>
      <c r="I98" s="270">
        <v>0</v>
      </c>
      <c r="J98" s="368" t="s">
        <v>528</v>
      </c>
      <c r="K98" s="369"/>
      <c r="L98" s="421"/>
    </row>
    <row r="99" spans="3:12">
      <c r="C99" s="390"/>
      <c r="D99" s="325" t="s">
        <v>69</v>
      </c>
      <c r="E99" s="326"/>
      <c r="F99" s="348"/>
      <c r="G99" s="329">
        <v>4</v>
      </c>
      <c r="H99" s="28" t="str">
        <f>"0x0" &amp; TEXT(DEC2HEX(G99),"#")</f>
        <v>0x04</v>
      </c>
      <c r="I99" s="266">
        <v>0</v>
      </c>
      <c r="J99" s="266">
        <v>0</v>
      </c>
      <c r="K99" s="30">
        <v>0</v>
      </c>
      <c r="L99" s="422" t="s">
        <v>688</v>
      </c>
    </row>
    <row r="100" spans="3:12">
      <c r="C100" s="390"/>
      <c r="D100" s="327"/>
      <c r="E100" s="328"/>
      <c r="F100" s="348"/>
      <c r="G100" s="330"/>
      <c r="H100" s="51" t="str">
        <f>"0x0" &amp; TEXT(DEC2HEX(G99),"##")</f>
        <v>0x04</v>
      </c>
      <c r="I100" s="264">
        <v>0</v>
      </c>
      <c r="J100" s="368" t="s">
        <v>547</v>
      </c>
      <c r="K100" s="369"/>
      <c r="L100" s="423"/>
    </row>
    <row r="101" spans="3:12">
      <c r="C101" s="390"/>
      <c r="D101" s="325" t="s">
        <v>68</v>
      </c>
      <c r="E101" s="326"/>
      <c r="F101" s="348"/>
      <c r="G101" s="329">
        <v>5</v>
      </c>
      <c r="H101" s="28" t="str">
        <f>"0x0" &amp; TEXT(DEC2HEX(G101),"#")</f>
        <v>0x05</v>
      </c>
      <c r="I101" s="266">
        <v>0</v>
      </c>
      <c r="J101" s="266">
        <v>0</v>
      </c>
      <c r="K101" s="30">
        <v>0</v>
      </c>
      <c r="L101" s="423"/>
    </row>
    <row r="102" spans="3:12">
      <c r="C102" s="390"/>
      <c r="D102" s="327"/>
      <c r="E102" s="328"/>
      <c r="F102" s="348"/>
      <c r="G102" s="330"/>
      <c r="H102" s="51" t="str">
        <f>"0x0" &amp; TEXT(DEC2HEX(G101),"##")</f>
        <v>0x05</v>
      </c>
      <c r="I102" s="264">
        <v>0</v>
      </c>
      <c r="J102" s="368" t="s">
        <v>548</v>
      </c>
      <c r="K102" s="369"/>
      <c r="L102" s="423"/>
    </row>
    <row r="103" spans="3:12">
      <c r="C103" s="390"/>
      <c r="D103" s="325" t="s">
        <v>139</v>
      </c>
      <c r="E103" s="326"/>
      <c r="F103" s="348"/>
      <c r="G103" s="329">
        <v>6</v>
      </c>
      <c r="H103" s="28" t="str">
        <f>"0x0" &amp; TEXT(DEC2HEX(G103),"#")</f>
        <v>0x06</v>
      </c>
      <c r="I103" s="266">
        <v>0</v>
      </c>
      <c r="J103" s="266">
        <v>0</v>
      </c>
      <c r="K103" s="30">
        <v>0</v>
      </c>
      <c r="L103" s="423"/>
    </row>
    <row r="104" spans="3:12" ht="17.25" thickBot="1">
      <c r="C104" s="390"/>
      <c r="D104" s="430"/>
      <c r="E104" s="431"/>
      <c r="F104" s="449"/>
      <c r="G104" s="432"/>
      <c r="H104" s="260" t="str">
        <f>"0x0" &amp; TEXT(DEC2HEX(G103),"##")</f>
        <v>0x06</v>
      </c>
      <c r="I104" s="433" t="s">
        <v>550</v>
      </c>
      <c r="J104" s="434"/>
      <c r="K104" s="435"/>
      <c r="L104" s="424"/>
    </row>
    <row r="105" spans="3:12" ht="17.25" thickBot="1">
      <c r="C105" s="390"/>
    </row>
    <row r="106" spans="3:12" ht="17.25" thickTop="1">
      <c r="C106" s="390"/>
      <c r="D106" s="342" t="s">
        <v>94</v>
      </c>
      <c r="E106" s="345"/>
      <c r="F106" s="340" t="s">
        <v>54</v>
      </c>
      <c r="G106" s="342" t="s">
        <v>55</v>
      </c>
      <c r="H106" s="344" t="s">
        <v>56</v>
      </c>
      <c r="I106" s="342"/>
      <c r="J106" s="342"/>
      <c r="K106" s="345"/>
      <c r="L106" s="366" t="s">
        <v>71</v>
      </c>
    </row>
    <row r="107" spans="3:12" ht="17.25" thickBot="1">
      <c r="C107" s="390"/>
      <c r="D107" s="343"/>
      <c r="E107" s="365"/>
      <c r="F107" s="341"/>
      <c r="G107" s="343"/>
      <c r="H107" s="25" t="s">
        <v>7</v>
      </c>
      <c r="I107" s="24" t="s">
        <v>27</v>
      </c>
      <c r="J107" s="24" t="s">
        <v>28</v>
      </c>
      <c r="K107" s="26" t="s">
        <v>29</v>
      </c>
      <c r="L107" s="367"/>
    </row>
    <row r="108" spans="3:12" ht="17.25" thickTop="1">
      <c r="C108" s="390"/>
      <c r="D108" s="436" t="s">
        <v>455</v>
      </c>
      <c r="E108" s="339"/>
      <c r="F108" s="347" t="s">
        <v>32</v>
      </c>
      <c r="G108" s="32">
        <v>0</v>
      </c>
      <c r="H108" s="33" t="str">
        <f>"0x40" &amp; TEXT(DEC2HEX(G108),"##")</f>
        <v>0x40</v>
      </c>
      <c r="I108" s="210" t="s">
        <v>150</v>
      </c>
      <c r="J108" s="34" t="s">
        <v>458</v>
      </c>
      <c r="K108" s="211" t="s">
        <v>459</v>
      </c>
      <c r="L108" s="360" t="s">
        <v>689</v>
      </c>
    </row>
    <row r="109" spans="3:12">
      <c r="C109" s="390"/>
      <c r="D109" s="317" t="s">
        <v>454</v>
      </c>
      <c r="E109" s="331"/>
      <c r="F109" s="348"/>
      <c r="G109" s="261">
        <v>1</v>
      </c>
      <c r="H109" s="28" t="str">
        <f>"0x4" &amp; TEXT(DEC2HEX(G109),"##")</f>
        <v>0x41</v>
      </c>
      <c r="I109" s="209" t="s">
        <v>346</v>
      </c>
      <c r="J109" s="332" t="s">
        <v>520</v>
      </c>
      <c r="K109" s="334"/>
      <c r="L109" s="361"/>
    </row>
    <row r="110" spans="3:12" ht="17.25" thickBot="1">
      <c r="C110" s="390"/>
      <c r="D110" s="425" t="s">
        <v>140</v>
      </c>
      <c r="E110" s="426"/>
      <c r="F110" s="449"/>
      <c r="G110" s="274">
        <v>2</v>
      </c>
      <c r="H110" s="275" t="str">
        <f>"0x4" &amp; TEXT(DEC2HEX(G110),"##")</f>
        <v>0x42</v>
      </c>
      <c r="I110" s="427" t="s">
        <v>549</v>
      </c>
      <c r="J110" s="428"/>
      <c r="K110" s="429"/>
      <c r="L110" s="437"/>
    </row>
    <row r="111" spans="3:12" ht="17.25" thickBot="1">
      <c r="C111" s="390"/>
    </row>
    <row r="112" spans="3:12" ht="17.25" thickTop="1">
      <c r="C112" s="390"/>
      <c r="D112" s="342" t="s">
        <v>95</v>
      </c>
      <c r="E112" s="345"/>
      <c r="F112" s="340" t="s">
        <v>54</v>
      </c>
      <c r="G112" s="342" t="s">
        <v>55</v>
      </c>
      <c r="H112" s="344" t="s">
        <v>56</v>
      </c>
      <c r="I112" s="342"/>
      <c r="J112" s="342"/>
      <c r="K112" s="345"/>
      <c r="L112" s="366" t="s">
        <v>71</v>
      </c>
    </row>
    <row r="113" spans="3:12" ht="17.25" thickBot="1">
      <c r="C113" s="390"/>
      <c r="D113" s="343"/>
      <c r="E113" s="365"/>
      <c r="F113" s="341"/>
      <c r="G113" s="343"/>
      <c r="H113" s="25" t="s">
        <v>7</v>
      </c>
      <c r="I113" s="24" t="s">
        <v>27</v>
      </c>
      <c r="J113" s="24" t="s">
        <v>28</v>
      </c>
      <c r="K113" s="26" t="s">
        <v>29</v>
      </c>
      <c r="L113" s="367"/>
    </row>
    <row r="114" spans="3:12" ht="17.25" thickTop="1">
      <c r="C114" s="390"/>
      <c r="D114" s="338" t="s">
        <v>123</v>
      </c>
      <c r="E114" s="339"/>
      <c r="F114" s="347" t="s">
        <v>33</v>
      </c>
      <c r="G114" s="32">
        <v>1</v>
      </c>
      <c r="H114" s="33" t="str">
        <f>"0x8" &amp; TEXT(DEC2HEX(G114),"##")</f>
        <v>0x81</v>
      </c>
      <c r="I114" s="34">
        <v>1</v>
      </c>
      <c r="J114" s="34">
        <v>2</v>
      </c>
      <c r="K114" s="36">
        <v>3</v>
      </c>
      <c r="L114" s="360" t="s">
        <v>690</v>
      </c>
    </row>
    <row r="115" spans="3:12">
      <c r="C115" s="390"/>
      <c r="D115" s="363" t="s">
        <v>675</v>
      </c>
      <c r="E115" s="364"/>
      <c r="F115" s="348"/>
      <c r="G115" s="27">
        <v>2</v>
      </c>
      <c r="H115" s="28" t="str">
        <f>"0x8" &amp; TEXT(DEC2HEX(G115),"##")</f>
        <v>0x82</v>
      </c>
      <c r="I115" s="266">
        <v>1</v>
      </c>
      <c r="J115" s="266" t="s">
        <v>661</v>
      </c>
      <c r="K115" s="262" t="s">
        <v>662</v>
      </c>
      <c r="L115" s="361"/>
    </row>
    <row r="116" spans="3:12">
      <c r="C116" s="390"/>
      <c r="D116" s="318" t="s">
        <v>676</v>
      </c>
      <c r="E116" s="331"/>
      <c r="F116" s="348"/>
      <c r="G116" s="226">
        <v>3</v>
      </c>
      <c r="H116" s="28" t="str">
        <f>"0x8" &amp; TEXT(DEC2HEX(G116),"##")</f>
        <v>0x83</v>
      </c>
      <c r="I116" s="266">
        <v>1</v>
      </c>
      <c r="J116" s="266" t="s">
        <v>660</v>
      </c>
      <c r="K116" s="262" t="s">
        <v>346</v>
      </c>
      <c r="L116" s="361"/>
    </row>
    <row r="117" spans="3:12" ht="17.25" thickBot="1">
      <c r="C117" s="438"/>
      <c r="D117" s="358"/>
      <c r="E117" s="359"/>
      <c r="F117" s="349"/>
      <c r="G117" s="44"/>
      <c r="H117" s="45"/>
      <c r="I117" s="46"/>
      <c r="J117" s="379"/>
      <c r="K117" s="380"/>
      <c r="L117" s="362"/>
    </row>
    <row r="118" spans="3:12" ht="18" thickTop="1" thickBot="1"/>
    <row r="119" spans="3:12" ht="17.25" thickTop="1">
      <c r="C119" s="389" t="s">
        <v>7</v>
      </c>
      <c r="D119" s="48" t="s">
        <v>90</v>
      </c>
      <c r="E119" s="37" t="s">
        <v>38</v>
      </c>
      <c r="F119" s="350" t="s">
        <v>86</v>
      </c>
      <c r="G119" s="350"/>
      <c r="H119" s="350"/>
      <c r="J119" s="439" t="s">
        <v>672</v>
      </c>
      <c r="K119" s="440"/>
      <c r="L119" s="441"/>
    </row>
    <row r="120" spans="3:12">
      <c r="C120" s="390"/>
      <c r="D120" s="48" t="s">
        <v>91</v>
      </c>
      <c r="E120" s="37" t="s">
        <v>32</v>
      </c>
      <c r="F120" s="350"/>
      <c r="G120" s="350"/>
      <c r="H120" s="350"/>
      <c r="J120" s="442"/>
      <c r="K120" s="443"/>
      <c r="L120" s="444"/>
    </row>
    <row r="121" spans="3:12">
      <c r="C121" s="390"/>
      <c r="D121" s="49" t="s">
        <v>18</v>
      </c>
      <c r="E121" s="268" t="s">
        <v>33</v>
      </c>
      <c r="F121" s="350"/>
      <c r="G121" s="350"/>
      <c r="H121" s="350"/>
      <c r="J121" s="442"/>
      <c r="K121" s="443"/>
      <c r="L121" s="444"/>
    </row>
    <row r="122" spans="3:12" ht="17.25" thickBot="1">
      <c r="C122" s="390"/>
      <c r="D122" s="381" t="s">
        <v>88</v>
      </c>
      <c r="E122" s="382"/>
      <c r="F122" s="382" t="s">
        <v>89</v>
      </c>
      <c r="G122" s="382"/>
      <c r="H122" s="382"/>
      <c r="J122" s="445"/>
      <c r="K122" s="446"/>
      <c r="L122" s="447"/>
    </row>
    <row r="123" spans="3:12" ht="18" thickTop="1" thickBot="1">
      <c r="C123" s="390"/>
    </row>
    <row r="124" spans="3:12" ht="17.25" thickTop="1">
      <c r="C124" s="390"/>
      <c r="D124" s="342" t="s">
        <v>93</v>
      </c>
      <c r="E124" s="345"/>
      <c r="F124" s="340" t="s">
        <v>87</v>
      </c>
      <c r="G124" s="342" t="s">
        <v>55</v>
      </c>
      <c r="H124" s="344" t="s">
        <v>56</v>
      </c>
      <c r="I124" s="342"/>
      <c r="J124" s="342"/>
      <c r="K124" s="345"/>
      <c r="L124" s="366" t="s">
        <v>71</v>
      </c>
    </row>
    <row r="125" spans="3:12" ht="17.25" thickBot="1">
      <c r="C125" s="390"/>
      <c r="D125" s="343"/>
      <c r="E125" s="365"/>
      <c r="F125" s="341"/>
      <c r="G125" s="343"/>
      <c r="H125" s="25" t="s">
        <v>7</v>
      </c>
      <c r="I125" s="24" t="s">
        <v>27</v>
      </c>
      <c r="J125" s="24" t="s">
        <v>28</v>
      </c>
      <c r="K125" s="26" t="s">
        <v>29</v>
      </c>
      <c r="L125" s="367"/>
    </row>
    <row r="126" spans="3:12" ht="17.25" thickTop="1">
      <c r="C126" s="390"/>
      <c r="D126" s="448" t="s">
        <v>61</v>
      </c>
      <c r="E126" s="345"/>
      <c r="F126" s="347" t="s">
        <v>38</v>
      </c>
      <c r="G126" s="342">
        <v>1</v>
      </c>
      <c r="H126" s="33" t="str">
        <f>"0x0" &amp; TEXT(DEC2HEX(G126),"##")</f>
        <v>0x01</v>
      </c>
      <c r="I126" s="34">
        <v>0</v>
      </c>
      <c r="J126" s="34">
        <v>0</v>
      </c>
      <c r="K126" s="211">
        <v>0</v>
      </c>
      <c r="L126" s="419" t="s">
        <v>687</v>
      </c>
    </row>
    <row r="127" spans="3:12">
      <c r="C127" s="390"/>
      <c r="D127" s="327"/>
      <c r="E127" s="328"/>
      <c r="F127" s="348"/>
      <c r="G127" s="371"/>
      <c r="H127" s="51" t="str">
        <f>"0x0" &amp; TEXT(DEC2HEX(G126),"##")</f>
        <v>0x01</v>
      </c>
      <c r="I127" s="270">
        <v>0</v>
      </c>
      <c r="J127" s="368" t="s">
        <v>519</v>
      </c>
      <c r="K127" s="369"/>
      <c r="L127" s="420"/>
    </row>
    <row r="128" spans="3:12">
      <c r="C128" s="390"/>
      <c r="D128" s="450" t="s">
        <v>673</v>
      </c>
      <c r="E128" s="373"/>
      <c r="F128" s="348"/>
      <c r="G128" s="372">
        <v>2</v>
      </c>
      <c r="H128" s="28" t="str">
        <f>"0x0" &amp; TEXT(DEC2HEX(G128),"##")</f>
        <v>0x02</v>
      </c>
      <c r="I128" s="271">
        <v>0</v>
      </c>
      <c r="J128" s="271">
        <v>0</v>
      </c>
      <c r="K128" s="30">
        <v>0</v>
      </c>
      <c r="L128" s="420"/>
    </row>
    <row r="129" spans="3:12">
      <c r="C129" s="390"/>
      <c r="D129" s="327"/>
      <c r="E129" s="328"/>
      <c r="F129" s="348"/>
      <c r="G129" s="371"/>
      <c r="H129" s="51" t="str">
        <f>"0x0" &amp; TEXT(DEC2HEX(G128),"##")</f>
        <v>0x02</v>
      </c>
      <c r="I129" s="270">
        <v>0</v>
      </c>
      <c r="J129" s="335" t="s">
        <v>674</v>
      </c>
      <c r="K129" s="337"/>
      <c r="L129" s="420"/>
    </row>
    <row r="130" spans="3:12">
      <c r="C130" s="390"/>
      <c r="D130" s="370" t="s">
        <v>378</v>
      </c>
      <c r="E130" s="326"/>
      <c r="F130" s="348"/>
      <c r="G130" s="329">
        <v>3</v>
      </c>
      <c r="H130" s="28" t="str">
        <f>"0x0" &amp; TEXT(DEC2HEX(G130),"#")</f>
        <v>0x03</v>
      </c>
      <c r="I130" s="271">
        <v>0</v>
      </c>
      <c r="J130" s="271">
        <v>0</v>
      </c>
      <c r="K130" s="30">
        <v>0</v>
      </c>
      <c r="L130" s="420"/>
    </row>
    <row r="131" spans="3:12">
      <c r="C131" s="390"/>
      <c r="D131" s="371"/>
      <c r="E131" s="328"/>
      <c r="F131" s="348"/>
      <c r="G131" s="330"/>
      <c r="H131" s="51" t="str">
        <f>"0x0" &amp; TEXT(DEC2HEX(G130),"##")</f>
        <v>0x03</v>
      </c>
      <c r="I131" s="270">
        <v>0</v>
      </c>
      <c r="J131" s="368" t="s">
        <v>528</v>
      </c>
      <c r="K131" s="369"/>
      <c r="L131" s="421"/>
    </row>
    <row r="132" spans="3:12">
      <c r="C132" s="390"/>
      <c r="D132" s="325" t="s">
        <v>69</v>
      </c>
      <c r="E132" s="326"/>
      <c r="F132" s="348"/>
      <c r="G132" s="329">
        <v>4</v>
      </c>
      <c r="H132" s="28" t="str">
        <f>"0x0" &amp; TEXT(DEC2HEX(G132),"#")</f>
        <v>0x04</v>
      </c>
      <c r="I132" s="271">
        <v>0</v>
      </c>
      <c r="J132" s="271">
        <v>0</v>
      </c>
      <c r="K132" s="30">
        <v>0</v>
      </c>
      <c r="L132" s="422" t="s">
        <v>688</v>
      </c>
    </row>
    <row r="133" spans="3:12">
      <c r="C133" s="390"/>
      <c r="D133" s="327"/>
      <c r="E133" s="328"/>
      <c r="F133" s="348"/>
      <c r="G133" s="330"/>
      <c r="H133" s="51" t="str">
        <f>"0x0" &amp; TEXT(DEC2HEX(G132),"##")</f>
        <v>0x04</v>
      </c>
      <c r="I133" s="270">
        <v>0</v>
      </c>
      <c r="J133" s="368" t="s">
        <v>547</v>
      </c>
      <c r="K133" s="369"/>
      <c r="L133" s="423"/>
    </row>
    <row r="134" spans="3:12">
      <c r="C134" s="390"/>
      <c r="D134" s="325" t="s">
        <v>68</v>
      </c>
      <c r="E134" s="326"/>
      <c r="F134" s="348"/>
      <c r="G134" s="329">
        <v>5</v>
      </c>
      <c r="H134" s="28" t="str">
        <f>"0x0" &amp; TEXT(DEC2HEX(G134),"#")</f>
        <v>0x05</v>
      </c>
      <c r="I134" s="271">
        <v>0</v>
      </c>
      <c r="J134" s="271">
        <v>0</v>
      </c>
      <c r="K134" s="30">
        <v>0</v>
      </c>
      <c r="L134" s="423"/>
    </row>
    <row r="135" spans="3:12">
      <c r="C135" s="390"/>
      <c r="D135" s="327"/>
      <c r="E135" s="328"/>
      <c r="F135" s="348"/>
      <c r="G135" s="330"/>
      <c r="H135" s="51" t="str">
        <f>"0x0" &amp; TEXT(DEC2HEX(G134),"##")</f>
        <v>0x05</v>
      </c>
      <c r="I135" s="270">
        <v>0</v>
      </c>
      <c r="J135" s="368" t="s">
        <v>548</v>
      </c>
      <c r="K135" s="369"/>
      <c r="L135" s="423"/>
    </row>
    <row r="136" spans="3:12">
      <c r="C136" s="390"/>
      <c r="D136" s="325" t="s">
        <v>139</v>
      </c>
      <c r="E136" s="326"/>
      <c r="F136" s="348"/>
      <c r="G136" s="329">
        <v>6</v>
      </c>
      <c r="H136" s="28" t="str">
        <f>"0x0" &amp; TEXT(DEC2HEX(G136),"#")</f>
        <v>0x06</v>
      </c>
      <c r="I136" s="271">
        <v>0</v>
      </c>
      <c r="J136" s="271">
        <v>0</v>
      </c>
      <c r="K136" s="30">
        <v>0</v>
      </c>
      <c r="L136" s="423"/>
    </row>
    <row r="137" spans="3:12" ht="17.25" thickBot="1">
      <c r="C137" s="390"/>
      <c r="D137" s="430"/>
      <c r="E137" s="431"/>
      <c r="F137" s="449"/>
      <c r="G137" s="432"/>
      <c r="H137" s="260" t="str">
        <f>"0x0" &amp; TEXT(DEC2HEX(G136),"##")</f>
        <v>0x06</v>
      </c>
      <c r="I137" s="433" t="s">
        <v>550</v>
      </c>
      <c r="J137" s="434"/>
      <c r="K137" s="435"/>
      <c r="L137" s="424"/>
    </row>
    <row r="138" spans="3:12" ht="17.25" thickBot="1">
      <c r="C138" s="390"/>
    </row>
    <row r="139" spans="3:12" ht="17.25" thickTop="1">
      <c r="C139" s="390"/>
      <c r="D139" s="342" t="s">
        <v>94</v>
      </c>
      <c r="E139" s="345"/>
      <c r="F139" s="340" t="s">
        <v>54</v>
      </c>
      <c r="G139" s="342" t="s">
        <v>55</v>
      </c>
      <c r="H139" s="344" t="s">
        <v>56</v>
      </c>
      <c r="I139" s="342"/>
      <c r="J139" s="342"/>
      <c r="K139" s="345"/>
      <c r="L139" s="366" t="s">
        <v>71</v>
      </c>
    </row>
    <row r="140" spans="3:12" ht="17.25" thickBot="1">
      <c r="C140" s="390"/>
      <c r="D140" s="343"/>
      <c r="E140" s="365"/>
      <c r="F140" s="341"/>
      <c r="G140" s="343"/>
      <c r="H140" s="25" t="s">
        <v>7</v>
      </c>
      <c r="I140" s="24" t="s">
        <v>27</v>
      </c>
      <c r="J140" s="24" t="s">
        <v>28</v>
      </c>
      <c r="K140" s="26" t="s">
        <v>29</v>
      </c>
      <c r="L140" s="367"/>
    </row>
    <row r="141" spans="3:12" ht="17.25" thickTop="1">
      <c r="C141" s="390"/>
      <c r="D141" s="436" t="s">
        <v>455</v>
      </c>
      <c r="E141" s="339"/>
      <c r="F141" s="347" t="s">
        <v>32</v>
      </c>
      <c r="G141" s="32">
        <v>0</v>
      </c>
      <c r="H141" s="33" t="str">
        <f>"0x40" &amp; TEXT(DEC2HEX(G141),"##")</f>
        <v>0x40</v>
      </c>
      <c r="I141" s="210" t="s">
        <v>150</v>
      </c>
      <c r="J141" s="34" t="s">
        <v>458</v>
      </c>
      <c r="K141" s="211" t="s">
        <v>459</v>
      </c>
      <c r="L141" s="360" t="s">
        <v>689</v>
      </c>
    </row>
    <row r="142" spans="3:12">
      <c r="C142" s="390"/>
      <c r="D142" s="317" t="s">
        <v>454</v>
      </c>
      <c r="E142" s="331"/>
      <c r="F142" s="348"/>
      <c r="G142" s="269">
        <v>1</v>
      </c>
      <c r="H142" s="28" t="str">
        <f>"0x4" &amp; TEXT(DEC2HEX(G142),"##")</f>
        <v>0x41</v>
      </c>
      <c r="I142" s="209" t="s">
        <v>346</v>
      </c>
      <c r="J142" s="332" t="s">
        <v>520</v>
      </c>
      <c r="K142" s="334"/>
      <c r="L142" s="361"/>
    </row>
    <row r="143" spans="3:12" ht="17.25" thickBot="1">
      <c r="C143" s="390"/>
      <c r="D143" s="425" t="s">
        <v>140</v>
      </c>
      <c r="E143" s="426"/>
      <c r="F143" s="449"/>
      <c r="G143" s="274">
        <v>2</v>
      </c>
      <c r="H143" s="275" t="str">
        <f>"0x4" &amp; TEXT(DEC2HEX(G143),"##")</f>
        <v>0x42</v>
      </c>
      <c r="I143" s="427" t="s">
        <v>549</v>
      </c>
      <c r="J143" s="428"/>
      <c r="K143" s="429"/>
      <c r="L143" s="437"/>
    </row>
    <row r="144" spans="3:12" ht="17.25" thickBot="1">
      <c r="C144" s="390"/>
    </row>
    <row r="145" spans="3:14" ht="17.25" thickTop="1">
      <c r="C145" s="390"/>
      <c r="D145" s="342" t="s">
        <v>95</v>
      </c>
      <c r="E145" s="345"/>
      <c r="F145" s="340" t="s">
        <v>54</v>
      </c>
      <c r="G145" s="342" t="s">
        <v>55</v>
      </c>
      <c r="H145" s="344" t="s">
        <v>56</v>
      </c>
      <c r="I145" s="342"/>
      <c r="J145" s="342"/>
      <c r="K145" s="345"/>
      <c r="L145" s="366" t="s">
        <v>71</v>
      </c>
    </row>
    <row r="146" spans="3:14" ht="17.25" thickBot="1">
      <c r="C146" s="390"/>
      <c r="D146" s="343"/>
      <c r="E146" s="365"/>
      <c r="F146" s="341"/>
      <c r="G146" s="343"/>
      <c r="H146" s="25" t="s">
        <v>7</v>
      </c>
      <c r="I146" s="24" t="s">
        <v>27</v>
      </c>
      <c r="J146" s="24" t="s">
        <v>28</v>
      </c>
      <c r="K146" s="26" t="s">
        <v>29</v>
      </c>
      <c r="L146" s="367"/>
    </row>
    <row r="147" spans="3:14" ht="17.25" thickTop="1">
      <c r="C147" s="390"/>
      <c r="D147" s="338" t="s">
        <v>123</v>
      </c>
      <c r="E147" s="339"/>
      <c r="F147" s="347" t="s">
        <v>33</v>
      </c>
      <c r="G147" s="32">
        <v>1</v>
      </c>
      <c r="H147" s="33" t="str">
        <f>"0x8" &amp; TEXT(DEC2HEX(G147),"##")</f>
        <v>0x81</v>
      </c>
      <c r="I147" s="34">
        <v>1</v>
      </c>
      <c r="J147" s="34">
        <v>2</v>
      </c>
      <c r="K147" s="36">
        <v>3</v>
      </c>
      <c r="L147" s="360" t="s">
        <v>690</v>
      </c>
    </row>
    <row r="148" spans="3:14">
      <c r="C148" s="390"/>
      <c r="D148" s="363" t="s">
        <v>677</v>
      </c>
      <c r="E148" s="364"/>
      <c r="F148" s="348"/>
      <c r="G148" s="27">
        <v>2</v>
      </c>
      <c r="H148" s="28" t="str">
        <f>"0x8" &amp; TEXT(DEC2HEX(G148),"##")</f>
        <v>0x82</v>
      </c>
      <c r="I148" s="271">
        <v>1</v>
      </c>
      <c r="J148" s="271" t="s">
        <v>346</v>
      </c>
      <c r="K148" s="272" t="s">
        <v>346</v>
      </c>
      <c r="L148" s="361"/>
    </row>
    <row r="149" spans="3:14">
      <c r="C149" s="390"/>
      <c r="D149" s="318" t="s">
        <v>678</v>
      </c>
      <c r="E149" s="331"/>
      <c r="F149" s="348"/>
      <c r="G149" s="226">
        <v>3</v>
      </c>
      <c r="H149" s="28" t="str">
        <f>"0x8" &amp; TEXT(DEC2HEX(G149),"##")</f>
        <v>0x83</v>
      </c>
      <c r="I149" s="271">
        <v>1</v>
      </c>
      <c r="J149" s="271" t="s">
        <v>346</v>
      </c>
      <c r="K149" s="272" t="s">
        <v>346</v>
      </c>
      <c r="L149" s="361"/>
    </row>
    <row r="150" spans="3:14" ht="17.25" thickBot="1">
      <c r="C150" s="438"/>
      <c r="D150" s="358"/>
      <c r="E150" s="359"/>
      <c r="F150" s="349"/>
      <c r="G150" s="44"/>
      <c r="H150" s="45"/>
      <c r="I150" s="46"/>
      <c r="J150" s="379"/>
      <c r="K150" s="380"/>
      <c r="L150" s="362"/>
    </row>
    <row r="151" spans="3:14" ht="18" thickTop="1" thickBot="1"/>
    <row r="152" spans="3:14" ht="17.25" thickTop="1">
      <c r="C152" s="389" t="s">
        <v>7</v>
      </c>
      <c r="D152" s="48" t="s">
        <v>90</v>
      </c>
      <c r="E152" s="37" t="s">
        <v>38</v>
      </c>
      <c r="F152" s="350" t="s">
        <v>86</v>
      </c>
      <c r="G152" s="350"/>
      <c r="H152" s="350"/>
      <c r="J152" s="439" t="s">
        <v>680</v>
      </c>
      <c r="K152" s="440"/>
      <c r="L152" s="441"/>
    </row>
    <row r="153" spans="3:14">
      <c r="C153" s="390"/>
      <c r="D153" s="48" t="s">
        <v>91</v>
      </c>
      <c r="E153" s="37" t="s">
        <v>32</v>
      </c>
      <c r="F153" s="350"/>
      <c r="G153" s="350"/>
      <c r="H153" s="350"/>
      <c r="J153" s="442"/>
      <c r="K153" s="443"/>
      <c r="L153" s="444"/>
    </row>
    <row r="154" spans="3:14">
      <c r="C154" s="390"/>
      <c r="D154" s="49" t="s">
        <v>18</v>
      </c>
      <c r="E154" s="268" t="s">
        <v>33</v>
      </c>
      <c r="F154" s="350"/>
      <c r="G154" s="350"/>
      <c r="H154" s="350"/>
      <c r="J154" s="442"/>
      <c r="K154" s="443"/>
      <c r="L154" s="444"/>
    </row>
    <row r="155" spans="3:14" ht="17.25" thickBot="1">
      <c r="C155" s="390"/>
      <c r="D155" s="381" t="s">
        <v>88</v>
      </c>
      <c r="E155" s="382"/>
      <c r="F155" s="382" t="s">
        <v>89</v>
      </c>
      <c r="G155" s="382"/>
      <c r="H155" s="382"/>
      <c r="J155" s="445"/>
      <c r="K155" s="446"/>
      <c r="L155" s="447"/>
    </row>
    <row r="156" spans="3:14" ht="18" thickTop="1" thickBot="1">
      <c r="C156" s="390"/>
    </row>
    <row r="157" spans="3:14" ht="17.25" thickTop="1">
      <c r="C157" s="390"/>
      <c r="D157" s="342" t="s">
        <v>93</v>
      </c>
      <c r="E157" s="345"/>
      <c r="F157" s="340" t="s">
        <v>87</v>
      </c>
      <c r="G157" s="342" t="s">
        <v>55</v>
      </c>
      <c r="H157" s="344" t="s">
        <v>56</v>
      </c>
      <c r="I157" s="342"/>
      <c r="J157" s="342"/>
      <c r="K157" s="345"/>
      <c r="L157" s="366" t="s">
        <v>71</v>
      </c>
    </row>
    <row r="158" spans="3:14" ht="17.25" thickBot="1">
      <c r="C158" s="390"/>
      <c r="D158" s="343"/>
      <c r="E158" s="365"/>
      <c r="F158" s="341"/>
      <c r="G158" s="343"/>
      <c r="H158" s="25" t="s">
        <v>7</v>
      </c>
      <c r="I158" s="24" t="s">
        <v>27</v>
      </c>
      <c r="J158" s="24" t="s">
        <v>28</v>
      </c>
      <c r="K158" s="26" t="s">
        <v>29</v>
      </c>
      <c r="L158" s="367"/>
    </row>
    <row r="159" spans="3:14" ht="17.25" thickTop="1">
      <c r="C159" s="390"/>
      <c r="D159" s="448" t="s">
        <v>61</v>
      </c>
      <c r="E159" s="345"/>
      <c r="F159" s="347" t="s">
        <v>38</v>
      </c>
      <c r="G159" s="342">
        <v>1</v>
      </c>
      <c r="H159" s="33" t="str">
        <f>"0x0" &amp; TEXT(DEC2HEX(G159),"##")</f>
        <v>0x01</v>
      </c>
      <c r="I159" s="34">
        <v>0</v>
      </c>
      <c r="J159" s="34">
        <v>0</v>
      </c>
      <c r="K159" s="211">
        <v>0</v>
      </c>
      <c r="L159" s="419" t="s">
        <v>687</v>
      </c>
    </row>
    <row r="160" spans="3:14">
      <c r="C160" s="390"/>
      <c r="D160" s="327"/>
      <c r="E160" s="328"/>
      <c r="F160" s="348"/>
      <c r="G160" s="371"/>
      <c r="H160" s="51" t="str">
        <f>"0x0" &amp; TEXT(DEC2HEX(G159),"##")</f>
        <v>0x01</v>
      </c>
      <c r="I160" s="270">
        <v>0</v>
      </c>
      <c r="J160" s="368" t="s">
        <v>519</v>
      </c>
      <c r="K160" s="369"/>
      <c r="L160" s="420"/>
      <c r="M160" s="368" t="s">
        <v>917</v>
      </c>
      <c r="N160" s="369"/>
    </row>
    <row r="161" spans="3:12">
      <c r="C161" s="390"/>
      <c r="D161" s="450" t="s">
        <v>683</v>
      </c>
      <c r="E161" s="373"/>
      <c r="F161" s="348"/>
      <c r="G161" s="372">
        <v>2</v>
      </c>
      <c r="H161" s="28" t="str">
        <f>"0x0" &amp; TEXT(DEC2HEX(G161),"##")</f>
        <v>0x02</v>
      </c>
      <c r="I161" s="271">
        <v>0</v>
      </c>
      <c r="J161" s="271">
        <v>0</v>
      </c>
      <c r="K161" s="30">
        <v>0</v>
      </c>
      <c r="L161" s="420"/>
    </row>
    <row r="162" spans="3:12">
      <c r="C162" s="390"/>
      <c r="D162" s="327"/>
      <c r="E162" s="328"/>
      <c r="F162" s="348"/>
      <c r="G162" s="371"/>
      <c r="H162" s="51" t="str">
        <f>"0x0" &amp; TEXT(DEC2HEX(G161),"##")</f>
        <v>0x02</v>
      </c>
      <c r="I162" s="270" t="s">
        <v>684</v>
      </c>
      <c r="J162" s="270" t="s">
        <v>685</v>
      </c>
      <c r="K162" s="273" t="s">
        <v>686</v>
      </c>
      <c r="L162" s="420"/>
    </row>
    <row r="163" spans="3:12">
      <c r="C163" s="390"/>
      <c r="D163" s="370" t="s">
        <v>378</v>
      </c>
      <c r="E163" s="326"/>
      <c r="F163" s="348"/>
      <c r="G163" s="329">
        <v>3</v>
      </c>
      <c r="H163" s="28" t="str">
        <f>"0x0" &amp; TEXT(DEC2HEX(G163),"#")</f>
        <v>0x03</v>
      </c>
      <c r="I163" s="271">
        <v>0</v>
      </c>
      <c r="J163" s="271">
        <v>0</v>
      </c>
      <c r="K163" s="30">
        <v>0</v>
      </c>
      <c r="L163" s="420"/>
    </row>
    <row r="164" spans="3:12">
      <c r="C164" s="390"/>
      <c r="D164" s="371"/>
      <c r="E164" s="328"/>
      <c r="F164" s="348"/>
      <c r="G164" s="330"/>
      <c r="H164" s="51" t="str">
        <f>"0x0" &amp; TEXT(DEC2HEX(G163),"##")</f>
        <v>0x03</v>
      </c>
      <c r="I164" s="270">
        <v>0</v>
      </c>
      <c r="J164" s="368" t="s">
        <v>528</v>
      </c>
      <c r="K164" s="369"/>
      <c r="L164" s="421"/>
    </row>
    <row r="165" spans="3:12">
      <c r="C165" s="390"/>
      <c r="D165" s="325" t="s">
        <v>69</v>
      </c>
      <c r="E165" s="326"/>
      <c r="F165" s="348"/>
      <c r="G165" s="329">
        <v>4</v>
      </c>
      <c r="H165" s="28" t="str">
        <f>"0x0" &amp; TEXT(DEC2HEX(G165),"#")</f>
        <v>0x04</v>
      </c>
      <c r="I165" s="271">
        <v>0</v>
      </c>
      <c r="J165" s="271">
        <v>0</v>
      </c>
      <c r="K165" s="30">
        <v>0</v>
      </c>
      <c r="L165" s="422" t="s">
        <v>688</v>
      </c>
    </row>
    <row r="166" spans="3:12">
      <c r="C166" s="390"/>
      <c r="D166" s="327"/>
      <c r="E166" s="328"/>
      <c r="F166" s="348"/>
      <c r="G166" s="330"/>
      <c r="H166" s="51" t="str">
        <f>"0x0" &amp; TEXT(DEC2HEX(G165),"##")</f>
        <v>0x04</v>
      </c>
      <c r="I166" s="270">
        <v>0</v>
      </c>
      <c r="J166" s="368" t="s">
        <v>547</v>
      </c>
      <c r="K166" s="369"/>
      <c r="L166" s="423"/>
    </row>
    <row r="167" spans="3:12">
      <c r="C167" s="390"/>
      <c r="D167" s="325" t="s">
        <v>68</v>
      </c>
      <c r="E167" s="326"/>
      <c r="F167" s="348"/>
      <c r="G167" s="329">
        <v>5</v>
      </c>
      <c r="H167" s="28" t="str">
        <f>"0x0" &amp; TEXT(DEC2HEX(G167),"#")</f>
        <v>0x05</v>
      </c>
      <c r="I167" s="271">
        <v>0</v>
      </c>
      <c r="J167" s="271">
        <v>0</v>
      </c>
      <c r="K167" s="30">
        <v>0</v>
      </c>
      <c r="L167" s="423"/>
    </row>
    <row r="168" spans="3:12">
      <c r="C168" s="390"/>
      <c r="D168" s="327"/>
      <c r="E168" s="328"/>
      <c r="F168" s="348"/>
      <c r="G168" s="330"/>
      <c r="H168" s="51" t="str">
        <f>"0x0" &amp; TEXT(DEC2HEX(G167),"##")</f>
        <v>0x05</v>
      </c>
      <c r="I168" s="270">
        <v>0</v>
      </c>
      <c r="J168" s="368" t="s">
        <v>548</v>
      </c>
      <c r="K168" s="369"/>
      <c r="L168" s="423"/>
    </row>
    <row r="169" spans="3:12">
      <c r="C169" s="390"/>
      <c r="D169" s="325" t="s">
        <v>139</v>
      </c>
      <c r="E169" s="326"/>
      <c r="F169" s="348"/>
      <c r="G169" s="329">
        <v>6</v>
      </c>
      <c r="H169" s="28" t="str">
        <f>"0x0" &amp; TEXT(DEC2HEX(G169),"#")</f>
        <v>0x06</v>
      </c>
      <c r="I169" s="271">
        <v>0</v>
      </c>
      <c r="J169" s="271">
        <v>0</v>
      </c>
      <c r="K169" s="30">
        <v>0</v>
      </c>
      <c r="L169" s="423"/>
    </row>
    <row r="170" spans="3:12" ht="17.25" thickBot="1">
      <c r="C170" s="390"/>
      <c r="D170" s="430"/>
      <c r="E170" s="431"/>
      <c r="F170" s="449"/>
      <c r="G170" s="432"/>
      <c r="H170" s="260" t="str">
        <f>"0x0" &amp; TEXT(DEC2HEX(G169),"##")</f>
        <v>0x06</v>
      </c>
      <c r="I170" s="433" t="s">
        <v>550</v>
      </c>
      <c r="J170" s="434"/>
      <c r="K170" s="435"/>
      <c r="L170" s="424"/>
    </row>
    <row r="171" spans="3:12" ht="17.25" thickBot="1">
      <c r="C171" s="390"/>
    </row>
    <row r="172" spans="3:12" ht="17.25" thickTop="1">
      <c r="C172" s="390"/>
      <c r="D172" s="342" t="s">
        <v>94</v>
      </c>
      <c r="E172" s="345"/>
      <c r="F172" s="340" t="s">
        <v>54</v>
      </c>
      <c r="G172" s="342" t="s">
        <v>55</v>
      </c>
      <c r="H172" s="344" t="s">
        <v>56</v>
      </c>
      <c r="I172" s="342"/>
      <c r="J172" s="342"/>
      <c r="K172" s="345"/>
      <c r="L172" s="366" t="s">
        <v>71</v>
      </c>
    </row>
    <row r="173" spans="3:12" ht="17.25" thickBot="1">
      <c r="C173" s="390"/>
      <c r="D173" s="343"/>
      <c r="E173" s="365"/>
      <c r="F173" s="341"/>
      <c r="G173" s="343"/>
      <c r="H173" s="25" t="s">
        <v>7</v>
      </c>
      <c r="I173" s="24" t="s">
        <v>27</v>
      </c>
      <c r="J173" s="24" t="s">
        <v>28</v>
      </c>
      <c r="K173" s="26" t="s">
        <v>29</v>
      </c>
      <c r="L173" s="367"/>
    </row>
    <row r="174" spans="3:12" ht="17.25" thickTop="1">
      <c r="C174" s="390"/>
      <c r="D174" s="436" t="s">
        <v>455</v>
      </c>
      <c r="E174" s="339"/>
      <c r="F174" s="347" t="s">
        <v>32</v>
      </c>
      <c r="G174" s="32">
        <v>0</v>
      </c>
      <c r="H174" s="33" t="str">
        <f>"0x40" &amp; TEXT(DEC2HEX(G174),"##")</f>
        <v>0x40</v>
      </c>
      <c r="I174" s="210" t="s">
        <v>150</v>
      </c>
      <c r="J174" s="34" t="s">
        <v>458</v>
      </c>
      <c r="K174" s="211" t="s">
        <v>459</v>
      </c>
      <c r="L174" s="360" t="s">
        <v>689</v>
      </c>
    </row>
    <row r="175" spans="3:12">
      <c r="C175" s="390"/>
      <c r="D175" s="317" t="s">
        <v>454</v>
      </c>
      <c r="E175" s="331"/>
      <c r="F175" s="348"/>
      <c r="G175" s="269">
        <v>1</v>
      </c>
      <c r="H175" s="28" t="str">
        <f>"0x4" &amp; TEXT(DEC2HEX(G175),"##")</f>
        <v>0x41</v>
      </c>
      <c r="I175" s="209" t="s">
        <v>346</v>
      </c>
      <c r="J175" s="332" t="s">
        <v>520</v>
      </c>
      <c r="K175" s="334"/>
      <c r="L175" s="361"/>
    </row>
    <row r="176" spans="3:12" ht="17.25" thickBot="1">
      <c r="C176" s="390"/>
      <c r="D176" s="425" t="s">
        <v>140</v>
      </c>
      <c r="E176" s="426"/>
      <c r="F176" s="449"/>
      <c r="G176" s="274">
        <v>2</v>
      </c>
      <c r="H176" s="275" t="str">
        <f>"0x4" &amp; TEXT(DEC2HEX(G176),"##")</f>
        <v>0x42</v>
      </c>
      <c r="I176" s="427" t="s">
        <v>549</v>
      </c>
      <c r="J176" s="428"/>
      <c r="K176" s="429"/>
      <c r="L176" s="437"/>
    </row>
    <row r="177" spans="3:12" ht="17.25" thickBot="1">
      <c r="C177" s="390"/>
    </row>
    <row r="178" spans="3:12" ht="17.25" thickTop="1">
      <c r="C178" s="390"/>
      <c r="D178" s="342" t="s">
        <v>95</v>
      </c>
      <c r="E178" s="345"/>
      <c r="F178" s="340" t="s">
        <v>54</v>
      </c>
      <c r="G178" s="342" t="s">
        <v>55</v>
      </c>
      <c r="H178" s="344" t="s">
        <v>56</v>
      </c>
      <c r="I178" s="342"/>
      <c r="J178" s="342"/>
      <c r="K178" s="345"/>
      <c r="L178" s="366" t="s">
        <v>71</v>
      </c>
    </row>
    <row r="179" spans="3:12" ht="17.25" thickBot="1">
      <c r="C179" s="390"/>
      <c r="D179" s="343"/>
      <c r="E179" s="365"/>
      <c r="F179" s="341"/>
      <c r="G179" s="343"/>
      <c r="H179" s="25" t="s">
        <v>7</v>
      </c>
      <c r="I179" s="24" t="s">
        <v>27</v>
      </c>
      <c r="J179" s="24" t="s">
        <v>28</v>
      </c>
      <c r="K179" s="26" t="s">
        <v>29</v>
      </c>
      <c r="L179" s="367"/>
    </row>
    <row r="180" spans="3:12" ht="17.25" thickTop="1">
      <c r="C180" s="390"/>
      <c r="D180" s="338" t="s">
        <v>123</v>
      </c>
      <c r="E180" s="339"/>
      <c r="F180" s="347" t="s">
        <v>33</v>
      </c>
      <c r="G180" s="32">
        <v>1</v>
      </c>
      <c r="H180" s="33" t="str">
        <f>"0x8" &amp; TEXT(DEC2HEX(G180),"##")</f>
        <v>0x81</v>
      </c>
      <c r="I180" s="34">
        <v>1</v>
      </c>
      <c r="J180" s="34">
        <v>2</v>
      </c>
      <c r="K180" s="36">
        <v>3</v>
      </c>
      <c r="L180" s="360" t="s">
        <v>690</v>
      </c>
    </row>
    <row r="181" spans="3:12">
      <c r="C181" s="390"/>
      <c r="D181" s="363" t="s">
        <v>681</v>
      </c>
      <c r="E181" s="364"/>
      <c r="F181" s="348"/>
      <c r="G181" s="27">
        <v>2</v>
      </c>
      <c r="H181" s="28" t="str">
        <f>"0x8" &amp; TEXT(DEC2HEX(G181),"##")</f>
        <v>0x82</v>
      </c>
      <c r="I181" s="271">
        <v>1</v>
      </c>
      <c r="J181" s="271" t="s">
        <v>346</v>
      </c>
      <c r="K181" s="272" t="s">
        <v>346</v>
      </c>
      <c r="L181" s="361"/>
    </row>
    <row r="182" spans="3:12">
      <c r="C182" s="390"/>
      <c r="D182" s="318" t="s">
        <v>682</v>
      </c>
      <c r="E182" s="331"/>
      <c r="F182" s="348"/>
      <c r="G182" s="226">
        <v>3</v>
      </c>
      <c r="H182" s="28" t="str">
        <f>"0x8" &amp; TEXT(DEC2HEX(G182),"##")</f>
        <v>0x83</v>
      </c>
      <c r="I182" s="271">
        <v>1</v>
      </c>
      <c r="J182" s="271" t="s">
        <v>346</v>
      </c>
      <c r="K182" s="272" t="s">
        <v>346</v>
      </c>
      <c r="L182" s="361"/>
    </row>
    <row r="183" spans="3:12" ht="17.25" thickBot="1">
      <c r="C183" s="438"/>
      <c r="D183" s="358"/>
      <c r="E183" s="359"/>
      <c r="F183" s="349"/>
      <c r="G183" s="44"/>
      <c r="H183" s="45"/>
      <c r="I183" s="46"/>
      <c r="J183" s="379"/>
      <c r="K183" s="380"/>
      <c r="L183" s="362"/>
    </row>
    <row r="184" spans="3:12" ht="17.25" thickTop="1"/>
  </sheetData>
  <mergeCells count="288">
    <mergeCell ref="D180:E180"/>
    <mergeCell ref="F180:F183"/>
    <mergeCell ref="L180:L183"/>
    <mergeCell ref="D181:E181"/>
    <mergeCell ref="D182:E182"/>
    <mergeCell ref="D183:E183"/>
    <mergeCell ref="J183:K183"/>
    <mergeCell ref="L172:L173"/>
    <mergeCell ref="D174:E174"/>
    <mergeCell ref="F174:F176"/>
    <mergeCell ref="L174:L176"/>
    <mergeCell ref="D175:E175"/>
    <mergeCell ref="J175:K175"/>
    <mergeCell ref="D176:E176"/>
    <mergeCell ref="I176:K176"/>
    <mergeCell ref="D178:E179"/>
    <mergeCell ref="F178:F179"/>
    <mergeCell ref="G178:G179"/>
    <mergeCell ref="H178:K178"/>
    <mergeCell ref="L178:L179"/>
    <mergeCell ref="G165:G166"/>
    <mergeCell ref="J166:K166"/>
    <mergeCell ref="D167:E168"/>
    <mergeCell ref="G167:G168"/>
    <mergeCell ref="J168:K168"/>
    <mergeCell ref="D169:E170"/>
    <mergeCell ref="G169:G170"/>
    <mergeCell ref="I170:K170"/>
    <mergeCell ref="D172:E173"/>
    <mergeCell ref="F172:F173"/>
    <mergeCell ref="G172:G173"/>
    <mergeCell ref="H172:K172"/>
    <mergeCell ref="D130:E131"/>
    <mergeCell ref="G130:G131"/>
    <mergeCell ref="J131:K131"/>
    <mergeCell ref="C152:C183"/>
    <mergeCell ref="F152:H154"/>
    <mergeCell ref="J152:L155"/>
    <mergeCell ref="D155:E155"/>
    <mergeCell ref="F155:H155"/>
    <mergeCell ref="D157:E158"/>
    <mergeCell ref="F157:F158"/>
    <mergeCell ref="G157:G158"/>
    <mergeCell ref="H157:K157"/>
    <mergeCell ref="L157:L158"/>
    <mergeCell ref="D159:E160"/>
    <mergeCell ref="F159:F170"/>
    <mergeCell ref="G159:G160"/>
    <mergeCell ref="J160:K160"/>
    <mergeCell ref="D161:E162"/>
    <mergeCell ref="G161:G162"/>
    <mergeCell ref="D163:E164"/>
    <mergeCell ref="G163:G164"/>
    <mergeCell ref="J164:K164"/>
    <mergeCell ref="D165:E166"/>
    <mergeCell ref="D145:E146"/>
    <mergeCell ref="F145:F146"/>
    <mergeCell ref="G145:G146"/>
    <mergeCell ref="H145:K145"/>
    <mergeCell ref="L145:L146"/>
    <mergeCell ref="D147:E147"/>
    <mergeCell ref="F147:F150"/>
    <mergeCell ref="L147:L150"/>
    <mergeCell ref="D148:E148"/>
    <mergeCell ref="D149:E149"/>
    <mergeCell ref="D150:E150"/>
    <mergeCell ref="J150:K150"/>
    <mergeCell ref="G136:G137"/>
    <mergeCell ref="I137:K137"/>
    <mergeCell ref="D139:E140"/>
    <mergeCell ref="F139:F140"/>
    <mergeCell ref="G139:G140"/>
    <mergeCell ref="H139:K139"/>
    <mergeCell ref="L139:L140"/>
    <mergeCell ref="D141:E141"/>
    <mergeCell ref="F141:F143"/>
    <mergeCell ref="L141:L143"/>
    <mergeCell ref="D142:E142"/>
    <mergeCell ref="J142:K142"/>
    <mergeCell ref="D143:E143"/>
    <mergeCell ref="I143:K143"/>
    <mergeCell ref="C119:C150"/>
    <mergeCell ref="F119:H121"/>
    <mergeCell ref="J119:L122"/>
    <mergeCell ref="D122:E122"/>
    <mergeCell ref="F122:H122"/>
    <mergeCell ref="D124:E125"/>
    <mergeCell ref="F124:F125"/>
    <mergeCell ref="G124:G125"/>
    <mergeCell ref="H124:K124"/>
    <mergeCell ref="L124:L125"/>
    <mergeCell ref="D126:E127"/>
    <mergeCell ref="F126:F137"/>
    <mergeCell ref="G126:G127"/>
    <mergeCell ref="J127:K127"/>
    <mergeCell ref="D128:E129"/>
    <mergeCell ref="G128:G129"/>
    <mergeCell ref="J129:K129"/>
    <mergeCell ref="D132:E133"/>
    <mergeCell ref="G132:G133"/>
    <mergeCell ref="J133:K133"/>
    <mergeCell ref="D134:E135"/>
    <mergeCell ref="G134:G135"/>
    <mergeCell ref="J135:K135"/>
    <mergeCell ref="D136:E137"/>
    <mergeCell ref="C11:C15"/>
    <mergeCell ref="D11:D15"/>
    <mergeCell ref="F11:F15"/>
    <mergeCell ref="J11:J15"/>
    <mergeCell ref="K11:K12"/>
    <mergeCell ref="L11:L12"/>
    <mergeCell ref="K13:K15"/>
    <mergeCell ref="L13:L15"/>
    <mergeCell ref="C17:C18"/>
    <mergeCell ref="D17:H17"/>
    <mergeCell ref="I17:L17"/>
    <mergeCell ref="D18:H18"/>
    <mergeCell ref="I18:L18"/>
    <mergeCell ref="L25:L26"/>
    <mergeCell ref="D27:E28"/>
    <mergeCell ref="F27:F38"/>
    <mergeCell ref="G27:G28"/>
    <mergeCell ref="J28:K28"/>
    <mergeCell ref="D29:E30"/>
    <mergeCell ref="G29:G30"/>
    <mergeCell ref="J30:K30"/>
    <mergeCell ref="J1:L1"/>
    <mergeCell ref="F20:H22"/>
    <mergeCell ref="D23:E23"/>
    <mergeCell ref="F23:H23"/>
    <mergeCell ref="D25:E26"/>
    <mergeCell ref="F25:F26"/>
    <mergeCell ref="G25:G26"/>
    <mergeCell ref="H25:K25"/>
    <mergeCell ref="J20:L23"/>
    <mergeCell ref="G31:G32"/>
    <mergeCell ref="J32:K32"/>
    <mergeCell ref="D31:E32"/>
    <mergeCell ref="D33:E34"/>
    <mergeCell ref="G33:G34"/>
    <mergeCell ref="J34:K34"/>
    <mergeCell ref="D35:E36"/>
    <mergeCell ref="D48:E48"/>
    <mergeCell ref="F48:F51"/>
    <mergeCell ref="L48:L51"/>
    <mergeCell ref="D49:E49"/>
    <mergeCell ref="D50:E50"/>
    <mergeCell ref="D51:E51"/>
    <mergeCell ref="J51:K51"/>
    <mergeCell ref="L40:L41"/>
    <mergeCell ref="D42:E42"/>
    <mergeCell ref="D43:E43"/>
    <mergeCell ref="F42:F44"/>
    <mergeCell ref="J43:K43"/>
    <mergeCell ref="D40:E41"/>
    <mergeCell ref="F40:F41"/>
    <mergeCell ref="G40:G41"/>
    <mergeCell ref="H40:K40"/>
    <mergeCell ref="D44:E44"/>
    <mergeCell ref="I44:K44"/>
    <mergeCell ref="D77:E77"/>
    <mergeCell ref="C20:C51"/>
    <mergeCell ref="D73:E74"/>
    <mergeCell ref="F73:F74"/>
    <mergeCell ref="G73:G74"/>
    <mergeCell ref="H73:K73"/>
    <mergeCell ref="L73:L74"/>
    <mergeCell ref="D68:E69"/>
    <mergeCell ref="G68:G69"/>
    <mergeCell ref="D46:E47"/>
    <mergeCell ref="F46:F47"/>
    <mergeCell ref="G46:G47"/>
    <mergeCell ref="H46:K46"/>
    <mergeCell ref="G62:G63"/>
    <mergeCell ref="D66:E67"/>
    <mergeCell ref="G66:G67"/>
    <mergeCell ref="J67:K67"/>
    <mergeCell ref="D64:E65"/>
    <mergeCell ref="G64:G65"/>
    <mergeCell ref="J65:K65"/>
    <mergeCell ref="G35:G36"/>
    <mergeCell ref="J36:K36"/>
    <mergeCell ref="D37:E38"/>
    <mergeCell ref="G37:G38"/>
    <mergeCell ref="D106:E107"/>
    <mergeCell ref="F106:F107"/>
    <mergeCell ref="C53:C84"/>
    <mergeCell ref="F53:H55"/>
    <mergeCell ref="J53:L56"/>
    <mergeCell ref="D56:E56"/>
    <mergeCell ref="F56:H56"/>
    <mergeCell ref="D58:E59"/>
    <mergeCell ref="F58:F59"/>
    <mergeCell ref="G58:G59"/>
    <mergeCell ref="H58:K58"/>
    <mergeCell ref="L58:L59"/>
    <mergeCell ref="D60:E61"/>
    <mergeCell ref="F60:F71"/>
    <mergeCell ref="G60:G61"/>
    <mergeCell ref="J61:K61"/>
    <mergeCell ref="D62:E63"/>
    <mergeCell ref="D70:E71"/>
    <mergeCell ref="G70:G71"/>
    <mergeCell ref="I71:K71"/>
    <mergeCell ref="D75:E75"/>
    <mergeCell ref="F75:F77"/>
    <mergeCell ref="L75:L77"/>
    <mergeCell ref="D76:E76"/>
    <mergeCell ref="D109:E109"/>
    <mergeCell ref="J109:K109"/>
    <mergeCell ref="C86:C117"/>
    <mergeCell ref="F86:H88"/>
    <mergeCell ref="J86:L89"/>
    <mergeCell ref="D89:E89"/>
    <mergeCell ref="F89:H89"/>
    <mergeCell ref="D91:E92"/>
    <mergeCell ref="F91:F92"/>
    <mergeCell ref="G91:G92"/>
    <mergeCell ref="H91:K91"/>
    <mergeCell ref="L91:L92"/>
    <mergeCell ref="D93:E94"/>
    <mergeCell ref="F93:F104"/>
    <mergeCell ref="G93:G94"/>
    <mergeCell ref="J94:K94"/>
    <mergeCell ref="D95:E96"/>
    <mergeCell ref="G95:G96"/>
    <mergeCell ref="F108:F110"/>
    <mergeCell ref="G106:G107"/>
    <mergeCell ref="H106:K106"/>
    <mergeCell ref="D99:E100"/>
    <mergeCell ref="D97:E98"/>
    <mergeCell ref="G97:G98"/>
    <mergeCell ref="D82:E82"/>
    <mergeCell ref="D83:E83"/>
    <mergeCell ref="D84:E84"/>
    <mergeCell ref="J84:K84"/>
    <mergeCell ref="D101:E102"/>
    <mergeCell ref="G101:G102"/>
    <mergeCell ref="J102:K102"/>
    <mergeCell ref="J96:K96"/>
    <mergeCell ref="D79:E80"/>
    <mergeCell ref="F79:F80"/>
    <mergeCell ref="G79:G80"/>
    <mergeCell ref="H79:K79"/>
    <mergeCell ref="D81:E81"/>
    <mergeCell ref="F81:F84"/>
    <mergeCell ref="J98:K98"/>
    <mergeCell ref="L27:L32"/>
    <mergeCell ref="L33:L38"/>
    <mergeCell ref="L60:L65"/>
    <mergeCell ref="L66:L71"/>
    <mergeCell ref="L93:L98"/>
    <mergeCell ref="L99:L104"/>
    <mergeCell ref="G99:G100"/>
    <mergeCell ref="J100:K100"/>
    <mergeCell ref="L108:L110"/>
    <mergeCell ref="J69:K69"/>
    <mergeCell ref="L42:L44"/>
    <mergeCell ref="L46:L47"/>
    <mergeCell ref="I77:K77"/>
    <mergeCell ref="L81:L84"/>
    <mergeCell ref="L79:L80"/>
    <mergeCell ref="J76:K76"/>
    <mergeCell ref="I38:K38"/>
    <mergeCell ref="M160:N160"/>
    <mergeCell ref="L126:L131"/>
    <mergeCell ref="L132:L137"/>
    <mergeCell ref="L159:L164"/>
    <mergeCell ref="L165:L170"/>
    <mergeCell ref="D110:E110"/>
    <mergeCell ref="I110:K110"/>
    <mergeCell ref="D103:E104"/>
    <mergeCell ref="G103:G104"/>
    <mergeCell ref="I104:K104"/>
    <mergeCell ref="D114:E114"/>
    <mergeCell ref="F114:F117"/>
    <mergeCell ref="L114:L117"/>
    <mergeCell ref="D115:E115"/>
    <mergeCell ref="D116:E116"/>
    <mergeCell ref="D117:E117"/>
    <mergeCell ref="J117:K117"/>
    <mergeCell ref="D112:E113"/>
    <mergeCell ref="F112:F113"/>
    <mergeCell ref="G112:G113"/>
    <mergeCell ref="H112:K112"/>
    <mergeCell ref="L112:L113"/>
    <mergeCell ref="L106:L107"/>
    <mergeCell ref="D108:E10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373"/>
  <sheetViews>
    <sheetView topLeftCell="A55" zoomScale="70" zoomScaleNormal="70" workbookViewId="0">
      <selection activeCell="G84" sqref="G84"/>
    </sheetView>
  </sheetViews>
  <sheetFormatPr defaultColWidth="8.75" defaultRowHeight="16.5"/>
  <cols>
    <col min="1" max="1" width="1" style="67" customWidth="1"/>
    <col min="2" max="18" width="15.75" style="67" customWidth="1"/>
    <col min="19" max="21" width="12.75" style="67" customWidth="1"/>
    <col min="22" max="16384" width="8.75" style="67"/>
  </cols>
  <sheetData>
    <row r="1" spans="2:15" ht="69.75">
      <c r="B1" s="202" t="s">
        <v>182</v>
      </c>
      <c r="M1" s="517" t="s">
        <v>691</v>
      </c>
      <c r="N1" s="517"/>
      <c r="O1" s="517"/>
    </row>
    <row r="2" spans="2:15" ht="19.149999999999999" customHeight="1" thickBot="1"/>
    <row r="3" spans="2:15" ht="25.9" customHeight="1" thickTop="1">
      <c r="B3" s="203" t="s">
        <v>435</v>
      </c>
      <c r="C3" s="134"/>
      <c r="D3" s="133"/>
      <c r="E3" s="130" t="s">
        <v>154</v>
      </c>
      <c r="F3" s="528" t="s">
        <v>421</v>
      </c>
      <c r="G3" s="528"/>
      <c r="H3" s="526" t="s">
        <v>422</v>
      </c>
      <c r="I3" s="526"/>
      <c r="J3" s="524" t="s">
        <v>157</v>
      </c>
      <c r="K3" s="524"/>
      <c r="L3" s="131" t="s">
        <v>423</v>
      </c>
      <c r="M3" s="520" t="s">
        <v>424</v>
      </c>
      <c r="N3" s="520"/>
      <c r="O3" s="132" t="s">
        <v>419</v>
      </c>
    </row>
    <row r="4" spans="2:15" ht="17.25" thickBot="1">
      <c r="E4" s="127" t="s">
        <v>160</v>
      </c>
      <c r="F4" s="529" t="s">
        <v>147</v>
      </c>
      <c r="G4" s="529"/>
      <c r="H4" s="527" t="s">
        <v>161</v>
      </c>
      <c r="I4" s="527"/>
      <c r="J4" s="525" t="s">
        <v>161</v>
      </c>
      <c r="K4" s="525"/>
      <c r="L4" s="128" t="s">
        <v>162</v>
      </c>
      <c r="M4" s="512" t="s">
        <v>163</v>
      </c>
      <c r="N4" s="512"/>
      <c r="O4" s="129" t="s">
        <v>420</v>
      </c>
    </row>
    <row r="5" spans="2:15" ht="17.25" thickTop="1"/>
    <row r="6" spans="2:15" ht="19.899999999999999" customHeight="1">
      <c r="B6" s="356" t="s">
        <v>141</v>
      </c>
      <c r="C6" s="137" t="s">
        <v>164</v>
      </c>
      <c r="D6" s="137" t="s">
        <v>165</v>
      </c>
      <c r="E6" s="8"/>
      <c r="F6" s="492" t="s">
        <v>166</v>
      </c>
      <c r="G6" s="494" t="s">
        <v>167</v>
      </c>
      <c r="H6" s="137" t="s">
        <v>168</v>
      </c>
      <c r="I6" s="142" t="s">
        <v>188</v>
      </c>
      <c r="J6" s="142" t="s">
        <v>189</v>
      </c>
    </row>
    <row r="7" spans="2:15" ht="19.899999999999999" customHeight="1">
      <c r="B7" s="356"/>
      <c r="C7" s="137" t="s">
        <v>143</v>
      </c>
      <c r="D7" s="137" t="s">
        <v>165</v>
      </c>
      <c r="E7" s="8"/>
      <c r="F7" s="493"/>
      <c r="G7" s="494"/>
      <c r="H7" s="137" t="s">
        <v>169</v>
      </c>
      <c r="I7" s="143" t="s">
        <v>190</v>
      </c>
      <c r="J7" s="144">
        <v>0</v>
      </c>
    </row>
    <row r="8" spans="2:15" ht="19.899999999999999" customHeight="1">
      <c r="B8" s="356"/>
      <c r="C8" s="137" t="s">
        <v>144</v>
      </c>
      <c r="D8" s="137" t="s">
        <v>170</v>
      </c>
      <c r="E8" s="8"/>
      <c r="F8" s="495" t="s">
        <v>171</v>
      </c>
      <c r="G8" s="494" t="s">
        <v>172</v>
      </c>
      <c r="H8" s="137" t="s">
        <v>148</v>
      </c>
      <c r="I8" s="135"/>
      <c r="J8" s="135"/>
    </row>
    <row r="9" spans="2:15" ht="19.899999999999999" customHeight="1">
      <c r="B9" s="356"/>
      <c r="C9" s="137" t="s">
        <v>145</v>
      </c>
      <c r="D9" s="137" t="s">
        <v>150</v>
      </c>
      <c r="E9" s="8"/>
      <c r="F9" s="496"/>
      <c r="G9" s="494"/>
      <c r="H9" s="137" t="s">
        <v>151</v>
      </c>
      <c r="I9" s="135"/>
      <c r="J9" s="135"/>
    </row>
    <row r="10" spans="2:15" ht="19.899999999999999" customHeight="1">
      <c r="B10" s="8"/>
      <c r="C10" s="8"/>
      <c r="D10" s="8"/>
      <c r="E10" s="8"/>
      <c r="F10" s="136"/>
      <c r="G10" s="136"/>
      <c r="H10" s="136"/>
      <c r="I10" s="135"/>
      <c r="J10" s="135"/>
    </row>
    <row r="11" spans="2:15" ht="19.899999999999999" customHeight="1">
      <c r="B11" s="497" t="s">
        <v>149</v>
      </c>
      <c r="C11" s="147" t="s">
        <v>173</v>
      </c>
      <c r="D11" s="147" t="s">
        <v>426</v>
      </c>
      <c r="E11" s="8"/>
      <c r="F11" s="139" t="s">
        <v>146</v>
      </c>
      <c r="G11" s="140" t="s">
        <v>152</v>
      </c>
      <c r="H11" s="140" t="s">
        <v>191</v>
      </c>
      <c r="I11" s="530" t="s">
        <v>425</v>
      </c>
      <c r="J11" s="530"/>
    </row>
    <row r="12" spans="2:15" ht="19.899999999999999" customHeight="1">
      <c r="B12" s="497"/>
      <c r="C12" s="146" t="s">
        <v>174</v>
      </c>
      <c r="D12" s="146" t="s">
        <v>427</v>
      </c>
      <c r="E12" s="8"/>
      <c r="F12" s="141" t="s">
        <v>153</v>
      </c>
      <c r="G12" s="137" t="s">
        <v>192</v>
      </c>
      <c r="H12" s="137" t="s">
        <v>193</v>
      </c>
      <c r="I12" s="530"/>
      <c r="J12" s="530"/>
    </row>
    <row r="13" spans="2:15" ht="19.899999999999999" customHeight="1">
      <c r="B13" s="8"/>
      <c r="C13" s="8"/>
      <c r="D13" s="8"/>
      <c r="E13" s="8"/>
      <c r="F13" s="8"/>
      <c r="G13" s="8"/>
      <c r="H13" s="8"/>
      <c r="I13" s="8"/>
      <c r="J13" s="68"/>
    </row>
    <row r="14" spans="2:15" ht="19.899999999999999" customHeight="1">
      <c r="B14" s="138" t="s">
        <v>159</v>
      </c>
      <c r="C14" s="352" t="s">
        <v>175</v>
      </c>
      <c r="D14" s="352"/>
      <c r="E14" s="352"/>
      <c r="F14" s="352"/>
      <c r="G14" s="352"/>
      <c r="H14" s="352"/>
      <c r="I14" s="352"/>
    </row>
    <row r="15" spans="2:15" ht="19.899999999999999" customHeight="1"/>
    <row r="16" spans="2:15" ht="19.899999999999999" customHeight="1">
      <c r="B16" s="498" t="s">
        <v>142</v>
      </c>
      <c r="C16" s="521" t="s">
        <v>426</v>
      </c>
      <c r="D16" s="518" t="s">
        <v>30</v>
      </c>
      <c r="E16" s="518"/>
      <c r="F16" s="198" t="s">
        <v>183</v>
      </c>
    </row>
    <row r="17" spans="2:17" ht="19.899999999999999" customHeight="1">
      <c r="B17" s="499"/>
      <c r="C17" s="522"/>
      <c r="D17" s="519" t="s">
        <v>178</v>
      </c>
      <c r="E17" s="519"/>
      <c r="F17" s="199" t="s">
        <v>184</v>
      </c>
    </row>
    <row r="18" spans="2:17" ht="19.899999999999999" customHeight="1" thickBot="1">
      <c r="B18" s="499"/>
      <c r="C18" s="522"/>
      <c r="D18" s="534" t="s">
        <v>177</v>
      </c>
      <c r="E18" s="534"/>
      <c r="F18" s="200" t="s">
        <v>185</v>
      </c>
    </row>
    <row r="19" spans="2:17" ht="19.899999999999999" customHeight="1" thickBot="1">
      <c r="B19" s="499"/>
      <c r="C19" s="523"/>
      <c r="D19" s="535" t="s">
        <v>179</v>
      </c>
      <c r="E19" s="535"/>
      <c r="F19" s="201" t="s">
        <v>186</v>
      </c>
      <c r="H19" s="470" t="s">
        <v>261</v>
      </c>
      <c r="I19" s="471"/>
    </row>
    <row r="20" spans="2:17" ht="19.899999999999999" customHeight="1">
      <c r="B20" s="499"/>
    </row>
    <row r="21" spans="2:17" ht="19.899999999999999" customHeight="1" thickBot="1">
      <c r="B21" s="499"/>
      <c r="C21" s="531" t="s">
        <v>30</v>
      </c>
      <c r="D21" s="532"/>
      <c r="E21" s="197" t="s">
        <v>426</v>
      </c>
      <c r="F21" s="150" t="s">
        <v>428</v>
      </c>
      <c r="G21" s="151" t="s">
        <v>187</v>
      </c>
      <c r="H21" s="152" t="s">
        <v>219</v>
      </c>
      <c r="I21" s="153" t="s">
        <v>201</v>
      </c>
      <c r="J21" s="153" t="s">
        <v>202</v>
      </c>
      <c r="K21" s="153" t="s">
        <v>207</v>
      </c>
      <c r="L21" s="153" t="s">
        <v>208</v>
      </c>
      <c r="M21" s="153" t="s">
        <v>209</v>
      </c>
      <c r="N21" s="153" t="s">
        <v>210</v>
      </c>
      <c r="O21" s="153" t="s">
        <v>216</v>
      </c>
      <c r="P21" s="153" t="s">
        <v>217</v>
      </c>
      <c r="Q21" s="154" t="s">
        <v>418</v>
      </c>
    </row>
    <row r="22" spans="2:17" ht="19.899999999999999" customHeight="1" thickTop="1">
      <c r="B22" s="499"/>
      <c r="C22" s="467" t="s">
        <v>196</v>
      </c>
      <c r="D22" s="468"/>
      <c r="E22" s="513" t="s">
        <v>183</v>
      </c>
      <c r="F22" s="538">
        <v>1</v>
      </c>
      <c r="G22" s="80">
        <v>0</v>
      </c>
      <c r="H22" s="120"/>
      <c r="I22" s="76"/>
      <c r="J22" s="76"/>
      <c r="K22" s="76"/>
      <c r="L22" s="76"/>
      <c r="M22" s="76"/>
      <c r="N22" s="76"/>
      <c r="O22" s="76"/>
      <c r="P22" s="76"/>
      <c r="Q22" s="185"/>
    </row>
    <row r="23" spans="2:17" ht="19.899999999999999" customHeight="1">
      <c r="B23" s="499"/>
      <c r="C23" s="465"/>
      <c r="D23" s="466"/>
      <c r="E23" s="514"/>
      <c r="F23" s="539"/>
      <c r="G23" s="87">
        <v>3</v>
      </c>
      <c r="H23" s="88" t="s">
        <v>252</v>
      </c>
      <c r="I23" s="90" t="s">
        <v>199</v>
      </c>
      <c r="J23" s="90" t="s">
        <v>253</v>
      </c>
      <c r="K23" s="91"/>
      <c r="L23" s="92"/>
      <c r="M23" s="93"/>
      <c r="N23" s="93"/>
      <c r="O23" s="94"/>
      <c r="P23" s="94"/>
      <c r="Q23" s="192"/>
    </row>
    <row r="24" spans="2:17" ht="19.899999999999999" customHeight="1">
      <c r="B24" s="499"/>
      <c r="C24" s="463" t="s">
        <v>194</v>
      </c>
      <c r="D24" s="464"/>
      <c r="E24" s="515"/>
      <c r="F24" s="472">
        <v>2</v>
      </c>
      <c r="G24" s="73">
        <v>0</v>
      </c>
      <c r="H24" s="119"/>
      <c r="I24" s="77"/>
      <c r="J24" s="77"/>
      <c r="K24" s="77"/>
      <c r="L24" s="77"/>
      <c r="M24" s="77"/>
      <c r="N24" s="77"/>
      <c r="O24" s="77"/>
      <c r="P24" s="77"/>
      <c r="Q24" s="180"/>
    </row>
    <row r="25" spans="2:17" ht="19.899999999999999" customHeight="1">
      <c r="B25" s="499"/>
      <c r="C25" s="465"/>
      <c r="D25" s="466"/>
      <c r="E25" s="515"/>
      <c r="F25" s="473"/>
      <c r="G25" s="86">
        <v>2</v>
      </c>
      <c r="H25" s="88" t="s">
        <v>254</v>
      </c>
      <c r="I25" s="89" t="s">
        <v>255</v>
      </c>
      <c r="J25" s="77"/>
      <c r="K25" s="77"/>
      <c r="L25" s="77"/>
      <c r="M25" s="77"/>
      <c r="N25" s="77"/>
      <c r="O25" s="77"/>
      <c r="P25" s="77"/>
      <c r="Q25" s="180"/>
    </row>
    <row r="26" spans="2:17" ht="19.899999999999999" customHeight="1">
      <c r="B26" s="499"/>
      <c r="C26" s="537" t="s">
        <v>517</v>
      </c>
      <c r="D26" s="464"/>
      <c r="E26" s="515"/>
      <c r="F26" s="472">
        <v>3</v>
      </c>
      <c r="G26" s="73">
        <v>0</v>
      </c>
      <c r="H26" s="119"/>
      <c r="I26" s="77"/>
      <c r="J26" s="77"/>
      <c r="K26" s="77"/>
      <c r="L26" s="77"/>
      <c r="M26" s="77"/>
      <c r="N26" s="77"/>
      <c r="O26" s="77"/>
      <c r="P26" s="77"/>
      <c r="Q26" s="180"/>
    </row>
    <row r="27" spans="2:17" ht="19.899999999999999" customHeight="1">
      <c r="B27" s="499"/>
      <c r="C27" s="465"/>
      <c r="D27" s="466"/>
      <c r="E27" s="515"/>
      <c r="F27" s="473"/>
      <c r="G27" s="86">
        <v>1</v>
      </c>
      <c r="H27" s="88" t="s">
        <v>361</v>
      </c>
      <c r="I27" s="77"/>
      <c r="J27" s="77"/>
      <c r="K27" s="77"/>
      <c r="L27" s="77"/>
      <c r="M27" s="77"/>
      <c r="N27" s="77"/>
      <c r="O27" s="77"/>
      <c r="P27" s="77"/>
      <c r="Q27" s="180"/>
    </row>
    <row r="28" spans="2:17" ht="19.899999999999999" customHeight="1">
      <c r="B28" s="499"/>
      <c r="C28" s="463" t="s">
        <v>429</v>
      </c>
      <c r="D28" s="464"/>
      <c r="E28" s="515"/>
      <c r="F28" s="472">
        <v>4</v>
      </c>
      <c r="G28" s="73">
        <v>1</v>
      </c>
      <c r="H28" s="119" t="s">
        <v>307</v>
      </c>
      <c r="I28" s="77"/>
      <c r="J28" s="77"/>
      <c r="K28" s="77"/>
      <c r="L28" s="77"/>
      <c r="M28" s="77"/>
      <c r="N28" s="77"/>
      <c r="O28" s="77"/>
      <c r="P28" s="77"/>
      <c r="Q28" s="180"/>
    </row>
    <row r="29" spans="2:17" ht="19.899999999999999" customHeight="1">
      <c r="B29" s="499"/>
      <c r="C29" s="465"/>
      <c r="D29" s="466"/>
      <c r="E29" s="515"/>
      <c r="F29" s="473"/>
      <c r="G29" s="86">
        <v>1</v>
      </c>
      <c r="H29" s="88" t="s">
        <v>260</v>
      </c>
      <c r="I29" s="77"/>
      <c r="J29" s="77"/>
      <c r="K29" s="77"/>
      <c r="L29" s="77"/>
      <c r="M29" s="77"/>
      <c r="N29" s="77"/>
      <c r="O29" s="77"/>
      <c r="P29" s="77"/>
      <c r="Q29" s="180"/>
    </row>
    <row r="30" spans="2:17" ht="19.899999999999999" customHeight="1">
      <c r="B30" s="499"/>
      <c r="C30" s="463" t="s">
        <v>234</v>
      </c>
      <c r="D30" s="464"/>
      <c r="E30" s="515"/>
      <c r="F30" s="472">
        <v>5</v>
      </c>
      <c r="G30" s="95" t="s">
        <v>320</v>
      </c>
      <c r="H30" s="96" t="s">
        <v>211</v>
      </c>
      <c r="I30" s="97" t="s">
        <v>417</v>
      </c>
      <c r="J30" s="78" t="s">
        <v>225</v>
      </c>
      <c r="K30" s="78" t="s">
        <v>221</v>
      </c>
      <c r="L30" s="78"/>
      <c r="M30" s="94"/>
      <c r="N30" s="94"/>
      <c r="O30" s="94"/>
      <c r="P30" s="94"/>
      <c r="Q30" s="192"/>
    </row>
    <row r="31" spans="2:17" ht="19.899999999999999" customHeight="1">
      <c r="B31" s="499"/>
      <c r="C31" s="465"/>
      <c r="D31" s="466"/>
      <c r="E31" s="515"/>
      <c r="F31" s="473"/>
      <c r="G31" s="87" t="s">
        <v>249</v>
      </c>
      <c r="H31" s="88" t="s">
        <v>250</v>
      </c>
      <c r="I31" s="90" t="s">
        <v>229</v>
      </c>
      <c r="J31" s="90" t="s">
        <v>230</v>
      </c>
      <c r="K31" s="98" t="s">
        <v>215</v>
      </c>
      <c r="L31" s="89" t="s">
        <v>251</v>
      </c>
      <c r="M31" s="90" t="s">
        <v>232</v>
      </c>
      <c r="N31" s="90" t="s">
        <v>233</v>
      </c>
      <c r="O31" s="94"/>
      <c r="P31" s="94"/>
      <c r="Q31" s="192"/>
    </row>
    <row r="32" spans="2:17" ht="19.899999999999999" customHeight="1">
      <c r="B32" s="499"/>
      <c r="C32" s="463" t="s">
        <v>235</v>
      </c>
      <c r="D32" s="464"/>
      <c r="E32" s="515"/>
      <c r="F32" s="472">
        <v>6</v>
      </c>
      <c r="G32" s="95" t="s">
        <v>320</v>
      </c>
      <c r="H32" s="119" t="s">
        <v>211</v>
      </c>
      <c r="I32" s="97" t="s">
        <v>215</v>
      </c>
      <c r="J32" s="78" t="s">
        <v>225</v>
      </c>
      <c r="K32" s="78" t="s">
        <v>221</v>
      </c>
      <c r="L32" s="78"/>
      <c r="M32" s="77"/>
      <c r="N32" s="77"/>
      <c r="O32" s="77"/>
      <c r="P32" s="77"/>
      <c r="Q32" s="180"/>
    </row>
    <row r="33" spans="2:17" ht="19.899999999999999" customHeight="1">
      <c r="B33" s="499"/>
      <c r="C33" s="465"/>
      <c r="D33" s="466"/>
      <c r="E33" s="516"/>
      <c r="F33" s="473"/>
      <c r="G33" s="87" t="s">
        <v>249</v>
      </c>
      <c r="H33" s="88" t="s">
        <v>250</v>
      </c>
      <c r="I33" s="90" t="s">
        <v>256</v>
      </c>
      <c r="J33" s="90" t="s">
        <v>257</v>
      </c>
      <c r="K33" s="98" t="s">
        <v>215</v>
      </c>
      <c r="L33" s="89" t="s">
        <v>251</v>
      </c>
      <c r="M33" s="90" t="s">
        <v>258</v>
      </c>
      <c r="N33" s="90" t="s">
        <v>259</v>
      </c>
      <c r="O33" s="94"/>
      <c r="P33" s="94"/>
      <c r="Q33" s="192"/>
    </row>
    <row r="34" spans="2:17" ht="19.899999999999999" customHeight="1">
      <c r="B34" s="499"/>
      <c r="C34" s="463" t="s">
        <v>236</v>
      </c>
      <c r="D34" s="464"/>
      <c r="E34" s="516"/>
      <c r="F34" s="472">
        <v>7</v>
      </c>
      <c r="G34" s="95" t="s">
        <v>320</v>
      </c>
      <c r="H34" s="119" t="s">
        <v>211</v>
      </c>
      <c r="I34" s="97" t="s">
        <v>215</v>
      </c>
      <c r="J34" s="78" t="s">
        <v>225</v>
      </c>
      <c r="K34" s="78" t="s">
        <v>221</v>
      </c>
      <c r="L34" s="78"/>
      <c r="M34" s="85"/>
      <c r="N34" s="85"/>
      <c r="O34" s="85"/>
      <c r="P34" s="85"/>
      <c r="Q34" s="186"/>
    </row>
    <row r="35" spans="2:17" ht="19.899999999999999" customHeight="1">
      <c r="B35" s="499"/>
      <c r="C35" s="465"/>
      <c r="D35" s="466"/>
      <c r="E35" s="516"/>
      <c r="F35" s="473"/>
      <c r="G35" s="87" t="s">
        <v>249</v>
      </c>
      <c r="H35" s="88" t="s">
        <v>250</v>
      </c>
      <c r="I35" s="90" t="s">
        <v>264</v>
      </c>
      <c r="J35" s="90" t="s">
        <v>265</v>
      </c>
      <c r="K35" s="98" t="s">
        <v>215</v>
      </c>
      <c r="L35" s="89" t="s">
        <v>251</v>
      </c>
      <c r="M35" s="90" t="s">
        <v>268</v>
      </c>
      <c r="N35" s="90" t="s">
        <v>269</v>
      </c>
      <c r="O35" s="85"/>
      <c r="P35" s="85"/>
      <c r="Q35" s="186"/>
    </row>
    <row r="36" spans="2:17" ht="19.899999999999999" customHeight="1">
      <c r="B36" s="499"/>
      <c r="C36" s="463" t="s">
        <v>237</v>
      </c>
      <c r="D36" s="464"/>
      <c r="E36" s="516"/>
      <c r="F36" s="472">
        <v>8</v>
      </c>
      <c r="G36" s="95" t="s">
        <v>320</v>
      </c>
      <c r="H36" s="119" t="s">
        <v>211</v>
      </c>
      <c r="I36" s="97" t="s">
        <v>215</v>
      </c>
      <c r="J36" s="78" t="s">
        <v>225</v>
      </c>
      <c r="K36" s="78" t="s">
        <v>221</v>
      </c>
      <c r="L36" s="78"/>
      <c r="M36" s="85"/>
      <c r="N36" s="85"/>
      <c r="O36" s="85"/>
      <c r="P36" s="85"/>
      <c r="Q36" s="186"/>
    </row>
    <row r="37" spans="2:17" ht="19.899999999999999" customHeight="1">
      <c r="B37" s="499"/>
      <c r="C37" s="465"/>
      <c r="D37" s="466"/>
      <c r="E37" s="516"/>
      <c r="F37" s="473"/>
      <c r="G37" s="87" t="s">
        <v>249</v>
      </c>
      <c r="H37" s="88" t="s">
        <v>250</v>
      </c>
      <c r="I37" s="90" t="s">
        <v>266</v>
      </c>
      <c r="J37" s="90" t="s">
        <v>267</v>
      </c>
      <c r="K37" s="98" t="s">
        <v>215</v>
      </c>
      <c r="L37" s="89" t="s">
        <v>251</v>
      </c>
      <c r="M37" s="90" t="s">
        <v>271</v>
      </c>
      <c r="N37" s="90" t="s">
        <v>270</v>
      </c>
      <c r="O37" s="85"/>
      <c r="P37" s="85"/>
      <c r="Q37" s="186"/>
    </row>
    <row r="38" spans="2:17" ht="19.899999999999999" customHeight="1">
      <c r="B38" s="499"/>
      <c r="C38" s="463" t="s">
        <v>374</v>
      </c>
      <c r="D38" s="464"/>
      <c r="E38" s="516"/>
      <c r="F38" s="472">
        <v>9</v>
      </c>
      <c r="G38" s="95" t="s">
        <v>320</v>
      </c>
      <c r="H38" s="119" t="s">
        <v>211</v>
      </c>
      <c r="I38" s="97" t="s">
        <v>215</v>
      </c>
      <c r="J38" s="78" t="s">
        <v>225</v>
      </c>
      <c r="K38" s="78" t="s">
        <v>221</v>
      </c>
      <c r="L38" s="78"/>
      <c r="M38" s="103"/>
      <c r="N38" s="103"/>
      <c r="O38" s="85"/>
      <c r="P38" s="85"/>
      <c r="Q38" s="186"/>
    </row>
    <row r="39" spans="2:17" ht="19.899999999999999" customHeight="1">
      <c r="B39" s="499"/>
      <c r="C39" s="465"/>
      <c r="D39" s="466"/>
      <c r="E39" s="516"/>
      <c r="F39" s="473"/>
      <c r="G39" s="87" t="s">
        <v>272</v>
      </c>
      <c r="H39" s="88" t="s">
        <v>250</v>
      </c>
      <c r="I39" s="90" t="s">
        <v>376</v>
      </c>
      <c r="J39" s="98" t="s">
        <v>215</v>
      </c>
      <c r="K39" s="89" t="s">
        <v>251</v>
      </c>
      <c r="L39" s="90" t="s">
        <v>377</v>
      </c>
      <c r="M39" s="103"/>
      <c r="N39" s="103"/>
      <c r="O39" s="85"/>
      <c r="P39" s="85"/>
      <c r="Q39" s="186"/>
    </row>
    <row r="40" spans="2:17" ht="19.899999999999999" customHeight="1">
      <c r="B40" s="499"/>
      <c r="C40" s="463" t="s">
        <v>375</v>
      </c>
      <c r="D40" s="464"/>
      <c r="E40" s="516"/>
      <c r="F40" s="472">
        <v>10</v>
      </c>
      <c r="G40" s="95" t="s">
        <v>320</v>
      </c>
      <c r="H40" s="119" t="s">
        <v>211</v>
      </c>
      <c r="I40" s="97" t="s">
        <v>215</v>
      </c>
      <c r="J40" s="78" t="s">
        <v>225</v>
      </c>
      <c r="K40" s="78" t="s">
        <v>221</v>
      </c>
      <c r="L40" s="78"/>
      <c r="M40" s="103"/>
      <c r="N40" s="103"/>
      <c r="O40" s="85"/>
      <c r="P40" s="85"/>
      <c r="Q40" s="186"/>
    </row>
    <row r="41" spans="2:17" ht="19.899999999999999" customHeight="1">
      <c r="B41" s="499"/>
      <c r="C41" s="465"/>
      <c r="D41" s="466"/>
      <c r="E41" s="516"/>
      <c r="F41" s="473"/>
      <c r="G41" s="87" t="s">
        <v>272</v>
      </c>
      <c r="H41" s="88" t="s">
        <v>250</v>
      </c>
      <c r="I41" s="90" t="s">
        <v>382</v>
      </c>
      <c r="J41" s="98" t="s">
        <v>215</v>
      </c>
      <c r="K41" s="89" t="s">
        <v>251</v>
      </c>
      <c r="L41" s="90" t="s">
        <v>383</v>
      </c>
      <c r="M41" s="103"/>
      <c r="N41" s="103"/>
      <c r="O41" s="85"/>
      <c r="P41" s="85"/>
      <c r="Q41" s="186"/>
    </row>
    <row r="42" spans="2:17" ht="19.899999999999999" customHeight="1">
      <c r="B42" s="499"/>
      <c r="C42" s="463" t="s">
        <v>238</v>
      </c>
      <c r="D42" s="464"/>
      <c r="E42" s="516"/>
      <c r="F42" s="472">
        <v>11</v>
      </c>
      <c r="G42" s="95" t="s">
        <v>320</v>
      </c>
      <c r="H42" s="119" t="s">
        <v>211</v>
      </c>
      <c r="I42" s="97" t="s">
        <v>215</v>
      </c>
      <c r="J42" s="78" t="s">
        <v>225</v>
      </c>
      <c r="K42" s="78" t="s">
        <v>221</v>
      </c>
      <c r="L42" s="78"/>
      <c r="M42" s="85"/>
      <c r="N42" s="85"/>
      <c r="O42" s="85"/>
      <c r="P42" s="85"/>
      <c r="Q42" s="186"/>
    </row>
    <row r="43" spans="2:17" ht="19.899999999999999" customHeight="1">
      <c r="B43" s="499"/>
      <c r="C43" s="465"/>
      <c r="D43" s="466"/>
      <c r="E43" s="516"/>
      <c r="F43" s="473"/>
      <c r="G43" s="87" t="s">
        <v>272</v>
      </c>
      <c r="H43" s="88" t="s">
        <v>250</v>
      </c>
      <c r="I43" s="90" t="s">
        <v>262</v>
      </c>
      <c r="J43" s="98" t="s">
        <v>215</v>
      </c>
      <c r="K43" s="89" t="s">
        <v>251</v>
      </c>
      <c r="L43" s="90" t="s">
        <v>263</v>
      </c>
      <c r="M43" s="93"/>
      <c r="N43" s="93"/>
      <c r="O43" s="85"/>
      <c r="P43" s="85"/>
      <c r="Q43" s="186"/>
    </row>
    <row r="44" spans="2:17" ht="19.899999999999999" customHeight="1">
      <c r="B44" s="499"/>
      <c r="C44" s="463" t="s">
        <v>239</v>
      </c>
      <c r="D44" s="464"/>
      <c r="E44" s="516"/>
      <c r="F44" s="472">
        <v>12</v>
      </c>
      <c r="G44" s="95" t="s">
        <v>320</v>
      </c>
      <c r="H44" s="119" t="s">
        <v>211</v>
      </c>
      <c r="I44" s="97" t="s">
        <v>215</v>
      </c>
      <c r="J44" s="78" t="s">
        <v>225</v>
      </c>
      <c r="K44" s="78" t="s">
        <v>221</v>
      </c>
      <c r="L44" s="78"/>
      <c r="M44" s="85"/>
      <c r="N44" s="85"/>
      <c r="O44" s="85"/>
      <c r="P44" s="85"/>
      <c r="Q44" s="186"/>
    </row>
    <row r="45" spans="2:17" ht="19.899999999999999" customHeight="1">
      <c r="B45" s="499"/>
      <c r="C45" s="465"/>
      <c r="D45" s="466"/>
      <c r="E45" s="516"/>
      <c r="F45" s="473"/>
      <c r="G45" s="87" t="s">
        <v>272</v>
      </c>
      <c r="H45" s="88" t="s">
        <v>250</v>
      </c>
      <c r="I45" s="90" t="s">
        <v>273</v>
      </c>
      <c r="J45" s="98" t="s">
        <v>215</v>
      </c>
      <c r="K45" s="89" t="s">
        <v>251</v>
      </c>
      <c r="L45" s="90" t="s">
        <v>275</v>
      </c>
      <c r="M45" s="85"/>
      <c r="N45" s="85"/>
      <c r="O45" s="85"/>
      <c r="P45" s="85"/>
      <c r="Q45" s="186"/>
    </row>
    <row r="46" spans="2:17" ht="19.899999999999999" customHeight="1">
      <c r="B46" s="499"/>
      <c r="C46" s="463" t="s">
        <v>240</v>
      </c>
      <c r="D46" s="464"/>
      <c r="E46" s="516"/>
      <c r="F46" s="472">
        <v>13</v>
      </c>
      <c r="G46" s="95" t="s">
        <v>320</v>
      </c>
      <c r="H46" s="119" t="s">
        <v>211</v>
      </c>
      <c r="I46" s="97" t="s">
        <v>215</v>
      </c>
      <c r="J46" s="78" t="s">
        <v>225</v>
      </c>
      <c r="K46" s="78" t="s">
        <v>221</v>
      </c>
      <c r="L46" s="78"/>
      <c r="M46" s="85"/>
      <c r="N46" s="85"/>
      <c r="O46" s="85"/>
      <c r="P46" s="85"/>
      <c r="Q46" s="186"/>
    </row>
    <row r="47" spans="2:17" ht="19.899999999999999" customHeight="1">
      <c r="B47" s="499"/>
      <c r="C47" s="465"/>
      <c r="D47" s="466"/>
      <c r="E47" s="516"/>
      <c r="F47" s="473"/>
      <c r="G47" s="87" t="s">
        <v>272</v>
      </c>
      <c r="H47" s="88" t="s">
        <v>250</v>
      </c>
      <c r="I47" s="90" t="s">
        <v>274</v>
      </c>
      <c r="J47" s="98" t="s">
        <v>215</v>
      </c>
      <c r="K47" s="89" t="s">
        <v>251</v>
      </c>
      <c r="L47" s="90" t="s">
        <v>276</v>
      </c>
      <c r="M47" s="85"/>
      <c r="N47" s="85"/>
      <c r="O47" s="85"/>
      <c r="P47" s="85"/>
      <c r="Q47" s="186"/>
    </row>
    <row r="48" spans="2:17" ht="19.899999999999999" customHeight="1">
      <c r="B48" s="499"/>
      <c r="C48" s="463" t="s">
        <v>241</v>
      </c>
      <c r="D48" s="464"/>
      <c r="E48" s="516"/>
      <c r="F48" s="472">
        <v>14</v>
      </c>
      <c r="G48" s="95" t="s">
        <v>320</v>
      </c>
      <c r="H48" s="119" t="s">
        <v>211</v>
      </c>
      <c r="I48" s="97" t="s">
        <v>215</v>
      </c>
      <c r="J48" s="78" t="s">
        <v>225</v>
      </c>
      <c r="K48" s="78" t="s">
        <v>221</v>
      </c>
      <c r="L48" s="78"/>
      <c r="M48" s="85"/>
      <c r="N48" s="85"/>
      <c r="O48" s="85"/>
      <c r="P48" s="85"/>
      <c r="Q48" s="186"/>
    </row>
    <row r="49" spans="2:17" ht="19.899999999999999" customHeight="1">
      <c r="B49" s="499"/>
      <c r="C49" s="465"/>
      <c r="D49" s="466"/>
      <c r="E49" s="516"/>
      <c r="F49" s="473"/>
      <c r="G49" s="87" t="s">
        <v>249</v>
      </c>
      <c r="H49" s="88" t="s">
        <v>250</v>
      </c>
      <c r="I49" s="90" t="s">
        <v>277</v>
      </c>
      <c r="J49" s="90" t="s">
        <v>278</v>
      </c>
      <c r="K49" s="98" t="s">
        <v>215</v>
      </c>
      <c r="L49" s="89" t="s">
        <v>251</v>
      </c>
      <c r="M49" s="90" t="s">
        <v>279</v>
      </c>
      <c r="N49" s="90" t="s">
        <v>280</v>
      </c>
      <c r="O49" s="85"/>
      <c r="P49" s="85"/>
      <c r="Q49" s="186"/>
    </row>
    <row r="50" spans="2:17" ht="19.899999999999999" customHeight="1">
      <c r="B50" s="499"/>
      <c r="C50" s="463" t="s">
        <v>242</v>
      </c>
      <c r="D50" s="464"/>
      <c r="E50" s="516"/>
      <c r="F50" s="472">
        <v>15</v>
      </c>
      <c r="G50" s="95" t="s">
        <v>320</v>
      </c>
      <c r="H50" s="119" t="s">
        <v>211</v>
      </c>
      <c r="I50" s="97" t="s">
        <v>215</v>
      </c>
      <c r="J50" s="78" t="s">
        <v>225</v>
      </c>
      <c r="K50" s="78" t="s">
        <v>221</v>
      </c>
      <c r="L50" s="78"/>
      <c r="M50" s="85"/>
      <c r="N50" s="85"/>
      <c r="O50" s="85"/>
      <c r="P50" s="85"/>
      <c r="Q50" s="186"/>
    </row>
    <row r="51" spans="2:17" ht="19.899999999999999" customHeight="1">
      <c r="B51" s="499"/>
      <c r="C51" s="465"/>
      <c r="D51" s="466"/>
      <c r="E51" s="516"/>
      <c r="F51" s="473"/>
      <c r="G51" s="87" t="s">
        <v>249</v>
      </c>
      <c r="H51" s="88" t="s">
        <v>250</v>
      </c>
      <c r="I51" s="90" t="s">
        <v>281</v>
      </c>
      <c r="J51" s="90" t="s">
        <v>282</v>
      </c>
      <c r="K51" s="98" t="s">
        <v>215</v>
      </c>
      <c r="L51" s="89" t="s">
        <v>251</v>
      </c>
      <c r="M51" s="90" t="s">
        <v>283</v>
      </c>
      <c r="N51" s="90" t="s">
        <v>284</v>
      </c>
      <c r="O51" s="85"/>
      <c r="P51" s="85"/>
      <c r="Q51" s="186"/>
    </row>
    <row r="52" spans="2:17" ht="19.899999999999999" customHeight="1">
      <c r="B52" s="499"/>
      <c r="C52" s="463" t="s">
        <v>243</v>
      </c>
      <c r="D52" s="464"/>
      <c r="E52" s="516"/>
      <c r="F52" s="472">
        <v>16</v>
      </c>
      <c r="G52" s="95" t="s">
        <v>320</v>
      </c>
      <c r="H52" s="119" t="s">
        <v>211</v>
      </c>
      <c r="I52" s="97" t="s">
        <v>215</v>
      </c>
      <c r="J52" s="78" t="s">
        <v>225</v>
      </c>
      <c r="K52" s="78" t="s">
        <v>221</v>
      </c>
      <c r="L52" s="78"/>
      <c r="M52" s="85"/>
      <c r="N52" s="85"/>
      <c r="O52" s="85"/>
      <c r="P52" s="85"/>
      <c r="Q52" s="186"/>
    </row>
    <row r="53" spans="2:17" ht="19.899999999999999" customHeight="1">
      <c r="B53" s="499"/>
      <c r="C53" s="465"/>
      <c r="D53" s="466"/>
      <c r="E53" s="516"/>
      <c r="F53" s="473"/>
      <c r="G53" s="87" t="s">
        <v>249</v>
      </c>
      <c r="H53" s="88" t="s">
        <v>250</v>
      </c>
      <c r="I53" s="90" t="s">
        <v>285</v>
      </c>
      <c r="J53" s="90" t="s">
        <v>286</v>
      </c>
      <c r="K53" s="98" t="s">
        <v>215</v>
      </c>
      <c r="L53" s="89" t="s">
        <v>251</v>
      </c>
      <c r="M53" s="90" t="s">
        <v>287</v>
      </c>
      <c r="N53" s="90" t="s">
        <v>288</v>
      </c>
      <c r="O53" s="85"/>
      <c r="P53" s="85"/>
      <c r="Q53" s="186"/>
    </row>
    <row r="54" spans="2:17" ht="19.899999999999999" customHeight="1">
      <c r="B54" s="499"/>
      <c r="C54" s="463" t="s">
        <v>244</v>
      </c>
      <c r="D54" s="464"/>
      <c r="E54" s="516"/>
      <c r="F54" s="472">
        <v>17</v>
      </c>
      <c r="G54" s="95" t="s">
        <v>320</v>
      </c>
      <c r="H54" s="119" t="s">
        <v>211</v>
      </c>
      <c r="I54" s="97" t="s">
        <v>215</v>
      </c>
      <c r="J54" s="78" t="s">
        <v>225</v>
      </c>
      <c r="K54" s="78" t="s">
        <v>221</v>
      </c>
      <c r="L54" s="78"/>
      <c r="M54" s="85"/>
      <c r="N54" s="85"/>
      <c r="O54" s="85"/>
      <c r="P54" s="85"/>
      <c r="Q54" s="186"/>
    </row>
    <row r="55" spans="2:17" ht="19.899999999999999" customHeight="1">
      <c r="B55" s="499"/>
      <c r="C55" s="465"/>
      <c r="D55" s="466"/>
      <c r="E55" s="516"/>
      <c r="F55" s="473"/>
      <c r="G55" s="87" t="s">
        <v>249</v>
      </c>
      <c r="H55" s="88" t="s">
        <v>250</v>
      </c>
      <c r="I55" s="90" t="s">
        <v>289</v>
      </c>
      <c r="J55" s="90" t="s">
        <v>290</v>
      </c>
      <c r="K55" s="98" t="s">
        <v>215</v>
      </c>
      <c r="L55" s="89" t="s">
        <v>251</v>
      </c>
      <c r="M55" s="90" t="s">
        <v>291</v>
      </c>
      <c r="N55" s="90" t="s">
        <v>292</v>
      </c>
      <c r="O55" s="85"/>
      <c r="P55" s="85"/>
      <c r="Q55" s="186"/>
    </row>
    <row r="56" spans="2:17" ht="19.899999999999999" customHeight="1">
      <c r="B56" s="499"/>
      <c r="C56" s="463" t="s">
        <v>245</v>
      </c>
      <c r="D56" s="464"/>
      <c r="E56" s="516"/>
      <c r="F56" s="472">
        <v>18</v>
      </c>
      <c r="G56" s="95" t="s">
        <v>320</v>
      </c>
      <c r="H56" s="119" t="s">
        <v>211</v>
      </c>
      <c r="I56" s="97" t="s">
        <v>215</v>
      </c>
      <c r="J56" s="78" t="s">
        <v>225</v>
      </c>
      <c r="K56" s="78" t="s">
        <v>221</v>
      </c>
      <c r="L56" s="78"/>
      <c r="M56" s="85"/>
      <c r="N56" s="85"/>
      <c r="O56" s="85"/>
      <c r="P56" s="85"/>
      <c r="Q56" s="186"/>
    </row>
    <row r="57" spans="2:17" ht="19.899999999999999" customHeight="1">
      <c r="B57" s="499"/>
      <c r="C57" s="465"/>
      <c r="D57" s="466"/>
      <c r="E57" s="516"/>
      <c r="F57" s="473"/>
      <c r="G57" s="87" t="s">
        <v>293</v>
      </c>
      <c r="H57" s="99" t="s">
        <v>211</v>
      </c>
      <c r="I57" s="90" t="s">
        <v>212</v>
      </c>
      <c r="J57" s="90" t="s">
        <v>213</v>
      </c>
      <c r="K57" s="90" t="s">
        <v>214</v>
      </c>
      <c r="L57" s="98" t="s">
        <v>215</v>
      </c>
      <c r="M57" s="100" t="s">
        <v>221</v>
      </c>
      <c r="N57" s="90" t="s">
        <v>222</v>
      </c>
      <c r="O57" s="90" t="s">
        <v>224</v>
      </c>
      <c r="P57" s="90" t="s">
        <v>223</v>
      </c>
      <c r="Q57" s="186"/>
    </row>
    <row r="58" spans="2:17" ht="19.899999999999999" customHeight="1">
      <c r="B58" s="499"/>
      <c r="C58" s="463" t="s">
        <v>246</v>
      </c>
      <c r="D58" s="464"/>
      <c r="E58" s="516"/>
      <c r="F58" s="472">
        <v>19</v>
      </c>
      <c r="G58" s="95" t="s">
        <v>320</v>
      </c>
      <c r="H58" s="119" t="s">
        <v>211</v>
      </c>
      <c r="I58" s="97" t="s">
        <v>215</v>
      </c>
      <c r="J58" s="78" t="s">
        <v>225</v>
      </c>
      <c r="K58" s="78" t="s">
        <v>221</v>
      </c>
      <c r="L58" s="78"/>
      <c r="M58" s="85"/>
      <c r="N58" s="85"/>
      <c r="O58" s="85"/>
      <c r="P58" s="85"/>
      <c r="Q58" s="186"/>
    </row>
    <row r="59" spans="2:17" ht="19.899999999999999" customHeight="1">
      <c r="B59" s="499"/>
      <c r="C59" s="465"/>
      <c r="D59" s="466"/>
      <c r="E59" s="516"/>
      <c r="F59" s="473"/>
      <c r="G59" s="87" t="s">
        <v>249</v>
      </c>
      <c r="H59" s="88" t="s">
        <v>250</v>
      </c>
      <c r="I59" s="90" t="s">
        <v>294</v>
      </c>
      <c r="J59" s="90" t="s">
        <v>295</v>
      </c>
      <c r="K59" s="98" t="s">
        <v>215</v>
      </c>
      <c r="L59" s="89" t="s">
        <v>251</v>
      </c>
      <c r="M59" s="90" t="s">
        <v>296</v>
      </c>
      <c r="N59" s="90" t="s">
        <v>297</v>
      </c>
      <c r="O59" s="85"/>
      <c r="P59" s="85"/>
      <c r="Q59" s="186"/>
    </row>
    <row r="60" spans="2:17" ht="19.899999999999999" customHeight="1">
      <c r="B60" s="499"/>
      <c r="C60" s="463" t="s">
        <v>247</v>
      </c>
      <c r="D60" s="464"/>
      <c r="E60" s="516"/>
      <c r="F60" s="472">
        <v>20</v>
      </c>
      <c r="G60" s="95" t="s">
        <v>320</v>
      </c>
      <c r="H60" s="119" t="s">
        <v>211</v>
      </c>
      <c r="I60" s="97" t="s">
        <v>215</v>
      </c>
      <c r="J60" s="78" t="s">
        <v>225</v>
      </c>
      <c r="K60" s="78" t="s">
        <v>221</v>
      </c>
      <c r="L60" s="78"/>
      <c r="M60" s="85"/>
      <c r="N60" s="85"/>
      <c r="O60" s="85"/>
      <c r="P60" s="85"/>
      <c r="Q60" s="186"/>
    </row>
    <row r="61" spans="2:17" ht="19.899999999999999" customHeight="1">
      <c r="B61" s="499"/>
      <c r="C61" s="465"/>
      <c r="D61" s="466"/>
      <c r="E61" s="516"/>
      <c r="F61" s="473"/>
      <c r="G61" s="87" t="s">
        <v>249</v>
      </c>
      <c r="H61" s="88" t="s">
        <v>250</v>
      </c>
      <c r="I61" s="90" t="s">
        <v>301</v>
      </c>
      <c r="J61" s="90" t="s">
        <v>300</v>
      </c>
      <c r="K61" s="98" t="s">
        <v>215</v>
      </c>
      <c r="L61" s="89" t="s">
        <v>251</v>
      </c>
      <c r="M61" s="90" t="s">
        <v>299</v>
      </c>
      <c r="N61" s="90" t="s">
        <v>298</v>
      </c>
      <c r="O61" s="85"/>
      <c r="P61" s="85"/>
      <c r="Q61" s="186"/>
    </row>
    <row r="62" spans="2:17" ht="19.899999999999999" customHeight="1">
      <c r="B62" s="499"/>
      <c r="C62" s="463" t="s">
        <v>248</v>
      </c>
      <c r="D62" s="464"/>
      <c r="E62" s="516"/>
      <c r="F62" s="472">
        <v>21</v>
      </c>
      <c r="G62" s="95" t="s">
        <v>320</v>
      </c>
      <c r="H62" s="119" t="s">
        <v>211</v>
      </c>
      <c r="I62" s="97" t="s">
        <v>215</v>
      </c>
      <c r="J62" s="78" t="s">
        <v>225</v>
      </c>
      <c r="K62" s="78" t="s">
        <v>221</v>
      </c>
      <c r="L62" s="78"/>
      <c r="M62" s="85"/>
      <c r="N62" s="85"/>
      <c r="O62" s="85"/>
      <c r="P62" s="85"/>
      <c r="Q62" s="186"/>
    </row>
    <row r="63" spans="2:17" ht="19.899999999999999" customHeight="1">
      <c r="B63" s="499"/>
      <c r="C63" s="465"/>
      <c r="D63" s="466"/>
      <c r="E63" s="516"/>
      <c r="F63" s="473"/>
      <c r="G63" s="87" t="s">
        <v>249</v>
      </c>
      <c r="H63" s="88" t="s">
        <v>250</v>
      </c>
      <c r="I63" s="90" t="s">
        <v>302</v>
      </c>
      <c r="J63" s="90" t="s">
        <v>303</v>
      </c>
      <c r="K63" s="98" t="s">
        <v>215</v>
      </c>
      <c r="L63" s="89" t="s">
        <v>251</v>
      </c>
      <c r="M63" s="90" t="s">
        <v>304</v>
      </c>
      <c r="N63" s="90" t="s">
        <v>305</v>
      </c>
      <c r="O63" s="85"/>
      <c r="P63" s="85"/>
      <c r="Q63" s="186"/>
    </row>
    <row r="64" spans="2:17" ht="19.899999999999999" customHeight="1">
      <c r="B64" s="499"/>
      <c r="C64" s="480" t="s">
        <v>1080</v>
      </c>
      <c r="D64" s="481"/>
      <c r="E64" s="516"/>
      <c r="F64" s="484">
        <v>22</v>
      </c>
      <c r="G64" s="314">
        <v>1</v>
      </c>
      <c r="H64" s="309" t="s">
        <v>1081</v>
      </c>
      <c r="I64" s="310"/>
      <c r="J64" s="103"/>
      <c r="K64" s="104"/>
      <c r="L64" s="105"/>
      <c r="M64" s="103"/>
      <c r="N64" s="103"/>
      <c r="O64" s="85"/>
      <c r="P64" s="85"/>
      <c r="Q64" s="186"/>
    </row>
    <row r="65" spans="2:17" ht="19.899999999999999" customHeight="1">
      <c r="B65" s="499"/>
      <c r="C65" s="482"/>
      <c r="D65" s="483"/>
      <c r="E65" s="515"/>
      <c r="F65" s="485"/>
      <c r="G65" s="311" t="s">
        <v>1082</v>
      </c>
      <c r="H65" s="312" t="s">
        <v>1083</v>
      </c>
      <c r="I65" s="313" t="s">
        <v>1084</v>
      </c>
      <c r="J65" s="77"/>
      <c r="K65" s="77"/>
      <c r="L65" s="77"/>
      <c r="M65" s="77"/>
      <c r="N65" s="77"/>
      <c r="O65" s="77"/>
      <c r="P65" s="77"/>
      <c r="Q65" s="180"/>
    </row>
    <row r="66" spans="2:17" ht="4.1500000000000004" customHeight="1">
      <c r="B66" s="499"/>
      <c r="C66" s="106"/>
      <c r="D66" s="106"/>
      <c r="E66" s="188"/>
      <c r="F66" s="189"/>
      <c r="G66" s="190"/>
      <c r="H66" s="191"/>
      <c r="I66" s="108"/>
      <c r="J66" s="108"/>
      <c r="K66" s="108"/>
      <c r="L66" s="108"/>
      <c r="M66" s="108"/>
      <c r="N66" s="108"/>
      <c r="O66" s="108"/>
      <c r="P66" s="108"/>
      <c r="Q66" s="193"/>
    </row>
    <row r="67" spans="2:17" ht="19.899999999999999" customHeight="1">
      <c r="B67" s="499"/>
      <c r="C67" s="474" t="s">
        <v>432</v>
      </c>
      <c r="D67" s="475"/>
      <c r="E67" s="459" t="s">
        <v>434</v>
      </c>
      <c r="F67" s="536"/>
      <c r="G67" s="116" t="s">
        <v>8</v>
      </c>
      <c r="H67" s="148" t="s">
        <v>155</v>
      </c>
      <c r="I67" s="158" t="s">
        <v>156</v>
      </c>
      <c r="J67" s="159" t="s">
        <v>149</v>
      </c>
      <c r="K67" s="139" t="s">
        <v>146</v>
      </c>
      <c r="L67" s="145" t="s">
        <v>158</v>
      </c>
      <c r="M67" s="138" t="s">
        <v>431</v>
      </c>
      <c r="N67" s="108"/>
      <c r="O67" s="108"/>
      <c r="P67" s="108"/>
      <c r="Q67" s="193"/>
    </row>
    <row r="68" spans="2:17" ht="4.1500000000000004" customHeight="1">
      <c r="B68" s="499"/>
      <c r="C68" s="476"/>
      <c r="D68" s="477"/>
      <c r="E68" s="167"/>
      <c r="F68" s="167"/>
      <c r="G68" s="167"/>
      <c r="H68" s="167"/>
      <c r="I68" s="167"/>
      <c r="J68" s="167"/>
      <c r="K68" s="167"/>
      <c r="L68" s="167"/>
      <c r="M68" s="167"/>
      <c r="N68" s="108"/>
      <c r="O68" s="108"/>
      <c r="P68" s="108"/>
      <c r="Q68" s="193"/>
    </row>
    <row r="69" spans="2:17" ht="19.899999999999999" customHeight="1">
      <c r="B69" s="499"/>
      <c r="C69" s="476"/>
      <c r="D69" s="477"/>
      <c r="E69" s="174" t="s">
        <v>433</v>
      </c>
      <c r="F69" s="175" t="s">
        <v>312</v>
      </c>
      <c r="G69" s="116" t="s">
        <v>306</v>
      </c>
      <c r="H69" s="160" t="s">
        <v>326</v>
      </c>
      <c r="I69" s="161" t="s">
        <v>327</v>
      </c>
      <c r="J69" s="159" t="s">
        <v>149</v>
      </c>
      <c r="K69" s="171" t="s">
        <v>308</v>
      </c>
      <c r="L69" s="172" t="s">
        <v>309</v>
      </c>
      <c r="M69" s="173" t="s">
        <v>310</v>
      </c>
      <c r="N69" s="108"/>
      <c r="O69" s="108"/>
      <c r="P69" s="108"/>
      <c r="Q69" s="193"/>
    </row>
    <row r="70" spans="2:17" ht="4.1500000000000004" customHeight="1">
      <c r="B70" s="499"/>
      <c r="C70" s="476"/>
      <c r="D70" s="477"/>
      <c r="E70" s="167"/>
      <c r="F70" s="167"/>
      <c r="G70" s="167"/>
      <c r="H70" s="168"/>
      <c r="I70" s="169"/>
      <c r="J70" s="167"/>
      <c r="K70" s="170"/>
      <c r="L70" s="170"/>
      <c r="M70" s="170"/>
      <c r="N70" s="108"/>
      <c r="O70" s="108"/>
      <c r="P70" s="108"/>
      <c r="Q70" s="193"/>
    </row>
    <row r="71" spans="2:17" ht="19.899999999999999" customHeight="1">
      <c r="B71" s="499"/>
      <c r="C71" s="478"/>
      <c r="D71" s="479"/>
      <c r="E71" s="176" t="s">
        <v>430</v>
      </c>
      <c r="F71" s="177" t="s">
        <v>313</v>
      </c>
      <c r="G71" s="116" t="s">
        <v>8</v>
      </c>
      <c r="H71" s="162" t="s">
        <v>328</v>
      </c>
      <c r="I71" s="163" t="s">
        <v>326</v>
      </c>
      <c r="J71" s="159" t="s">
        <v>149</v>
      </c>
      <c r="K71" s="164" t="s">
        <v>311</v>
      </c>
      <c r="L71" s="165" t="s">
        <v>314</v>
      </c>
      <c r="M71" s="166" t="s">
        <v>310</v>
      </c>
      <c r="N71" s="108"/>
      <c r="O71" s="108"/>
      <c r="P71" s="108"/>
      <c r="Q71" s="193"/>
    </row>
    <row r="72" spans="2:17" ht="4.1500000000000004" customHeight="1" thickBot="1">
      <c r="B72" s="499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5"/>
    </row>
    <row r="73" spans="2:17" ht="19.899999999999999" customHeight="1" thickTop="1">
      <c r="B73" s="499"/>
      <c r="C73" s="106"/>
      <c r="D73" s="106"/>
      <c r="E73" s="107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</row>
    <row r="74" spans="2:17" ht="10.15" customHeight="1">
      <c r="B74" s="499"/>
      <c r="D74" s="70"/>
      <c r="E74" s="69"/>
    </row>
    <row r="75" spans="2:17" ht="19.899999999999999" customHeight="1" thickBot="1">
      <c r="B75" s="499"/>
      <c r="C75" s="461" t="s">
        <v>195</v>
      </c>
      <c r="D75" s="462"/>
      <c r="E75" s="149" t="s">
        <v>426</v>
      </c>
      <c r="F75" s="150" t="s">
        <v>428</v>
      </c>
      <c r="G75" s="151" t="s">
        <v>187</v>
      </c>
      <c r="H75" s="152" t="s">
        <v>219</v>
      </c>
      <c r="I75" s="153" t="s">
        <v>201</v>
      </c>
      <c r="J75" s="153" t="s">
        <v>202</v>
      </c>
      <c r="K75" s="153" t="s">
        <v>207</v>
      </c>
      <c r="L75" s="153" t="s">
        <v>208</v>
      </c>
      <c r="M75" s="153" t="s">
        <v>209</v>
      </c>
      <c r="N75" s="153" t="s">
        <v>210</v>
      </c>
      <c r="O75" s="153" t="s">
        <v>216</v>
      </c>
      <c r="P75" s="153" t="s">
        <v>217</v>
      </c>
      <c r="Q75" s="178" t="s">
        <v>418</v>
      </c>
    </row>
    <row r="76" spans="2:17" ht="19.899999999999999" customHeight="1" thickTop="1">
      <c r="B76" s="499"/>
      <c r="C76" s="457" t="s">
        <v>203</v>
      </c>
      <c r="D76" s="458"/>
      <c r="E76" s="501" t="s">
        <v>197</v>
      </c>
      <c r="F76" s="155">
        <v>1</v>
      </c>
      <c r="G76" s="121">
        <v>3</v>
      </c>
      <c r="H76" s="79" t="s">
        <v>198</v>
      </c>
      <c r="I76" s="79" t="s">
        <v>199</v>
      </c>
      <c r="J76" s="79" t="s">
        <v>200</v>
      </c>
      <c r="K76" s="76"/>
      <c r="L76" s="76"/>
      <c r="M76" s="76"/>
      <c r="N76" s="76"/>
      <c r="O76" s="76"/>
      <c r="P76" s="76"/>
      <c r="Q76" s="185"/>
    </row>
    <row r="77" spans="2:17" ht="19.899999999999999" customHeight="1">
      <c r="B77" s="499"/>
      <c r="C77" s="459" t="s">
        <v>204</v>
      </c>
      <c r="D77" s="460"/>
      <c r="E77" s="502"/>
      <c r="F77" s="156">
        <v>2</v>
      </c>
      <c r="G77" s="73">
        <v>2</v>
      </c>
      <c r="H77" s="78" t="s">
        <v>205</v>
      </c>
      <c r="I77" s="78" t="s">
        <v>206</v>
      </c>
      <c r="J77" s="78"/>
      <c r="K77" s="77"/>
      <c r="L77" s="77"/>
      <c r="M77" s="77"/>
      <c r="N77" s="77"/>
      <c r="O77" s="77"/>
      <c r="P77" s="77"/>
      <c r="Q77" s="180"/>
    </row>
    <row r="78" spans="2:17" ht="19.899999999999999" customHeight="1">
      <c r="B78" s="499"/>
      <c r="C78" s="459" t="s">
        <v>331</v>
      </c>
      <c r="D78" s="460"/>
      <c r="E78" s="502"/>
      <c r="F78" s="155">
        <v>3</v>
      </c>
      <c r="G78" s="73">
        <v>2</v>
      </c>
      <c r="H78" s="78" t="s">
        <v>361</v>
      </c>
      <c r="I78" s="78" t="s">
        <v>360</v>
      </c>
      <c r="J78" s="78"/>
      <c r="K78" s="77"/>
      <c r="L78" s="77"/>
      <c r="M78" s="77"/>
      <c r="N78" s="77"/>
      <c r="O78" s="77"/>
      <c r="P78" s="77"/>
      <c r="Q78" s="180"/>
    </row>
    <row r="79" spans="2:17" ht="19.899999999999999" customHeight="1">
      <c r="B79" s="499"/>
      <c r="C79" s="459" t="s">
        <v>332</v>
      </c>
      <c r="D79" s="460"/>
      <c r="E79" s="502"/>
      <c r="F79" s="156">
        <v>4</v>
      </c>
      <c r="G79" s="75" t="s">
        <v>220</v>
      </c>
      <c r="H79" s="83" t="s">
        <v>364</v>
      </c>
      <c r="I79" s="93" t="s">
        <v>515</v>
      </c>
      <c r="J79" s="82" t="s">
        <v>362</v>
      </c>
      <c r="K79" s="82" t="s">
        <v>363</v>
      </c>
      <c r="L79" s="97" t="s">
        <v>215</v>
      </c>
      <c r="M79" s="123" t="s">
        <v>365</v>
      </c>
      <c r="N79" s="93" t="s">
        <v>516</v>
      </c>
      <c r="O79" s="82" t="s">
        <v>366</v>
      </c>
      <c r="P79" s="82" t="s">
        <v>367</v>
      </c>
      <c r="Q79" s="180"/>
    </row>
    <row r="80" spans="2:17" ht="19.899999999999999" customHeight="1">
      <c r="B80" s="499"/>
      <c r="C80" s="459" t="s">
        <v>359</v>
      </c>
      <c r="D80" s="460"/>
      <c r="E80" s="502"/>
      <c r="F80" s="155">
        <v>5</v>
      </c>
      <c r="G80" s="75" t="s">
        <v>220</v>
      </c>
      <c r="H80" s="83" t="s">
        <v>364</v>
      </c>
      <c r="I80" s="82" t="s">
        <v>369</v>
      </c>
      <c r="J80" s="82" t="s">
        <v>370</v>
      </c>
      <c r="K80" s="82" t="s">
        <v>371</v>
      </c>
      <c r="L80" s="97" t="s">
        <v>215</v>
      </c>
      <c r="M80" s="123" t="s">
        <v>365</v>
      </c>
      <c r="N80" s="82" t="s">
        <v>368</v>
      </c>
      <c r="O80" s="82" t="s">
        <v>372</v>
      </c>
      <c r="P80" s="82" t="s">
        <v>373</v>
      </c>
      <c r="Q80" s="180"/>
    </row>
    <row r="81" spans="2:17" ht="19.899999999999999" customHeight="1">
      <c r="B81" s="499"/>
      <c r="C81" s="459" t="s">
        <v>333</v>
      </c>
      <c r="D81" s="460"/>
      <c r="E81" s="502"/>
      <c r="F81" s="156">
        <v>6</v>
      </c>
      <c r="G81" s="95" t="s">
        <v>249</v>
      </c>
      <c r="H81" s="96" t="s">
        <v>250</v>
      </c>
      <c r="I81" s="93" t="s">
        <v>266</v>
      </c>
      <c r="J81" s="93" t="s">
        <v>267</v>
      </c>
      <c r="K81" s="124" t="s">
        <v>215</v>
      </c>
      <c r="L81" s="92" t="s">
        <v>251</v>
      </c>
      <c r="M81" s="93" t="s">
        <v>271</v>
      </c>
      <c r="N81" s="93" t="s">
        <v>270</v>
      </c>
      <c r="O81" s="77"/>
      <c r="P81" s="77"/>
      <c r="Q81" s="180"/>
    </row>
    <row r="82" spans="2:17" ht="19.899999999999999" customHeight="1">
      <c r="B82" s="499"/>
      <c r="C82" s="459" t="s">
        <v>334</v>
      </c>
      <c r="D82" s="460"/>
      <c r="E82" s="502"/>
      <c r="F82" s="155">
        <v>7</v>
      </c>
      <c r="G82" s="95" t="s">
        <v>272</v>
      </c>
      <c r="H82" s="96" t="s">
        <v>250</v>
      </c>
      <c r="I82" s="93" t="s">
        <v>382</v>
      </c>
      <c r="J82" s="124" t="s">
        <v>215</v>
      </c>
      <c r="K82" s="92" t="s">
        <v>251</v>
      </c>
      <c r="L82" s="93" t="s">
        <v>384</v>
      </c>
      <c r="M82" s="77"/>
      <c r="N82" s="77"/>
      <c r="O82" s="77"/>
      <c r="P82" s="77"/>
      <c r="Q82" s="180"/>
    </row>
    <row r="83" spans="2:17" ht="19.899999999999999" customHeight="1">
      <c r="B83" s="499"/>
      <c r="C83" s="459" t="s">
        <v>335</v>
      </c>
      <c r="D83" s="460"/>
      <c r="E83" s="502"/>
      <c r="F83" s="156">
        <v>8</v>
      </c>
      <c r="G83" s="95" t="s">
        <v>272</v>
      </c>
      <c r="H83" s="96" t="s">
        <v>250</v>
      </c>
      <c r="I83" s="93" t="s">
        <v>385</v>
      </c>
      <c r="J83" s="124" t="s">
        <v>215</v>
      </c>
      <c r="K83" s="92" t="s">
        <v>251</v>
      </c>
      <c r="L83" s="93" t="s">
        <v>388</v>
      </c>
      <c r="M83" s="77"/>
      <c r="N83" s="77"/>
      <c r="O83" s="77"/>
      <c r="P83" s="77"/>
      <c r="Q83" s="180"/>
    </row>
    <row r="84" spans="2:17" ht="19.899999999999999" customHeight="1">
      <c r="B84" s="499"/>
      <c r="C84" s="459" t="s">
        <v>336</v>
      </c>
      <c r="D84" s="460"/>
      <c r="E84" s="502"/>
      <c r="F84" s="155">
        <v>9</v>
      </c>
      <c r="G84" s="95" t="s">
        <v>272</v>
      </c>
      <c r="H84" s="96" t="s">
        <v>250</v>
      </c>
      <c r="I84" s="93" t="s">
        <v>386</v>
      </c>
      <c r="J84" s="124" t="s">
        <v>215</v>
      </c>
      <c r="K84" s="92" t="s">
        <v>251</v>
      </c>
      <c r="L84" s="93" t="s">
        <v>389</v>
      </c>
      <c r="M84" s="77"/>
      <c r="N84" s="77"/>
      <c r="O84" s="77"/>
      <c r="P84" s="77"/>
      <c r="Q84" s="180"/>
    </row>
    <row r="85" spans="2:17" ht="19.899999999999999" customHeight="1">
      <c r="B85" s="499"/>
      <c r="C85" s="459" t="s">
        <v>337</v>
      </c>
      <c r="D85" s="460"/>
      <c r="E85" s="502"/>
      <c r="F85" s="156">
        <v>10</v>
      </c>
      <c r="G85" s="95" t="s">
        <v>272</v>
      </c>
      <c r="H85" s="96" t="s">
        <v>250</v>
      </c>
      <c r="I85" s="93" t="s">
        <v>387</v>
      </c>
      <c r="J85" s="124" t="s">
        <v>215</v>
      </c>
      <c r="K85" s="92" t="s">
        <v>251</v>
      </c>
      <c r="L85" s="93" t="s">
        <v>390</v>
      </c>
      <c r="M85" s="77"/>
      <c r="N85" s="77"/>
      <c r="O85" s="77"/>
      <c r="P85" s="77"/>
      <c r="Q85" s="180"/>
    </row>
    <row r="86" spans="2:17" ht="19.899999999999999" customHeight="1">
      <c r="B86" s="499"/>
      <c r="C86" s="459" t="s">
        <v>338</v>
      </c>
      <c r="D86" s="460"/>
      <c r="E86" s="502"/>
      <c r="F86" s="155">
        <v>11</v>
      </c>
      <c r="G86" s="95" t="s">
        <v>249</v>
      </c>
      <c r="H86" s="96" t="s">
        <v>250</v>
      </c>
      <c r="I86" s="93" t="s">
        <v>391</v>
      </c>
      <c r="J86" s="93" t="s">
        <v>392</v>
      </c>
      <c r="K86" s="124" t="s">
        <v>215</v>
      </c>
      <c r="L86" s="92" t="s">
        <v>251</v>
      </c>
      <c r="M86" s="93" t="s">
        <v>393</v>
      </c>
      <c r="N86" s="93" t="s">
        <v>394</v>
      </c>
      <c r="O86" s="77"/>
      <c r="P86" s="77"/>
      <c r="Q86" s="180"/>
    </row>
    <row r="87" spans="2:17" ht="19.899999999999999" customHeight="1">
      <c r="B87" s="499"/>
      <c r="C87" s="459" t="s">
        <v>339</v>
      </c>
      <c r="D87" s="460"/>
      <c r="E87" s="502"/>
      <c r="F87" s="156">
        <v>12</v>
      </c>
      <c r="G87" s="95" t="s">
        <v>249</v>
      </c>
      <c r="H87" s="96" t="s">
        <v>250</v>
      </c>
      <c r="I87" s="93" t="s">
        <v>395</v>
      </c>
      <c r="J87" s="93" t="s">
        <v>396</v>
      </c>
      <c r="K87" s="124" t="s">
        <v>215</v>
      </c>
      <c r="L87" s="92" t="s">
        <v>251</v>
      </c>
      <c r="M87" s="93" t="s">
        <v>397</v>
      </c>
      <c r="N87" s="93" t="s">
        <v>398</v>
      </c>
      <c r="O87" s="77"/>
      <c r="P87" s="77"/>
      <c r="Q87" s="180"/>
    </row>
    <row r="88" spans="2:17" ht="19.899999999999999" customHeight="1">
      <c r="B88" s="499"/>
      <c r="C88" s="459" t="s">
        <v>340</v>
      </c>
      <c r="D88" s="460"/>
      <c r="E88" s="502"/>
      <c r="F88" s="155">
        <v>13</v>
      </c>
      <c r="G88" s="95" t="s">
        <v>249</v>
      </c>
      <c r="H88" s="96" t="s">
        <v>250</v>
      </c>
      <c r="I88" s="93" t="s">
        <v>399</v>
      </c>
      <c r="J88" s="93" t="s">
        <v>400</v>
      </c>
      <c r="K88" s="124" t="s">
        <v>215</v>
      </c>
      <c r="L88" s="92" t="s">
        <v>251</v>
      </c>
      <c r="M88" s="93" t="s">
        <v>403</v>
      </c>
      <c r="N88" s="93" t="s">
        <v>405</v>
      </c>
      <c r="O88" s="77"/>
      <c r="P88" s="77"/>
      <c r="Q88" s="180"/>
    </row>
    <row r="89" spans="2:17" ht="19.899999999999999" customHeight="1">
      <c r="B89" s="499"/>
      <c r="C89" s="459" t="s">
        <v>341</v>
      </c>
      <c r="D89" s="460"/>
      <c r="E89" s="502"/>
      <c r="F89" s="156">
        <v>14</v>
      </c>
      <c r="G89" s="95" t="s">
        <v>249</v>
      </c>
      <c r="H89" s="96" t="s">
        <v>250</v>
      </c>
      <c r="I89" s="93" t="s">
        <v>401</v>
      </c>
      <c r="J89" s="93" t="s">
        <v>402</v>
      </c>
      <c r="K89" s="124" t="s">
        <v>215</v>
      </c>
      <c r="L89" s="92" t="s">
        <v>251</v>
      </c>
      <c r="M89" s="93" t="s">
        <v>404</v>
      </c>
      <c r="N89" s="93" t="s">
        <v>406</v>
      </c>
      <c r="O89" s="77"/>
      <c r="P89" s="77"/>
      <c r="Q89" s="180"/>
    </row>
    <row r="90" spans="2:17" ht="19.899999999999999" customHeight="1">
      <c r="B90" s="499"/>
      <c r="C90" s="459" t="s">
        <v>342</v>
      </c>
      <c r="D90" s="460"/>
      <c r="E90" s="502"/>
      <c r="F90" s="155">
        <v>15</v>
      </c>
      <c r="G90" s="75" t="s">
        <v>220</v>
      </c>
      <c r="H90" s="96" t="s">
        <v>250</v>
      </c>
      <c r="I90" s="82" t="s">
        <v>411</v>
      </c>
      <c r="J90" s="82" t="s">
        <v>412</v>
      </c>
      <c r="K90" s="82" t="s">
        <v>413</v>
      </c>
      <c r="L90" s="124" t="s">
        <v>215</v>
      </c>
      <c r="M90" s="92" t="s">
        <v>251</v>
      </c>
      <c r="N90" s="82" t="s">
        <v>414</v>
      </c>
      <c r="O90" s="82" t="s">
        <v>415</v>
      </c>
      <c r="P90" s="82" t="s">
        <v>416</v>
      </c>
      <c r="Q90" s="180"/>
    </row>
    <row r="91" spans="2:17" ht="19.899999999999999" customHeight="1">
      <c r="B91" s="499"/>
      <c r="C91" s="459" t="s">
        <v>381</v>
      </c>
      <c r="D91" s="460"/>
      <c r="E91" s="502"/>
      <c r="F91" s="156">
        <v>16</v>
      </c>
      <c r="G91" s="95" t="s">
        <v>249</v>
      </c>
      <c r="H91" s="96" t="s">
        <v>250</v>
      </c>
      <c r="I91" s="93" t="s">
        <v>407</v>
      </c>
      <c r="J91" s="93" t="s">
        <v>408</v>
      </c>
      <c r="K91" s="124" t="s">
        <v>215</v>
      </c>
      <c r="L91" s="92" t="s">
        <v>251</v>
      </c>
      <c r="M91" s="93" t="s">
        <v>409</v>
      </c>
      <c r="N91" s="93" t="s">
        <v>410</v>
      </c>
      <c r="O91" s="77"/>
      <c r="P91" s="77"/>
      <c r="Q91" s="180"/>
    </row>
    <row r="92" spans="2:17" ht="19.899999999999999" customHeight="1">
      <c r="B92" s="499"/>
      <c r="C92" s="459" t="s">
        <v>460</v>
      </c>
      <c r="D92" s="460"/>
      <c r="E92" s="502"/>
      <c r="F92" s="156">
        <v>17</v>
      </c>
      <c r="G92" s="73">
        <v>4</v>
      </c>
      <c r="H92" s="78" t="s">
        <v>464</v>
      </c>
      <c r="I92" s="78" t="s">
        <v>463</v>
      </c>
      <c r="J92" s="78" t="s">
        <v>461</v>
      </c>
      <c r="K92" s="196" t="s">
        <v>462</v>
      </c>
      <c r="L92" s="77"/>
      <c r="M92" s="77"/>
      <c r="N92" s="77"/>
      <c r="O92" s="77"/>
      <c r="P92" s="77"/>
      <c r="Q92" s="180"/>
    </row>
    <row r="93" spans="2:17" ht="19.899999999999999" customHeight="1">
      <c r="B93" s="499"/>
      <c r="C93" s="469" t="s">
        <v>692</v>
      </c>
      <c r="D93" s="460"/>
      <c r="E93" s="503"/>
      <c r="F93" s="276">
        <v>18</v>
      </c>
      <c r="G93" s="278">
        <v>3</v>
      </c>
      <c r="H93" s="277" t="s">
        <v>695</v>
      </c>
      <c r="I93" s="277" t="s">
        <v>693</v>
      </c>
      <c r="J93" s="277" t="s">
        <v>694</v>
      </c>
      <c r="K93" s="277"/>
      <c r="L93" s="85"/>
      <c r="M93" s="85"/>
      <c r="N93" s="85"/>
      <c r="O93" s="85"/>
      <c r="P93" s="85"/>
      <c r="Q93" s="186"/>
    </row>
    <row r="94" spans="2:17" ht="19.899999999999999" customHeight="1" thickBot="1">
      <c r="B94" s="499"/>
      <c r="C94" s="507"/>
      <c r="D94" s="508"/>
      <c r="E94" s="504"/>
      <c r="F94" s="181"/>
      <c r="G94" s="181"/>
      <c r="H94" s="182"/>
      <c r="I94" s="187"/>
      <c r="J94" s="187"/>
      <c r="K94" s="187"/>
      <c r="L94" s="187"/>
      <c r="M94" s="187"/>
      <c r="N94" s="187"/>
      <c r="O94" s="187"/>
      <c r="P94" s="187"/>
      <c r="Q94" s="184"/>
    </row>
    <row r="95" spans="2:17" ht="7.9" customHeight="1" thickTop="1">
      <c r="B95" s="499"/>
      <c r="C95" s="540"/>
      <c r="D95" s="540"/>
      <c r="E95" s="71"/>
      <c r="F95" s="69"/>
      <c r="G95" s="69"/>
      <c r="H95" s="68"/>
    </row>
    <row r="96" spans="2:17" ht="19.899999999999999" customHeight="1" thickBot="1">
      <c r="B96" s="499"/>
      <c r="C96" s="505" t="s">
        <v>176</v>
      </c>
      <c r="D96" s="506"/>
      <c r="E96" s="149" t="s">
        <v>426</v>
      </c>
      <c r="F96" s="150" t="s">
        <v>428</v>
      </c>
      <c r="G96" s="151" t="s">
        <v>187</v>
      </c>
      <c r="H96" s="152" t="s">
        <v>219</v>
      </c>
      <c r="I96" s="153" t="s">
        <v>201</v>
      </c>
      <c r="J96" s="153" t="s">
        <v>202</v>
      </c>
      <c r="K96" s="153" t="s">
        <v>207</v>
      </c>
      <c r="L96" s="153" t="s">
        <v>208</v>
      </c>
      <c r="M96" s="153" t="s">
        <v>209</v>
      </c>
      <c r="N96" s="153" t="s">
        <v>210</v>
      </c>
      <c r="O96" s="153" t="s">
        <v>216</v>
      </c>
      <c r="P96" s="153" t="s">
        <v>217</v>
      </c>
      <c r="Q96" s="178" t="s">
        <v>418</v>
      </c>
    </row>
    <row r="97" spans="2:17" ht="19.899999999999999" customHeight="1" thickTop="1">
      <c r="B97" s="499"/>
      <c r="C97" s="457" t="s">
        <v>218</v>
      </c>
      <c r="D97" s="458"/>
      <c r="E97" s="452" t="s">
        <v>226</v>
      </c>
      <c r="F97" s="157">
        <v>1</v>
      </c>
      <c r="G97" s="80">
        <v>1</v>
      </c>
      <c r="H97" s="120" t="s">
        <v>358</v>
      </c>
      <c r="I97" s="79"/>
      <c r="J97" s="79"/>
      <c r="K97" s="79"/>
      <c r="L97" s="81"/>
      <c r="M97" s="79"/>
      <c r="N97" s="79"/>
      <c r="O97" s="79"/>
      <c r="P97" s="79"/>
      <c r="Q97" s="185"/>
    </row>
    <row r="98" spans="2:17" ht="19.899999999999999" customHeight="1">
      <c r="B98" s="499"/>
      <c r="C98" s="459" t="s">
        <v>380</v>
      </c>
      <c r="D98" s="460"/>
      <c r="E98" s="453"/>
      <c r="F98" s="155">
        <v>2</v>
      </c>
      <c r="G98" s="95" t="s">
        <v>320</v>
      </c>
      <c r="H98" s="119" t="s">
        <v>211</v>
      </c>
      <c r="I98" s="97" t="s">
        <v>215</v>
      </c>
      <c r="J98" s="78" t="s">
        <v>221</v>
      </c>
      <c r="K98" s="125"/>
      <c r="L98" s="126"/>
      <c r="M98" s="125"/>
      <c r="N98" s="125"/>
      <c r="O98" s="125"/>
      <c r="P98" s="125"/>
      <c r="Q98" s="179"/>
    </row>
    <row r="99" spans="2:17" ht="19.899999999999999" customHeight="1">
      <c r="B99" s="499"/>
      <c r="C99" s="490" t="s">
        <v>509</v>
      </c>
      <c r="D99" s="491"/>
      <c r="E99" s="453"/>
      <c r="F99" s="155">
        <v>3</v>
      </c>
      <c r="G99" s="75" t="s">
        <v>220</v>
      </c>
      <c r="H99" s="83" t="s">
        <v>211</v>
      </c>
      <c r="I99" s="82" t="s">
        <v>228</v>
      </c>
      <c r="J99" s="82" t="s">
        <v>229</v>
      </c>
      <c r="K99" s="82" t="s">
        <v>230</v>
      </c>
      <c r="L99" s="97" t="s">
        <v>215</v>
      </c>
      <c r="M99" s="82" t="s">
        <v>221</v>
      </c>
      <c r="N99" s="82" t="s">
        <v>231</v>
      </c>
      <c r="O99" s="82" t="s">
        <v>232</v>
      </c>
      <c r="P99" s="82" t="s">
        <v>233</v>
      </c>
      <c r="Q99" s="179"/>
    </row>
    <row r="100" spans="2:17" ht="19.899999999999999" customHeight="1">
      <c r="B100" s="499"/>
      <c r="C100" s="490" t="s">
        <v>510</v>
      </c>
      <c r="D100" s="491"/>
      <c r="E100" s="453"/>
      <c r="F100" s="225">
        <v>4</v>
      </c>
      <c r="G100" s="95" t="s">
        <v>220</v>
      </c>
      <c r="H100" s="227" t="s">
        <v>211</v>
      </c>
      <c r="I100" s="93" t="s">
        <v>511</v>
      </c>
      <c r="J100" s="93" t="s">
        <v>229</v>
      </c>
      <c r="K100" s="93" t="s">
        <v>230</v>
      </c>
      <c r="L100" s="124" t="s">
        <v>215</v>
      </c>
      <c r="M100" s="93" t="s">
        <v>221</v>
      </c>
      <c r="N100" s="93" t="s">
        <v>512</v>
      </c>
      <c r="O100" s="93" t="s">
        <v>232</v>
      </c>
      <c r="P100" s="93" t="s">
        <v>233</v>
      </c>
      <c r="Q100" s="179"/>
    </row>
    <row r="101" spans="2:17" ht="19.899999999999999" customHeight="1">
      <c r="B101" s="499"/>
      <c r="C101" s="459" t="s">
        <v>315</v>
      </c>
      <c r="D101" s="460"/>
      <c r="E101" s="454"/>
      <c r="F101" s="225">
        <v>5</v>
      </c>
      <c r="G101" s="95" t="s">
        <v>220</v>
      </c>
      <c r="H101" s="228" t="s">
        <v>211</v>
      </c>
      <c r="I101" s="93" t="s">
        <v>212</v>
      </c>
      <c r="J101" s="93" t="s">
        <v>213</v>
      </c>
      <c r="K101" s="93" t="s">
        <v>214</v>
      </c>
      <c r="L101" s="124" t="s">
        <v>215</v>
      </c>
      <c r="M101" s="229" t="s">
        <v>221</v>
      </c>
      <c r="N101" s="93" t="s">
        <v>222</v>
      </c>
      <c r="O101" s="93" t="s">
        <v>224</v>
      </c>
      <c r="P101" s="93" t="s">
        <v>223</v>
      </c>
      <c r="Q101" s="180"/>
    </row>
    <row r="102" spans="2:17" ht="19.899999999999999" customHeight="1">
      <c r="B102" s="499"/>
      <c r="C102" s="459" t="s">
        <v>316</v>
      </c>
      <c r="D102" s="460"/>
      <c r="E102" s="455"/>
      <c r="F102" s="225">
        <v>6</v>
      </c>
      <c r="G102" s="95" t="s">
        <v>272</v>
      </c>
      <c r="H102" s="96" t="s">
        <v>211</v>
      </c>
      <c r="I102" s="93" t="s">
        <v>513</v>
      </c>
      <c r="J102" s="124" t="s">
        <v>215</v>
      </c>
      <c r="K102" s="92" t="s">
        <v>221</v>
      </c>
      <c r="L102" s="93" t="s">
        <v>514</v>
      </c>
      <c r="M102" s="93"/>
      <c r="N102" s="93"/>
      <c r="O102" s="93"/>
      <c r="P102" s="93"/>
      <c r="Q102" s="186"/>
    </row>
    <row r="103" spans="2:17" ht="19.899999999999999" customHeight="1">
      <c r="B103" s="499"/>
      <c r="C103" s="459" t="s">
        <v>351</v>
      </c>
      <c r="D103" s="460"/>
      <c r="E103" s="455"/>
      <c r="F103" s="225">
        <v>7</v>
      </c>
      <c r="G103" s="95" t="s">
        <v>320</v>
      </c>
      <c r="H103" s="96" t="s">
        <v>211</v>
      </c>
      <c r="I103" s="124" t="s">
        <v>215</v>
      </c>
      <c r="J103" s="92" t="s">
        <v>221</v>
      </c>
      <c r="K103" s="93"/>
      <c r="L103" s="124"/>
      <c r="M103" s="93"/>
      <c r="N103" s="93"/>
      <c r="O103" s="93"/>
      <c r="P103" s="93"/>
      <c r="Q103" s="186"/>
    </row>
    <row r="104" spans="2:17" ht="19.899999999999999" customHeight="1">
      <c r="B104" s="499"/>
      <c r="C104" s="459" t="s">
        <v>329</v>
      </c>
      <c r="D104" s="460"/>
      <c r="E104" s="455"/>
      <c r="F104" s="225">
        <v>8</v>
      </c>
      <c r="G104" s="95" t="s">
        <v>330</v>
      </c>
      <c r="H104" s="227" t="s">
        <v>211</v>
      </c>
      <c r="I104" s="93" t="s">
        <v>228</v>
      </c>
      <c r="J104" s="93" t="s">
        <v>229</v>
      </c>
      <c r="K104" s="93" t="s">
        <v>230</v>
      </c>
      <c r="L104" s="93" t="s">
        <v>212</v>
      </c>
      <c r="M104" s="93" t="s">
        <v>213</v>
      </c>
      <c r="N104" s="93" t="s">
        <v>214</v>
      </c>
      <c r="O104" s="124" t="s">
        <v>215</v>
      </c>
      <c r="P104" s="93"/>
      <c r="Q104" s="186"/>
    </row>
    <row r="105" spans="2:17" ht="19.899999999999999" customHeight="1">
      <c r="B105" s="499"/>
      <c r="C105" s="459" t="s">
        <v>317</v>
      </c>
      <c r="D105" s="460"/>
      <c r="E105" s="455"/>
      <c r="F105" s="225">
        <v>9</v>
      </c>
      <c r="G105" s="95" t="s">
        <v>325</v>
      </c>
      <c r="H105" s="227" t="s">
        <v>211</v>
      </c>
      <c r="I105" s="230" t="s">
        <v>321</v>
      </c>
      <c r="J105" s="93" t="s">
        <v>322</v>
      </c>
      <c r="K105" s="124" t="s">
        <v>215</v>
      </c>
      <c r="L105" s="93" t="s">
        <v>221</v>
      </c>
      <c r="M105" s="230" t="s">
        <v>323</v>
      </c>
      <c r="N105" s="93" t="s">
        <v>324</v>
      </c>
      <c r="O105" s="93"/>
      <c r="P105" s="93"/>
      <c r="Q105" s="186"/>
    </row>
    <row r="106" spans="2:17" ht="19.899999999999999" customHeight="1">
      <c r="B106" s="499"/>
      <c r="C106" s="459" t="s">
        <v>318</v>
      </c>
      <c r="D106" s="460"/>
      <c r="E106" s="455"/>
      <c r="F106" s="225">
        <v>10</v>
      </c>
      <c r="G106" s="95" t="s">
        <v>320</v>
      </c>
      <c r="H106" s="96" t="s">
        <v>211</v>
      </c>
      <c r="I106" s="124" t="s">
        <v>215</v>
      </c>
      <c r="J106" s="92" t="s">
        <v>221</v>
      </c>
      <c r="K106" s="92"/>
      <c r="L106" s="104"/>
      <c r="M106" s="103"/>
      <c r="N106" s="103"/>
      <c r="O106" s="103"/>
      <c r="P106" s="103"/>
      <c r="Q106" s="186"/>
    </row>
    <row r="107" spans="2:17" ht="19.899999999999999" customHeight="1">
      <c r="B107" s="499"/>
      <c r="C107" s="459" t="s">
        <v>319</v>
      </c>
      <c r="D107" s="460"/>
      <c r="E107" s="455"/>
      <c r="F107" s="225">
        <v>11</v>
      </c>
      <c r="G107" s="95" t="s">
        <v>320</v>
      </c>
      <c r="H107" s="96" t="s">
        <v>211</v>
      </c>
      <c r="I107" s="124" t="s">
        <v>215</v>
      </c>
      <c r="J107" s="92" t="s">
        <v>221</v>
      </c>
      <c r="K107" s="92"/>
      <c r="L107" s="124"/>
      <c r="M107" s="93"/>
      <c r="N107" s="93"/>
      <c r="O107" s="93"/>
      <c r="P107" s="93"/>
      <c r="Q107" s="186"/>
    </row>
    <row r="108" spans="2:17" ht="19.899999999999999" customHeight="1">
      <c r="B108" s="499"/>
      <c r="C108" s="459" t="s">
        <v>353</v>
      </c>
      <c r="D108" s="460"/>
      <c r="E108" s="455"/>
      <c r="F108" s="225">
        <v>12</v>
      </c>
      <c r="G108" s="101">
        <v>3</v>
      </c>
      <c r="H108" s="102" t="s">
        <v>354</v>
      </c>
      <c r="I108" s="231" t="s">
        <v>355</v>
      </c>
      <c r="J108" s="105" t="s">
        <v>356</v>
      </c>
      <c r="K108" s="105"/>
      <c r="L108" s="104"/>
      <c r="M108" s="103"/>
      <c r="N108" s="103"/>
      <c r="O108" s="103"/>
      <c r="P108" s="103"/>
      <c r="Q108" s="186"/>
    </row>
    <row r="109" spans="2:17" ht="19.899999999999999" customHeight="1">
      <c r="B109" s="499"/>
      <c r="C109" s="459" t="s">
        <v>352</v>
      </c>
      <c r="D109" s="460"/>
      <c r="E109" s="455"/>
      <c r="F109" s="225">
        <v>13</v>
      </c>
      <c r="G109" s="101">
        <v>1</v>
      </c>
      <c r="H109" s="102" t="s">
        <v>357</v>
      </c>
      <c r="I109" s="104"/>
      <c r="J109" s="105"/>
      <c r="K109" s="105"/>
      <c r="L109" s="104"/>
      <c r="M109" s="103"/>
      <c r="N109" s="103"/>
      <c r="O109" s="103"/>
      <c r="P109" s="103"/>
      <c r="Q109" s="186"/>
    </row>
    <row r="110" spans="2:17" ht="19.899999999999999" customHeight="1">
      <c r="B110" s="499"/>
      <c r="C110" s="459" t="s">
        <v>607</v>
      </c>
      <c r="D110" s="460"/>
      <c r="E110" s="455"/>
      <c r="F110" s="234">
        <v>14</v>
      </c>
      <c r="G110" s="101">
        <v>4</v>
      </c>
      <c r="H110" s="102" t="s">
        <v>608</v>
      </c>
      <c r="I110" s="102" t="s">
        <v>357</v>
      </c>
      <c r="J110" s="105" t="s">
        <v>610</v>
      </c>
      <c r="K110" s="105" t="s">
        <v>609</v>
      </c>
      <c r="L110" s="104"/>
      <c r="M110" s="103"/>
      <c r="N110" s="103"/>
      <c r="O110" s="103"/>
      <c r="P110" s="103"/>
      <c r="Q110" s="186"/>
    </row>
    <row r="111" spans="2:17" ht="19.899999999999999" customHeight="1" thickBot="1">
      <c r="B111" s="499"/>
      <c r="C111" s="486" t="s">
        <v>1076</v>
      </c>
      <c r="D111" s="487"/>
      <c r="E111" s="456"/>
      <c r="F111" s="305">
        <v>15</v>
      </c>
      <c r="G111" s="306" t="s">
        <v>1078</v>
      </c>
      <c r="H111" s="307" t="s">
        <v>1079</v>
      </c>
      <c r="I111" s="308" t="s">
        <v>1077</v>
      </c>
      <c r="J111" s="105"/>
      <c r="K111" s="187"/>
      <c r="L111" s="187"/>
      <c r="M111" s="187"/>
      <c r="N111" s="187"/>
      <c r="O111" s="187"/>
      <c r="P111" s="187"/>
      <c r="Q111" s="184"/>
    </row>
    <row r="112" spans="2:17" ht="9" customHeight="1" thickTop="1">
      <c r="B112" s="499"/>
      <c r="C112" s="68"/>
      <c r="D112" s="68"/>
      <c r="E112" s="72"/>
      <c r="F112" s="69"/>
    </row>
    <row r="113" spans="1:17" ht="19.899999999999999" customHeight="1" thickBot="1">
      <c r="B113" s="499"/>
      <c r="C113" s="488" t="s">
        <v>179</v>
      </c>
      <c r="D113" s="489"/>
      <c r="E113" s="149" t="s">
        <v>426</v>
      </c>
      <c r="F113" s="150" t="s">
        <v>428</v>
      </c>
      <c r="G113" s="151" t="s">
        <v>187</v>
      </c>
      <c r="H113" s="152" t="s">
        <v>219</v>
      </c>
      <c r="I113" s="153" t="s">
        <v>201</v>
      </c>
      <c r="J113" s="153" t="s">
        <v>202</v>
      </c>
      <c r="K113" s="153" t="s">
        <v>207</v>
      </c>
      <c r="L113" s="153" t="s">
        <v>208</v>
      </c>
      <c r="M113" s="153" t="s">
        <v>209</v>
      </c>
      <c r="N113" s="153" t="s">
        <v>210</v>
      </c>
      <c r="O113" s="153" t="s">
        <v>216</v>
      </c>
      <c r="P113" s="153" t="s">
        <v>217</v>
      </c>
      <c r="Q113" s="178" t="s">
        <v>418</v>
      </c>
    </row>
    <row r="114" spans="1:17" ht="19.899999999999999" customHeight="1" thickTop="1">
      <c r="B114" s="499"/>
      <c r="C114" s="465" t="s">
        <v>469</v>
      </c>
      <c r="D114" s="466"/>
      <c r="E114" s="509" t="s">
        <v>227</v>
      </c>
      <c r="F114" s="155">
        <v>1</v>
      </c>
      <c r="G114" s="101">
        <v>6</v>
      </c>
      <c r="H114" s="208" t="s">
        <v>470</v>
      </c>
      <c r="I114" s="208" t="s">
        <v>471</v>
      </c>
      <c r="J114" s="208" t="s">
        <v>466</v>
      </c>
      <c r="K114" s="208" t="s">
        <v>465</v>
      </c>
      <c r="L114" s="208" t="s">
        <v>467</v>
      </c>
      <c r="M114" s="208" t="s">
        <v>468</v>
      </c>
      <c r="N114" s="84"/>
      <c r="O114" s="84"/>
      <c r="P114" s="84"/>
      <c r="Q114" s="179"/>
    </row>
    <row r="115" spans="1:17" ht="19.899999999999999" customHeight="1">
      <c r="B115" s="499"/>
      <c r="C115" s="459"/>
      <c r="D115" s="460"/>
      <c r="E115" s="510"/>
      <c r="F115" s="156"/>
      <c r="G115" s="101"/>
      <c r="H115" s="208"/>
      <c r="I115" s="208"/>
      <c r="J115" s="208"/>
      <c r="K115" s="208"/>
      <c r="L115" s="208"/>
      <c r="M115" s="77"/>
      <c r="N115" s="77"/>
      <c r="O115" s="77"/>
      <c r="P115" s="77"/>
      <c r="Q115" s="180"/>
    </row>
    <row r="116" spans="1:17" ht="19.899999999999999" customHeight="1">
      <c r="B116" s="499"/>
      <c r="C116" s="541"/>
      <c r="D116" s="542"/>
      <c r="E116" s="510"/>
      <c r="F116" s="73"/>
      <c r="G116" s="74"/>
      <c r="H116" s="77"/>
      <c r="I116" s="77"/>
      <c r="J116" s="77"/>
      <c r="K116" s="77"/>
      <c r="L116" s="77"/>
      <c r="M116" s="77"/>
      <c r="N116" s="77"/>
      <c r="O116" s="77"/>
      <c r="P116" s="77"/>
      <c r="Q116" s="180"/>
    </row>
    <row r="117" spans="1:17" ht="19.899999999999999" customHeight="1" thickBot="1">
      <c r="B117" s="500"/>
      <c r="C117" s="507"/>
      <c r="D117" s="508"/>
      <c r="E117" s="511"/>
      <c r="F117" s="181"/>
      <c r="G117" s="181"/>
      <c r="H117" s="182"/>
      <c r="I117" s="182"/>
      <c r="J117" s="182"/>
      <c r="K117" s="182"/>
      <c r="L117" s="183"/>
      <c r="M117" s="182"/>
      <c r="N117" s="182"/>
      <c r="O117" s="182"/>
      <c r="P117" s="182"/>
      <c r="Q117" s="184"/>
    </row>
    <row r="118" spans="1:17" ht="17.25" thickTop="1"/>
    <row r="119" spans="1:17" ht="20.25">
      <c r="B119" s="134" t="s">
        <v>640</v>
      </c>
    </row>
    <row r="120" spans="1:17" ht="20.25">
      <c r="A120" s="247"/>
      <c r="B120" s="134" t="s">
        <v>639</v>
      </c>
    </row>
    <row r="121" spans="1:17">
      <c r="B121" s="9" t="s">
        <v>611</v>
      </c>
      <c r="C121" s="9" t="s">
        <v>611</v>
      </c>
      <c r="D121" s="9" t="s">
        <v>612</v>
      </c>
      <c r="E121" s="9" t="s">
        <v>613</v>
      </c>
      <c r="F121" s="253" t="s">
        <v>614</v>
      </c>
      <c r="G121" s="253" t="s">
        <v>614</v>
      </c>
      <c r="H121" s="254" t="s">
        <v>614</v>
      </c>
      <c r="I121" s="254" t="s">
        <v>614</v>
      </c>
      <c r="J121" s="255" t="s">
        <v>615</v>
      </c>
      <c r="K121" s="256" t="s">
        <v>616</v>
      </c>
      <c r="L121" s="257" t="s">
        <v>617</v>
      </c>
      <c r="M121" s="258" t="s">
        <v>618</v>
      </c>
      <c r="N121" s="258" t="s">
        <v>619</v>
      </c>
      <c r="O121" s="258" t="s">
        <v>619</v>
      </c>
      <c r="P121" s="259" t="s">
        <v>620</v>
      </c>
    </row>
    <row r="122" spans="1:17">
      <c r="I122" s="8"/>
      <c r="J122" s="8" t="s">
        <v>654</v>
      </c>
      <c r="K122" s="8" t="s">
        <v>655</v>
      </c>
      <c r="L122" s="8" t="s">
        <v>656</v>
      </c>
    </row>
    <row r="123" spans="1:17" ht="20.25">
      <c r="B123" s="267" t="s">
        <v>634</v>
      </c>
      <c r="D123" s="134" t="s">
        <v>637</v>
      </c>
    </row>
    <row r="124" spans="1:17">
      <c r="B124" s="9" t="s">
        <v>11</v>
      </c>
      <c r="C124" s="9" t="s">
        <v>11</v>
      </c>
      <c r="D124" s="9" t="s">
        <v>170</v>
      </c>
      <c r="E124" s="9" t="s">
        <v>150</v>
      </c>
      <c r="F124" s="253" t="s">
        <v>38</v>
      </c>
      <c r="G124" s="253" t="s">
        <v>38</v>
      </c>
      <c r="H124" s="254" t="s">
        <v>38</v>
      </c>
      <c r="I124" s="254" t="s">
        <v>38</v>
      </c>
      <c r="J124" s="255" t="s">
        <v>25</v>
      </c>
      <c r="K124" s="256" t="s">
        <v>635</v>
      </c>
      <c r="L124" s="257" t="s">
        <v>636</v>
      </c>
      <c r="M124" s="258" t="s">
        <v>638</v>
      </c>
      <c r="N124" s="258" t="s">
        <v>646</v>
      </c>
      <c r="O124" s="258" t="s">
        <v>38</v>
      </c>
      <c r="P124" s="258" t="s">
        <v>38</v>
      </c>
      <c r="Q124" s="259" t="s">
        <v>9</v>
      </c>
    </row>
    <row r="125" spans="1:17">
      <c r="M125" s="8" t="s">
        <v>647</v>
      </c>
      <c r="N125" s="8" t="s">
        <v>648</v>
      </c>
      <c r="O125" s="8" t="s">
        <v>649</v>
      </c>
      <c r="P125" s="8" t="s">
        <v>650</v>
      </c>
    </row>
    <row r="126" spans="1:17" ht="20.25">
      <c r="B126" s="203" t="s">
        <v>641</v>
      </c>
      <c r="D126" s="134" t="s">
        <v>643</v>
      </c>
    </row>
    <row r="127" spans="1:17">
      <c r="B127" s="9" t="s">
        <v>11</v>
      </c>
      <c r="C127" s="9" t="s">
        <v>11</v>
      </c>
      <c r="D127" s="9" t="s">
        <v>170</v>
      </c>
      <c r="E127" s="9" t="s">
        <v>150</v>
      </c>
      <c r="F127" s="253" t="s">
        <v>38</v>
      </c>
      <c r="G127" s="253" t="s">
        <v>38</v>
      </c>
      <c r="H127" s="254" t="s">
        <v>38</v>
      </c>
      <c r="I127" s="254" t="s">
        <v>38</v>
      </c>
      <c r="J127" s="255" t="s">
        <v>25</v>
      </c>
      <c r="K127" s="256" t="s">
        <v>617</v>
      </c>
      <c r="L127" s="257" t="s">
        <v>636</v>
      </c>
      <c r="M127" s="258" t="s">
        <v>642</v>
      </c>
      <c r="N127" s="258" t="s">
        <v>26</v>
      </c>
      <c r="O127" s="258" t="s">
        <v>644</v>
      </c>
      <c r="P127" s="258" t="s">
        <v>645</v>
      </c>
      <c r="Q127" s="259" t="s">
        <v>9</v>
      </c>
    </row>
    <row r="128" spans="1:17">
      <c r="M128" s="8" t="s">
        <v>651</v>
      </c>
      <c r="N128" s="8" t="s">
        <v>652</v>
      </c>
      <c r="O128" s="533" t="s">
        <v>653</v>
      </c>
      <c r="P128" s="533"/>
    </row>
    <row r="139" spans="13:14">
      <c r="M139" s="67" t="s">
        <v>918</v>
      </c>
    </row>
    <row r="140" spans="13:14">
      <c r="M140" s="67" t="s">
        <v>919</v>
      </c>
    </row>
    <row r="143" spans="13:14">
      <c r="M143" s="67" t="s">
        <v>920</v>
      </c>
      <c r="N143" s="67" t="s">
        <v>921</v>
      </c>
    </row>
    <row r="144" spans="13:14">
      <c r="M144" s="67" t="s">
        <v>922</v>
      </c>
      <c r="N144" s="67" t="s">
        <v>923</v>
      </c>
    </row>
    <row r="145" spans="13:15">
      <c r="M145" s="67" t="s">
        <v>924</v>
      </c>
      <c r="N145" s="67" t="s">
        <v>925</v>
      </c>
    </row>
    <row r="146" spans="13:15">
      <c r="M146" s="67" t="s">
        <v>926</v>
      </c>
      <c r="N146" s="67" t="s">
        <v>927</v>
      </c>
    </row>
    <row r="147" spans="13:15">
      <c r="M147" s="67" t="s">
        <v>928</v>
      </c>
      <c r="N147" s="67" t="s">
        <v>930</v>
      </c>
    </row>
    <row r="148" spans="13:15">
      <c r="M148" s="67" t="s">
        <v>929</v>
      </c>
      <c r="N148" s="67" t="s">
        <v>931</v>
      </c>
    </row>
    <row r="149" spans="13:15">
      <c r="M149" s="67" t="s">
        <v>932</v>
      </c>
      <c r="N149" s="67" t="s">
        <v>933</v>
      </c>
    </row>
    <row r="150" spans="13:15">
      <c r="M150" s="67" t="s">
        <v>934</v>
      </c>
      <c r="N150" s="67" t="s">
        <v>935</v>
      </c>
    </row>
    <row r="151" spans="13:15">
      <c r="M151" s="67" t="s">
        <v>936</v>
      </c>
      <c r="N151" s="67" t="s">
        <v>937</v>
      </c>
    </row>
    <row r="152" spans="13:15">
      <c r="M152" s="67" t="s">
        <v>940</v>
      </c>
      <c r="N152" s="67" t="s">
        <v>938</v>
      </c>
      <c r="O152" s="67" t="s">
        <v>939</v>
      </c>
    </row>
    <row r="153" spans="13:15">
      <c r="M153" s="67" t="s">
        <v>940</v>
      </c>
      <c r="N153" s="67" t="s">
        <v>941</v>
      </c>
      <c r="O153" s="67" t="s">
        <v>942</v>
      </c>
    </row>
    <row r="249" spans="13:13">
      <c r="M249" s="67" t="s">
        <v>943</v>
      </c>
    </row>
    <row r="256" spans="13:13">
      <c r="M256" s="67" t="s">
        <v>944</v>
      </c>
    </row>
    <row r="260" spans="13:13">
      <c r="M260" s="67" t="s">
        <v>945</v>
      </c>
    </row>
    <row r="270" spans="13:13">
      <c r="M270" s="67" t="s">
        <v>947</v>
      </c>
    </row>
    <row r="273" spans="13:13">
      <c r="M273" s="67" t="s">
        <v>946</v>
      </c>
    </row>
    <row r="341" spans="2:2">
      <c r="B341" s="67" t="s">
        <v>948</v>
      </c>
    </row>
    <row r="373" spans="2:2">
      <c r="B373" s="67" t="s">
        <v>949</v>
      </c>
    </row>
  </sheetData>
  <mergeCells count="118">
    <mergeCell ref="O128:P128"/>
    <mergeCell ref="D18:E18"/>
    <mergeCell ref="D19:E19"/>
    <mergeCell ref="C36:D37"/>
    <mergeCell ref="E67:F67"/>
    <mergeCell ref="C38:D39"/>
    <mergeCell ref="F38:F39"/>
    <mergeCell ref="F40:F41"/>
    <mergeCell ref="C26:D27"/>
    <mergeCell ref="F26:F27"/>
    <mergeCell ref="C52:D53"/>
    <mergeCell ref="F22:F23"/>
    <mergeCell ref="C42:D43"/>
    <mergeCell ref="C54:D55"/>
    <mergeCell ref="C109:D109"/>
    <mergeCell ref="C110:D110"/>
    <mergeCell ref="C90:D90"/>
    <mergeCell ref="C94:D94"/>
    <mergeCell ref="C95:D95"/>
    <mergeCell ref="C104:D104"/>
    <mergeCell ref="C116:D116"/>
    <mergeCell ref="C102:D102"/>
    <mergeCell ref="C105:D105"/>
    <mergeCell ref="C106:D106"/>
    <mergeCell ref="M4:N4"/>
    <mergeCell ref="C56:D57"/>
    <mergeCell ref="F52:F53"/>
    <mergeCell ref="F54:F55"/>
    <mergeCell ref="F56:F57"/>
    <mergeCell ref="F48:F49"/>
    <mergeCell ref="F50:F51"/>
    <mergeCell ref="E22:E65"/>
    <mergeCell ref="M1:O1"/>
    <mergeCell ref="D16:E16"/>
    <mergeCell ref="D17:E17"/>
    <mergeCell ref="C50:D51"/>
    <mergeCell ref="C48:D49"/>
    <mergeCell ref="M3:N3"/>
    <mergeCell ref="C16:C19"/>
    <mergeCell ref="J3:K3"/>
    <mergeCell ref="J4:K4"/>
    <mergeCell ref="H3:I3"/>
    <mergeCell ref="H4:I4"/>
    <mergeCell ref="F3:G3"/>
    <mergeCell ref="F4:G4"/>
    <mergeCell ref="C40:D41"/>
    <mergeCell ref="I11:J12"/>
    <mergeCell ref="C21:D21"/>
    <mergeCell ref="B6:B9"/>
    <mergeCell ref="F6:F7"/>
    <mergeCell ref="G6:G7"/>
    <mergeCell ref="F8:F9"/>
    <mergeCell ref="G8:G9"/>
    <mergeCell ref="C32:D33"/>
    <mergeCell ref="C34:D35"/>
    <mergeCell ref="F32:F33"/>
    <mergeCell ref="F34:F35"/>
    <mergeCell ref="B11:B12"/>
    <mergeCell ref="C14:I14"/>
    <mergeCell ref="B16:B117"/>
    <mergeCell ref="C46:D47"/>
    <mergeCell ref="C44:D45"/>
    <mergeCell ref="F46:F47"/>
    <mergeCell ref="E76:E94"/>
    <mergeCell ref="C96:D96"/>
    <mergeCell ref="F62:F63"/>
    <mergeCell ref="C62:D63"/>
    <mergeCell ref="C60:D61"/>
    <mergeCell ref="C58:D59"/>
    <mergeCell ref="C117:D117"/>
    <mergeCell ref="E114:E117"/>
    <mergeCell ref="C103:D103"/>
    <mergeCell ref="C115:D115"/>
    <mergeCell ref="C111:D111"/>
    <mergeCell ref="C113:D113"/>
    <mergeCell ref="C101:D101"/>
    <mergeCell ref="C99:D99"/>
    <mergeCell ref="C114:D114"/>
    <mergeCell ref="C97:D97"/>
    <mergeCell ref="C98:D98"/>
    <mergeCell ref="C100:D100"/>
    <mergeCell ref="C108:D108"/>
    <mergeCell ref="H19:I19"/>
    <mergeCell ref="F44:F45"/>
    <mergeCell ref="F24:F25"/>
    <mergeCell ref="F28:F29"/>
    <mergeCell ref="F30:F31"/>
    <mergeCell ref="F36:F37"/>
    <mergeCell ref="F42:F43"/>
    <mergeCell ref="C28:D29"/>
    <mergeCell ref="C67:D71"/>
    <mergeCell ref="C64:D65"/>
    <mergeCell ref="F64:F65"/>
    <mergeCell ref="F58:F59"/>
    <mergeCell ref="F60:F61"/>
    <mergeCell ref="E97:E111"/>
    <mergeCell ref="C76:D76"/>
    <mergeCell ref="C87:D87"/>
    <mergeCell ref="C80:D80"/>
    <mergeCell ref="C75:D75"/>
    <mergeCell ref="C30:D31"/>
    <mergeCell ref="C22:D23"/>
    <mergeCell ref="C24:D25"/>
    <mergeCell ref="C88:D88"/>
    <mergeCell ref="C89:D89"/>
    <mergeCell ref="C77:D77"/>
    <mergeCell ref="C86:D86"/>
    <mergeCell ref="C78:D78"/>
    <mergeCell ref="C79:D79"/>
    <mergeCell ref="C81:D81"/>
    <mergeCell ref="C82:D82"/>
    <mergeCell ref="C83:D83"/>
    <mergeCell ref="C84:D84"/>
    <mergeCell ref="C85:D85"/>
    <mergeCell ref="C91:D91"/>
    <mergeCell ref="C92:D92"/>
    <mergeCell ref="C107:D107"/>
    <mergeCell ref="C93:D93"/>
  </mergeCells>
  <phoneticPr fontId="1" type="noConversion"/>
  <pageMargins left="0.47244094488188981" right="0.23622047244094491" top="0.59055118110236227" bottom="0.59055118110236227" header="0.31496062992125984" footer="0.31496062992125984"/>
  <pageSetup paperSize="9" scale="50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E27"/>
  <sheetViews>
    <sheetView zoomScale="85" zoomScaleNormal="85" workbookViewId="0">
      <selection activeCell="F12" sqref="F12"/>
    </sheetView>
  </sheetViews>
  <sheetFormatPr defaultRowHeight="16.5"/>
  <cols>
    <col min="1" max="1" width="3.25" style="212" customWidth="1"/>
    <col min="2" max="9" width="10.75" customWidth="1"/>
    <col min="10" max="11" width="9.75" customWidth="1"/>
    <col min="12" max="12" width="10.75" customWidth="1"/>
    <col min="13" max="18" width="9.75" customWidth="1"/>
    <col min="19" max="19" width="10.75" customWidth="1"/>
    <col min="20" max="24" width="15.75" customWidth="1"/>
  </cols>
  <sheetData>
    <row r="2" spans="1:31" ht="17.45" customHeight="1">
      <c r="A2" s="212" t="s">
        <v>477</v>
      </c>
      <c r="B2" s="214" t="s">
        <v>474</v>
      </c>
      <c r="C2" s="23"/>
      <c r="D2" s="215"/>
      <c r="E2" s="215"/>
      <c r="F2" s="215"/>
      <c r="G2" s="215"/>
      <c r="H2" s="215"/>
      <c r="I2" s="215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31">
      <c r="B3" s="543" t="s">
        <v>8</v>
      </c>
      <c r="C3" s="543"/>
      <c r="D3" s="543"/>
      <c r="E3" s="543"/>
      <c r="F3" s="544" t="s">
        <v>481</v>
      </c>
      <c r="G3" s="544"/>
      <c r="H3" s="545" t="s">
        <v>482</v>
      </c>
      <c r="I3" s="545"/>
      <c r="J3" s="543" t="s">
        <v>149</v>
      </c>
      <c r="K3" s="543"/>
      <c r="L3" s="23" t="s">
        <v>308</v>
      </c>
      <c r="M3" s="543" t="s">
        <v>153</v>
      </c>
      <c r="N3" s="543"/>
      <c r="O3" s="543"/>
      <c r="P3" s="543"/>
      <c r="Q3" s="543"/>
      <c r="R3" s="543"/>
      <c r="S3" s="23" t="s">
        <v>9</v>
      </c>
      <c r="T3" s="215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</row>
    <row r="4" spans="1:31" ht="17.25">
      <c r="B4" s="217" t="s">
        <v>472</v>
      </c>
      <c r="C4" s="217" t="s">
        <v>11</v>
      </c>
      <c r="D4" s="217" t="s">
        <v>170</v>
      </c>
      <c r="E4" s="217" t="s">
        <v>473</v>
      </c>
      <c r="F4" s="217" t="s">
        <v>485</v>
      </c>
      <c r="G4" s="217" t="s">
        <v>484</v>
      </c>
      <c r="H4" s="217" t="s">
        <v>483</v>
      </c>
      <c r="I4" s="223" t="s">
        <v>486</v>
      </c>
      <c r="J4" s="221" t="s">
        <v>32</v>
      </c>
      <c r="K4" s="222">
        <v>1</v>
      </c>
      <c r="L4" s="219">
        <v>6</v>
      </c>
      <c r="M4" s="106" t="s">
        <v>470</v>
      </c>
      <c r="N4" s="106" t="s">
        <v>471</v>
      </c>
      <c r="O4" s="106" t="s">
        <v>466</v>
      </c>
      <c r="P4" s="106" t="s">
        <v>465</v>
      </c>
      <c r="Q4" s="106" t="s">
        <v>467</v>
      </c>
      <c r="R4" s="106" t="s">
        <v>468</v>
      </c>
      <c r="S4" s="220" t="s">
        <v>476</v>
      </c>
      <c r="T4" s="221"/>
      <c r="U4" s="213"/>
    </row>
    <row r="5" spans="1:31" ht="17.25">
      <c r="B5" s="217"/>
      <c r="C5" s="217"/>
      <c r="D5" s="217"/>
      <c r="E5" s="217"/>
      <c r="F5" s="217"/>
      <c r="G5" s="217"/>
      <c r="H5" s="217"/>
      <c r="I5" s="217"/>
      <c r="J5" s="216"/>
      <c r="K5" s="218"/>
      <c r="L5" s="219"/>
      <c r="M5" s="106"/>
      <c r="N5" s="106"/>
      <c r="O5" s="106" t="s">
        <v>487</v>
      </c>
      <c r="P5" s="106"/>
      <c r="Q5" s="106"/>
      <c r="R5" s="106" t="s">
        <v>488</v>
      </c>
      <c r="S5" s="220"/>
      <c r="T5" s="216"/>
    </row>
    <row r="6" spans="1:31" ht="17.25">
      <c r="B6" s="217"/>
      <c r="C6" s="217"/>
      <c r="D6" s="217"/>
      <c r="E6" s="217"/>
      <c r="F6" s="217"/>
      <c r="G6" s="217"/>
      <c r="H6" s="217"/>
      <c r="I6" s="217"/>
      <c r="J6" s="216"/>
      <c r="K6" s="218"/>
      <c r="L6" s="219"/>
      <c r="M6" s="106"/>
      <c r="N6" s="106"/>
      <c r="O6" s="106"/>
      <c r="P6" s="106"/>
      <c r="Q6" s="106"/>
      <c r="R6" s="106"/>
      <c r="S6" s="220"/>
      <c r="T6" s="216"/>
    </row>
    <row r="7" spans="1:31" ht="17.45" customHeight="1">
      <c r="A7" s="212" t="s">
        <v>478</v>
      </c>
      <c r="B7" s="214" t="s">
        <v>475</v>
      </c>
      <c r="C7" s="23"/>
      <c r="D7" s="215"/>
      <c r="E7" s="215"/>
      <c r="F7" s="215"/>
      <c r="G7" s="215"/>
      <c r="H7" s="215"/>
      <c r="I7" s="215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31">
      <c r="B8" s="543" t="s">
        <v>8</v>
      </c>
      <c r="C8" s="543"/>
      <c r="D8" s="543"/>
      <c r="E8" s="543"/>
      <c r="F8" s="545" t="s">
        <v>482</v>
      </c>
      <c r="G8" s="545"/>
      <c r="H8" s="544" t="s">
        <v>481</v>
      </c>
      <c r="I8" s="544"/>
      <c r="J8" s="543" t="s">
        <v>149</v>
      </c>
      <c r="K8" s="543"/>
      <c r="L8" s="23" t="s">
        <v>308</v>
      </c>
      <c r="M8" s="543" t="s">
        <v>153</v>
      </c>
      <c r="N8" s="543"/>
      <c r="O8" s="543"/>
      <c r="P8" s="543"/>
      <c r="Q8" s="543"/>
      <c r="R8" s="543"/>
      <c r="S8" s="23" t="s">
        <v>9</v>
      </c>
      <c r="T8" s="216"/>
    </row>
    <row r="9" spans="1:31" ht="17.25">
      <c r="B9" s="217" t="s">
        <v>472</v>
      </c>
      <c r="C9" s="217" t="s">
        <v>11</v>
      </c>
      <c r="D9" s="217" t="s">
        <v>170</v>
      </c>
      <c r="E9" s="217" t="s">
        <v>473</v>
      </c>
      <c r="F9" s="217" t="s">
        <v>483</v>
      </c>
      <c r="G9" s="223" t="s">
        <v>486</v>
      </c>
      <c r="H9" s="217" t="s">
        <v>485</v>
      </c>
      <c r="I9" s="217" t="s">
        <v>484</v>
      </c>
      <c r="J9" s="221" t="s">
        <v>32</v>
      </c>
      <c r="K9" s="222">
        <v>1</v>
      </c>
      <c r="L9" s="219">
        <v>6</v>
      </c>
      <c r="M9" s="106" t="s">
        <v>479</v>
      </c>
      <c r="N9" s="106" t="s">
        <v>480</v>
      </c>
      <c r="O9" s="106" t="s">
        <v>466</v>
      </c>
      <c r="P9" s="106" t="s">
        <v>465</v>
      </c>
      <c r="Q9" s="106" t="s">
        <v>467</v>
      </c>
      <c r="R9" s="106" t="s">
        <v>468</v>
      </c>
      <c r="S9" s="220" t="s">
        <v>476</v>
      </c>
      <c r="T9" s="216"/>
    </row>
    <row r="10" spans="1:31">
      <c r="B10" s="215"/>
      <c r="C10" s="215"/>
      <c r="D10" s="215"/>
      <c r="E10" s="215"/>
      <c r="F10" s="215"/>
      <c r="G10" s="215"/>
      <c r="H10" s="215"/>
      <c r="I10" s="215"/>
      <c r="J10" s="216"/>
      <c r="K10" s="216"/>
      <c r="L10" s="216"/>
      <c r="M10" s="216"/>
      <c r="N10" s="216"/>
      <c r="O10" s="106" t="s">
        <v>487</v>
      </c>
      <c r="P10" s="106"/>
      <c r="Q10" s="106"/>
      <c r="R10" s="106" t="s">
        <v>488</v>
      </c>
      <c r="S10" s="216"/>
      <c r="T10" s="216"/>
    </row>
    <row r="11" spans="1:31">
      <c r="A11" s="212" t="s">
        <v>489</v>
      </c>
      <c r="B11" s="214" t="s">
        <v>504</v>
      </c>
      <c r="C11" s="215"/>
      <c r="D11" s="215"/>
      <c r="E11" s="215"/>
      <c r="F11" s="215"/>
      <c r="G11" s="215"/>
      <c r="H11" s="215"/>
      <c r="I11" s="215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31">
      <c r="B12" s="216" t="s">
        <v>490</v>
      </c>
      <c r="C12" s="221" t="s">
        <v>215</v>
      </c>
      <c r="D12" s="216" t="s">
        <v>491</v>
      </c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31"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31">
      <c r="A14" s="212" t="s">
        <v>492</v>
      </c>
      <c r="B14" s="214" t="s">
        <v>493</v>
      </c>
    </row>
    <row r="15" spans="1:31">
      <c r="B15" t="s">
        <v>494</v>
      </c>
    </row>
    <row r="17" spans="1:4">
      <c r="A17" s="212" t="s">
        <v>495</v>
      </c>
      <c r="B17" s="214" t="s">
        <v>504</v>
      </c>
    </row>
    <row r="18" spans="1:4">
      <c r="B18" s="216" t="s">
        <v>496</v>
      </c>
      <c r="C18" s="221" t="s">
        <v>215</v>
      </c>
      <c r="D18" s="216" t="s">
        <v>497</v>
      </c>
    </row>
    <row r="20" spans="1:4">
      <c r="A20" s="212" t="s">
        <v>498</v>
      </c>
      <c r="B20" s="214" t="s">
        <v>493</v>
      </c>
    </row>
    <row r="21" spans="1:4">
      <c r="B21" t="s">
        <v>494</v>
      </c>
    </row>
    <row r="23" spans="1:4">
      <c r="A23" s="212" t="s">
        <v>499</v>
      </c>
      <c r="B23" s="214" t="s">
        <v>504</v>
      </c>
    </row>
    <row r="24" spans="1:4">
      <c r="B24" s="216" t="s">
        <v>500</v>
      </c>
      <c r="C24" s="221" t="s">
        <v>215</v>
      </c>
      <c r="D24" s="216" t="s">
        <v>501</v>
      </c>
    </row>
    <row r="26" spans="1:4">
      <c r="A26" s="212" t="s">
        <v>502</v>
      </c>
      <c r="B26" s="214" t="s">
        <v>493</v>
      </c>
    </row>
    <row r="27" spans="1:4">
      <c r="B27" t="s">
        <v>503</v>
      </c>
    </row>
  </sheetData>
  <mergeCells count="10">
    <mergeCell ref="B8:E8"/>
    <mergeCell ref="F8:G8"/>
    <mergeCell ref="H8:I8"/>
    <mergeCell ref="J8:K8"/>
    <mergeCell ref="M8:R8"/>
    <mergeCell ref="B3:E3"/>
    <mergeCell ref="F3:G3"/>
    <mergeCell ref="H3:I3"/>
    <mergeCell ref="J3:K3"/>
    <mergeCell ref="M3:R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3"/>
  <sheetViews>
    <sheetView topLeftCell="E1" workbookViewId="0">
      <selection activeCell="I104" sqref="I104"/>
    </sheetView>
  </sheetViews>
  <sheetFormatPr defaultRowHeight="16.5"/>
  <cols>
    <col min="3" max="3" width="13.75" bestFit="1" customWidth="1"/>
    <col min="4" max="5" width="19.25" bestFit="1" customWidth="1"/>
    <col min="6" max="6" width="25.5" bestFit="1" customWidth="1"/>
    <col min="7" max="7" width="29.625" bestFit="1" customWidth="1"/>
    <col min="8" max="8" width="42.125" bestFit="1" customWidth="1"/>
    <col min="9" max="9" width="40.5" bestFit="1" customWidth="1"/>
    <col min="10" max="10" width="11.375" bestFit="1" customWidth="1"/>
  </cols>
  <sheetData>
    <row r="1" spans="1:9">
      <c r="A1" t="s">
        <v>950</v>
      </c>
    </row>
    <row r="2" spans="1:9">
      <c r="A2">
        <v>1</v>
      </c>
      <c r="B2" t="s">
        <v>951</v>
      </c>
      <c r="C2" t="s">
        <v>953</v>
      </c>
      <c r="D2" t="s">
        <v>964</v>
      </c>
      <c r="E2" t="s">
        <v>963</v>
      </c>
      <c r="F2" t="s">
        <v>962</v>
      </c>
      <c r="G2" t="s">
        <v>966</v>
      </c>
      <c r="H2" t="s">
        <v>967</v>
      </c>
    </row>
    <row r="3" spans="1:9">
      <c r="B3" t="s">
        <v>952</v>
      </c>
      <c r="C3" t="s">
        <v>954</v>
      </c>
      <c r="D3" t="s">
        <v>956</v>
      </c>
      <c r="E3" t="s">
        <v>956</v>
      </c>
      <c r="F3" t="s">
        <v>956</v>
      </c>
    </row>
    <row r="4" spans="1:9">
      <c r="D4" t="s">
        <v>960</v>
      </c>
      <c r="E4" t="s">
        <v>961</v>
      </c>
    </row>
    <row r="5" spans="1:9">
      <c r="C5" t="s">
        <v>955</v>
      </c>
      <c r="G5" t="s">
        <v>958</v>
      </c>
      <c r="H5" t="s">
        <v>965</v>
      </c>
    </row>
    <row r="7" spans="1:9">
      <c r="B7" t="s">
        <v>968</v>
      </c>
      <c r="C7" t="s">
        <v>969</v>
      </c>
      <c r="D7" t="s">
        <v>970</v>
      </c>
      <c r="E7" t="s">
        <v>980</v>
      </c>
      <c r="F7" t="s">
        <v>979</v>
      </c>
    </row>
    <row r="8" spans="1:9">
      <c r="E8" t="s">
        <v>981</v>
      </c>
      <c r="F8" t="s">
        <v>982</v>
      </c>
    </row>
    <row r="9" spans="1:9">
      <c r="E9" s="301" t="s">
        <v>983</v>
      </c>
      <c r="F9" s="301" t="s">
        <v>984</v>
      </c>
    </row>
    <row r="10" spans="1:9">
      <c r="F10" t="s">
        <v>985</v>
      </c>
    </row>
    <row r="11" spans="1:9">
      <c r="F11" t="s">
        <v>986</v>
      </c>
    </row>
    <row r="13" spans="1:9">
      <c r="F13" s="301" t="s">
        <v>987</v>
      </c>
      <c r="G13" s="302" t="s">
        <v>988</v>
      </c>
      <c r="H13" s="302"/>
    </row>
    <row r="14" spans="1:9">
      <c r="F14" s="302"/>
      <c r="G14" s="302" t="s">
        <v>989</v>
      </c>
      <c r="H14" s="302" t="s">
        <v>990</v>
      </c>
    </row>
    <row r="15" spans="1:9">
      <c r="F15" s="302"/>
      <c r="G15" s="302"/>
      <c r="H15" s="302" t="s">
        <v>991</v>
      </c>
      <c r="I15" s="301" t="s">
        <v>990</v>
      </c>
    </row>
    <row r="16" spans="1:9">
      <c r="I16" s="301" t="s">
        <v>992</v>
      </c>
    </row>
    <row r="17" spans="4:10">
      <c r="I17" s="302" t="s">
        <v>993</v>
      </c>
    </row>
    <row r="18" spans="4:10">
      <c r="I18" s="302" t="s">
        <v>994</v>
      </c>
    </row>
    <row r="19" spans="4:10">
      <c r="I19" s="302" t="s">
        <v>995</v>
      </c>
    </row>
    <row r="20" spans="4:10">
      <c r="D20" t="s">
        <v>972</v>
      </c>
      <c r="E20" s="301" t="s">
        <v>973</v>
      </c>
      <c r="I20" s="302" t="s">
        <v>992</v>
      </c>
    </row>
    <row r="21" spans="4:10">
      <c r="E21" t="s">
        <v>974</v>
      </c>
      <c r="F21" s="301" t="s">
        <v>975</v>
      </c>
      <c r="I21" s="302" t="s">
        <v>996</v>
      </c>
    </row>
    <row r="22" spans="4:10">
      <c r="F22" t="s">
        <v>976</v>
      </c>
      <c r="G22" s="301" t="s">
        <v>977</v>
      </c>
      <c r="I22" s="302" t="s">
        <v>992</v>
      </c>
    </row>
    <row r="23" spans="4:10">
      <c r="G23" t="s">
        <v>978</v>
      </c>
      <c r="I23" s="302" t="s">
        <v>997</v>
      </c>
    </row>
    <row r="24" spans="4:10">
      <c r="G24" t="s">
        <v>1008</v>
      </c>
      <c r="I24" s="302" t="s">
        <v>992</v>
      </c>
    </row>
    <row r="25" spans="4:10">
      <c r="I25" s="302" t="s">
        <v>998</v>
      </c>
    </row>
    <row r="26" spans="4:10">
      <c r="I26" t="s">
        <v>999</v>
      </c>
    </row>
    <row r="27" spans="4:10">
      <c r="I27" t="s">
        <v>1000</v>
      </c>
    </row>
    <row r="28" spans="4:10">
      <c r="I28" s="301" t="s">
        <v>1001</v>
      </c>
    </row>
    <row r="29" spans="4:10">
      <c r="I29" t="s">
        <v>1002</v>
      </c>
    </row>
    <row r="30" spans="4:10">
      <c r="I30" t="s">
        <v>1003</v>
      </c>
      <c r="J30" t="s">
        <v>959</v>
      </c>
    </row>
    <row r="31" spans="4:10">
      <c r="I31" t="s">
        <v>1004</v>
      </c>
      <c r="J31" t="s">
        <v>1005</v>
      </c>
    </row>
    <row r="32" spans="4:10">
      <c r="I32" s="301" t="s">
        <v>1006</v>
      </c>
    </row>
    <row r="33" spans="3:10">
      <c r="I33" t="s">
        <v>1007</v>
      </c>
      <c r="J33" t="s">
        <v>958</v>
      </c>
    </row>
    <row r="34" spans="3:10" ht="20.25">
      <c r="I34" s="304" t="s">
        <v>1024</v>
      </c>
      <c r="J34" s="304" t="s">
        <v>1009</v>
      </c>
    </row>
    <row r="35" spans="3:10" ht="20.25">
      <c r="I35" s="304" t="s">
        <v>1064</v>
      </c>
      <c r="J35" s="304" t="s">
        <v>1010</v>
      </c>
    </row>
    <row r="37" spans="3:10">
      <c r="C37" t="s">
        <v>1011</v>
      </c>
      <c r="D37" t="s">
        <v>1012</v>
      </c>
      <c r="E37" t="s">
        <v>1013</v>
      </c>
    </row>
    <row r="38" spans="3:10">
      <c r="E38" t="s">
        <v>1014</v>
      </c>
      <c r="F38" t="s">
        <v>1015</v>
      </c>
      <c r="G38" t="s">
        <v>1016</v>
      </c>
    </row>
    <row r="39" spans="3:10">
      <c r="F39" t="s">
        <v>1018</v>
      </c>
      <c r="G39" t="s">
        <v>1017</v>
      </c>
    </row>
    <row r="40" spans="3:10">
      <c r="F40" t="s">
        <v>1019</v>
      </c>
      <c r="G40" t="s">
        <v>958</v>
      </c>
    </row>
    <row r="41" spans="3:10">
      <c r="G41" t="s">
        <v>1020</v>
      </c>
      <c r="H41" t="s">
        <v>1023</v>
      </c>
    </row>
    <row r="42" spans="3:10">
      <c r="G42" t="s">
        <v>1021</v>
      </c>
      <c r="H42" t="s">
        <v>1022</v>
      </c>
    </row>
    <row r="43" spans="3:10">
      <c r="G43" t="s">
        <v>1018</v>
      </c>
      <c r="H43" t="s">
        <v>1017</v>
      </c>
    </row>
    <row r="44" spans="3:10">
      <c r="G44" t="s">
        <v>1019</v>
      </c>
      <c r="H44" t="s">
        <v>958</v>
      </c>
    </row>
    <row r="45" spans="3:10">
      <c r="G45" t="s">
        <v>1025</v>
      </c>
      <c r="H45" t="s">
        <v>1026</v>
      </c>
    </row>
    <row r="46" spans="3:10">
      <c r="G46" t="s">
        <v>1019</v>
      </c>
      <c r="H46" t="s">
        <v>1026</v>
      </c>
    </row>
    <row r="47" spans="3:10">
      <c r="G47" t="s">
        <v>1027</v>
      </c>
      <c r="H47" t="s">
        <v>1026</v>
      </c>
    </row>
    <row r="48" spans="3:10">
      <c r="G48" t="s">
        <v>1019</v>
      </c>
      <c r="H48" t="s">
        <v>1026</v>
      </c>
    </row>
    <row r="49" spans="7:8">
      <c r="G49" t="s">
        <v>1027</v>
      </c>
      <c r="H49" t="s">
        <v>1026</v>
      </c>
    </row>
    <row r="50" spans="7:8">
      <c r="G50" t="s">
        <v>1019</v>
      </c>
      <c r="H50" t="s">
        <v>1026</v>
      </c>
    </row>
    <row r="51" spans="7:8">
      <c r="G51" t="s">
        <v>1027</v>
      </c>
      <c r="H51" t="s">
        <v>1026</v>
      </c>
    </row>
    <row r="52" spans="7:8">
      <c r="G52" t="s">
        <v>1019</v>
      </c>
      <c r="H52" t="s">
        <v>1026</v>
      </c>
    </row>
    <row r="53" spans="7:8">
      <c r="G53" t="s">
        <v>1028</v>
      </c>
      <c r="H53" t="s">
        <v>1023</v>
      </c>
    </row>
    <row r="54" spans="7:8">
      <c r="G54" t="s">
        <v>1029</v>
      </c>
      <c r="H54" t="s">
        <v>1030</v>
      </c>
    </row>
    <row r="55" spans="7:8">
      <c r="G55" t="s">
        <v>1019</v>
      </c>
      <c r="H55" t="s">
        <v>1026</v>
      </c>
    </row>
    <row r="56" spans="7:8">
      <c r="G56" t="s">
        <v>1028</v>
      </c>
      <c r="H56" t="s">
        <v>1023</v>
      </c>
    </row>
    <row r="57" spans="7:8">
      <c r="G57" t="s">
        <v>1031</v>
      </c>
      <c r="H57" t="s">
        <v>971</v>
      </c>
    </row>
    <row r="58" spans="7:8">
      <c r="G58" t="s">
        <v>1031</v>
      </c>
      <c r="H58" t="s">
        <v>1032</v>
      </c>
    </row>
    <row r="59" spans="7:8">
      <c r="G59" t="s">
        <v>1033</v>
      </c>
      <c r="H59" t="s">
        <v>958</v>
      </c>
    </row>
    <row r="60" spans="7:8">
      <c r="G60" t="s">
        <v>1019</v>
      </c>
      <c r="H60" t="s">
        <v>1026</v>
      </c>
    </row>
    <row r="61" spans="7:8">
      <c r="G61" t="s">
        <v>1033</v>
      </c>
      <c r="H61" t="s">
        <v>958</v>
      </c>
    </row>
    <row r="62" spans="7:8">
      <c r="G62" t="s">
        <v>1019</v>
      </c>
      <c r="H62" t="s">
        <v>1026</v>
      </c>
    </row>
    <row r="63" spans="7:8">
      <c r="G63" t="s">
        <v>1019</v>
      </c>
      <c r="H63" t="s">
        <v>1034</v>
      </c>
    </row>
    <row r="64" spans="7:8">
      <c r="G64" t="s">
        <v>1033</v>
      </c>
      <c r="H64" t="s">
        <v>958</v>
      </c>
    </row>
    <row r="65" spans="7:9">
      <c r="G65" t="s">
        <v>1019</v>
      </c>
      <c r="H65" t="s">
        <v>1026</v>
      </c>
    </row>
    <row r="66" spans="7:9">
      <c r="G66" t="s">
        <v>1035</v>
      </c>
      <c r="H66" t="s">
        <v>1036</v>
      </c>
    </row>
    <row r="67" spans="7:9">
      <c r="H67" t="s">
        <v>1037</v>
      </c>
      <c r="I67" t="s">
        <v>1038</v>
      </c>
    </row>
    <row r="68" spans="7:9">
      <c r="H68" t="s">
        <v>992</v>
      </c>
      <c r="I68" t="s">
        <v>1039</v>
      </c>
    </row>
    <row r="69" spans="7:9">
      <c r="H69" t="s">
        <v>1040</v>
      </c>
      <c r="I69" t="s">
        <v>1038</v>
      </c>
    </row>
    <row r="70" spans="7:9">
      <c r="H70" t="s">
        <v>1041</v>
      </c>
      <c r="I70" t="s">
        <v>1017</v>
      </c>
    </row>
    <row r="71" spans="7:9">
      <c r="H71" s="301" t="s">
        <v>1042</v>
      </c>
      <c r="I71" s="302" t="s">
        <v>1043</v>
      </c>
    </row>
    <row r="72" spans="7:9">
      <c r="H72" t="s">
        <v>1044</v>
      </c>
    </row>
    <row r="73" spans="7:9">
      <c r="H73" s="301" t="s">
        <v>1045</v>
      </c>
      <c r="I73" s="302" t="s">
        <v>1046</v>
      </c>
    </row>
    <row r="74" spans="7:9">
      <c r="H74" t="s">
        <v>1044</v>
      </c>
    </row>
    <row r="75" spans="7:9">
      <c r="H75" s="301" t="s">
        <v>1047</v>
      </c>
      <c r="I75" s="302" t="s">
        <v>1048</v>
      </c>
    </row>
    <row r="76" spans="7:9">
      <c r="H76" t="s">
        <v>1044</v>
      </c>
    </row>
    <row r="77" spans="7:9">
      <c r="H77" s="303" t="s">
        <v>1049</v>
      </c>
      <c r="I77" t="s">
        <v>958</v>
      </c>
    </row>
    <row r="78" spans="7:9">
      <c r="H78" t="s">
        <v>1050</v>
      </c>
      <c r="I78" t="s">
        <v>1005</v>
      </c>
    </row>
    <row r="79" spans="7:9">
      <c r="H79" t="s">
        <v>1051</v>
      </c>
      <c r="I79" t="s">
        <v>958</v>
      </c>
    </row>
    <row r="80" spans="7:9">
      <c r="H80" t="s">
        <v>1050</v>
      </c>
      <c r="I80" t="s">
        <v>1052</v>
      </c>
    </row>
    <row r="81" spans="8:10">
      <c r="H81" t="s">
        <v>1044</v>
      </c>
    </row>
    <row r="82" spans="8:10">
      <c r="H82" t="s">
        <v>1053</v>
      </c>
      <c r="I82" t="s">
        <v>958</v>
      </c>
    </row>
    <row r="83" spans="8:10">
      <c r="H83" t="s">
        <v>1054</v>
      </c>
      <c r="I83" t="s">
        <v>1005</v>
      </c>
    </row>
    <row r="84" spans="8:10">
      <c r="H84" t="s">
        <v>1055</v>
      </c>
      <c r="I84" t="s">
        <v>958</v>
      </c>
    </row>
    <row r="85" spans="8:10">
      <c r="H85" t="s">
        <v>1056</v>
      </c>
      <c r="I85" t="s">
        <v>957</v>
      </c>
    </row>
    <row r="86" spans="8:10">
      <c r="H86" t="s">
        <v>1057</v>
      </c>
      <c r="I86" t="s">
        <v>982</v>
      </c>
    </row>
    <row r="87" spans="8:10">
      <c r="H87" t="s">
        <v>1058</v>
      </c>
      <c r="I87" t="s">
        <v>1059</v>
      </c>
    </row>
    <row r="88" spans="8:10">
      <c r="H88" t="s">
        <v>1060</v>
      </c>
      <c r="I88" t="s">
        <v>1061</v>
      </c>
    </row>
    <row r="89" spans="8:10">
      <c r="H89" s="301" t="s">
        <v>1062</v>
      </c>
      <c r="I89" s="302" t="s">
        <v>1063</v>
      </c>
    </row>
    <row r="90" spans="8:10" ht="20.25">
      <c r="I90" s="304" t="s">
        <v>1024</v>
      </c>
      <c r="J90" s="304" t="s">
        <v>1009</v>
      </c>
    </row>
    <row r="91" spans="8:10" ht="20.25">
      <c r="I91" s="304" t="s">
        <v>1064</v>
      </c>
      <c r="J91" s="304" t="s">
        <v>1010</v>
      </c>
    </row>
    <row r="93" spans="8:10">
      <c r="H93" t="s">
        <v>1065</v>
      </c>
    </row>
    <row r="94" spans="8:10">
      <c r="H94" t="s">
        <v>1066</v>
      </c>
      <c r="I94" t="s">
        <v>958</v>
      </c>
    </row>
    <row r="95" spans="8:10">
      <c r="H95" s="301" t="s">
        <v>1067</v>
      </c>
      <c r="I95" s="302" t="s">
        <v>984</v>
      </c>
    </row>
    <row r="96" spans="8:10">
      <c r="H96" t="s">
        <v>1065</v>
      </c>
    </row>
    <row r="97" spans="8:9">
      <c r="H97" t="s">
        <v>1068</v>
      </c>
    </row>
    <row r="98" spans="8:9">
      <c r="H98" t="s">
        <v>1069</v>
      </c>
    </row>
    <row r="99" spans="8:9">
      <c r="H99" t="s">
        <v>1070</v>
      </c>
    </row>
    <row r="100" spans="8:9">
      <c r="H100" t="s">
        <v>1071</v>
      </c>
    </row>
    <row r="101" spans="8:9">
      <c r="H101" s="301" t="s">
        <v>1072</v>
      </c>
      <c r="I101" s="302" t="s">
        <v>1073</v>
      </c>
    </row>
    <row r="102" spans="8:9">
      <c r="H102" t="s">
        <v>1065</v>
      </c>
    </row>
    <row r="103" spans="8:9" ht="20.25">
      <c r="H103" t="s">
        <v>1074</v>
      </c>
      <c r="I103" s="304" t="s">
        <v>1075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통신조건에 따른 소요시간</vt:lpstr>
      <vt:lpstr>LS868 Protocol Packets</vt:lpstr>
      <vt:lpstr>LSM Control Protocol</vt:lpstr>
      <vt:lpstr>모션테이블181004</vt:lpstr>
      <vt:lpstr>LSS_Control Protocol</vt:lpstr>
      <vt:lpstr>Host Protocol</vt:lpstr>
      <vt:lpstr>FileTransfer Flow</vt:lpstr>
      <vt:lpstr>중계기테스트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Bonk</dc:creator>
  <cp:lastModifiedBy>Arduino</cp:lastModifiedBy>
  <cp:lastPrinted>2018-11-07T17:32:08Z</cp:lastPrinted>
  <dcterms:created xsi:type="dcterms:W3CDTF">2015-11-03T04:29:10Z</dcterms:created>
  <dcterms:modified xsi:type="dcterms:W3CDTF">2019-05-03T06:54:51Z</dcterms:modified>
</cp:coreProperties>
</file>