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OneDrive - ufps.edu.co\Escritorio\MQSensorsLib\WPDigitalizer\MQ3\"/>
    </mc:Choice>
  </mc:AlternateContent>
  <xr:revisionPtr revIDLastSave="0" documentId="13_ncr:1_{0B9C24FB-BAA8-4F48-89C0-AF5E71E1AE32}" xr6:coauthVersionLast="43" xr6:coauthVersionMax="43" xr10:uidLastSave="{00000000-0000-0000-0000-000000000000}"/>
  <bookViews>
    <workbookView xWindow="-120" yWindow="-120" windowWidth="20730" windowHeight="11160" activeTab="2" xr2:uid="{9C5EFFC2-5141-4097-B56E-3EAE3E1B3AE4}"/>
  </bookViews>
  <sheets>
    <sheet name="Alcohol" sheetId="1" r:id="rId1"/>
    <sheet name="Benzine" sheetId="2" r:id="rId2"/>
    <sheet name="CH4" sheetId="3" r:id="rId3"/>
    <sheet name="CO" sheetId="4" r:id="rId4"/>
    <sheet name="HEXANE" sheetId="5" r:id="rId5"/>
    <sheet name="LP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0" i="3" l="1"/>
  <c r="E21" i="3"/>
  <c r="E22" i="3"/>
  <c r="E23" i="3"/>
  <c r="E24" i="3"/>
  <c r="E25" i="3"/>
  <c r="E26" i="3"/>
  <c r="E27" i="3"/>
  <c r="E28" i="3"/>
  <c r="E29" i="3"/>
  <c r="E20" i="3"/>
  <c r="D21" i="3"/>
  <c r="D22" i="3"/>
  <c r="D23" i="3"/>
  <c r="D24" i="3"/>
  <c r="D25" i="3"/>
  <c r="D26" i="3"/>
  <c r="D27" i="3"/>
  <c r="D28" i="3"/>
  <c r="D29" i="3"/>
  <c r="D20" i="3"/>
  <c r="C21" i="3"/>
  <c r="C22" i="3"/>
  <c r="C23" i="3"/>
  <c r="C24" i="3"/>
  <c r="C25" i="3"/>
  <c r="C26" i="3"/>
  <c r="C27" i="3"/>
  <c r="C28" i="3"/>
  <c r="C29" i="3"/>
  <c r="C20" i="3"/>
  <c r="E31" i="1" l="1"/>
  <c r="E22" i="1"/>
  <c r="E23" i="1"/>
  <c r="E24" i="1"/>
  <c r="E25" i="1"/>
  <c r="E26" i="1"/>
  <c r="E27" i="1"/>
  <c r="E28" i="1"/>
  <c r="E29" i="1"/>
  <c r="E30" i="1"/>
  <c r="E21" i="1"/>
  <c r="D22" i="1"/>
  <c r="D23" i="1"/>
  <c r="D24" i="1"/>
  <c r="D25" i="1"/>
  <c r="D26" i="1"/>
  <c r="D27" i="1"/>
  <c r="D28" i="1"/>
  <c r="D29" i="1"/>
  <c r="D30" i="1"/>
  <c r="D21" i="1"/>
  <c r="C22" i="1"/>
  <c r="C23" i="1"/>
  <c r="C24" i="1"/>
  <c r="C25" i="1"/>
  <c r="C26" i="1"/>
  <c r="C27" i="1"/>
  <c r="C28" i="1"/>
  <c r="C29" i="1"/>
  <c r="C30" i="1"/>
  <c r="C21" i="1"/>
  <c r="B38" i="1"/>
  <c r="B39" i="1"/>
  <c r="B37" i="1"/>
</calcChain>
</file>

<file path=xl/sharedStrings.xml><?xml version="1.0" encoding="utf-8"?>
<sst xmlns="http://schemas.openxmlformats.org/spreadsheetml/2006/main" count="44" uniqueCount="13">
  <si>
    <t>RS/R0</t>
  </si>
  <si>
    <t>Alcohol</t>
  </si>
  <si>
    <t>Benzine</t>
  </si>
  <si>
    <t>CH4</t>
  </si>
  <si>
    <t>CO</t>
  </si>
  <si>
    <t>Hexane</t>
  </si>
  <si>
    <t>LPG</t>
  </si>
  <si>
    <t>Rs/R0</t>
  </si>
  <si>
    <t>mg/L</t>
  </si>
  <si>
    <t>Mg/L Calculado</t>
  </si>
  <si>
    <t>Error</t>
  </si>
  <si>
    <t>Error porcentual</t>
  </si>
  <si>
    <t>Error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</si>
</sst>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1" xfId="0" applyFill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4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4935826771653543"/>
                  <c:y val="-0.41120370370370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Alcohol!$A$3:$A$12</c:f>
              <c:numCache>
                <c:formatCode>General</c:formatCode>
                <c:ptCount val="10"/>
                <c:pt idx="0">
                  <c:v>0.103536704986982</c:v>
                </c:pt>
                <c:pt idx="1">
                  <c:v>0.21669508284625499</c:v>
                </c:pt>
                <c:pt idx="2">
                  <c:v>0.412187046707997</c:v>
                </c:pt>
                <c:pt idx="3">
                  <c:v>1.03536704986982</c:v>
                </c:pt>
                <c:pt idx="4">
                  <c:v>1.6267497726757201</c:v>
                </c:pt>
                <c:pt idx="5">
                  <c:v>2.5338073109426098</c:v>
                </c:pt>
                <c:pt idx="6">
                  <c:v>4.0862106814454302</c:v>
                </c:pt>
                <c:pt idx="7">
                  <c:v>6.1472269232604502</c:v>
                </c:pt>
                <c:pt idx="8">
                  <c:v>8.0474887337508907</c:v>
                </c:pt>
                <c:pt idx="9">
                  <c:v>10.0872685928713</c:v>
                </c:pt>
              </c:numCache>
            </c:numRef>
          </c:xVal>
          <c:yVal>
            <c:numRef>
              <c:f>Alcohol!$B$3:$B$12</c:f>
              <c:numCache>
                <c:formatCode>General</c:formatCode>
                <c:ptCount val="10"/>
                <c:pt idx="0">
                  <c:v>2.3006052433419799</c:v>
                </c:pt>
                <c:pt idx="1">
                  <c:v>1.52830673265877</c:v>
                </c:pt>
                <c:pt idx="2">
                  <c:v>0.98496557649837702</c:v>
                </c:pt>
                <c:pt idx="3">
                  <c:v>0.53735730587751895</c:v>
                </c:pt>
                <c:pt idx="4">
                  <c:v>0.39690284370655698</c:v>
                </c:pt>
                <c:pt idx="5">
                  <c:v>0.293160371356816</c:v>
                </c:pt>
                <c:pt idx="6">
                  <c:v>0.206913808111479</c:v>
                </c:pt>
                <c:pt idx="7">
                  <c:v>0.16237767391887201</c:v>
                </c:pt>
                <c:pt idx="8">
                  <c:v>0.129372540128079</c:v>
                </c:pt>
                <c:pt idx="9">
                  <c:v>0.11635618505358999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4-4D86-84E1-9413C924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06712"/>
        <c:axId val="477506464"/>
      </c:scatterChart>
      <c:valAx>
        <c:axId val="469006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7506464"/>
        <c:crosses val="autoZero"/>
        <c:crossBetween val="midCat"/>
      </c:valAx>
      <c:valAx>
        <c:axId val="47750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69006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Hexane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136496062992126"/>
                  <c:y val="-0.49059310294546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HEXANE!$A$21:$A$27</c:f>
              <c:numCache>
                <c:formatCode>General</c:formatCode>
                <c:ptCount val="7"/>
                <c:pt idx="0">
                  <c:v>52.132105222319197</c:v>
                </c:pt>
                <c:pt idx="1">
                  <c:v>38.505814631771599</c:v>
                </c:pt>
                <c:pt idx="2">
                  <c:v>31.147346385956801</c:v>
                </c:pt>
                <c:pt idx="3">
                  <c:v>23.0060524334198</c:v>
                </c:pt>
                <c:pt idx="4">
                  <c:v>12.551169959105399</c:v>
                </c:pt>
                <c:pt idx="5">
                  <c:v>10.9515019344802</c:v>
                </c:pt>
                <c:pt idx="6">
                  <c:v>10.152639075520501</c:v>
                </c:pt>
              </c:numCache>
            </c:numRef>
          </c:xVal>
          <c:yVal>
            <c:numRef>
              <c:f>HEXANE!$B$21:$B$27</c:f>
              <c:numCache>
                <c:formatCode>General</c:formatCode>
                <c:ptCount val="7"/>
                <c:pt idx="0">
                  <c:v>0.103536704986982</c:v>
                </c:pt>
                <c:pt idx="1">
                  <c:v>0.21482037565589701</c:v>
                </c:pt>
                <c:pt idx="2">
                  <c:v>0.40508594014569699</c:v>
                </c:pt>
                <c:pt idx="3">
                  <c:v>1.01752987664727</c:v>
                </c:pt>
                <c:pt idx="4">
                  <c:v>6.1472269232604502</c:v>
                </c:pt>
                <c:pt idx="5">
                  <c:v>7.9778670109350198</c:v>
                </c:pt>
                <c:pt idx="6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7-4028-9007-C0824FC35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64904"/>
        <c:axId val="652966544"/>
      </c:scatterChart>
      <c:valAx>
        <c:axId val="652964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2966544"/>
        <c:crosses val="autoZero"/>
        <c:crossBetween val="midCat"/>
      </c:valAx>
      <c:valAx>
        <c:axId val="652966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5296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3721259842519684"/>
                  <c:y val="0.15789297171186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LPG!$A$3:$A$9</c:f>
              <c:numCache>
                <c:formatCode>General</c:formatCode>
                <c:ptCount val="7"/>
                <c:pt idx="0">
                  <c:v>0.10444025524245699</c:v>
                </c:pt>
                <c:pt idx="1">
                  <c:v>0.21482037565589701</c:v>
                </c:pt>
                <c:pt idx="2">
                  <c:v>0.40862106814454302</c:v>
                </c:pt>
                <c:pt idx="3">
                  <c:v>1.03536704986982</c:v>
                </c:pt>
                <c:pt idx="4">
                  <c:v>6.1472269232604502</c:v>
                </c:pt>
                <c:pt idx="5">
                  <c:v>7.9778670109350198</c:v>
                </c:pt>
                <c:pt idx="6">
                  <c:v>9.9134863991497504</c:v>
                </c:pt>
              </c:numCache>
            </c:numRef>
          </c:xVal>
          <c:yVal>
            <c:numRef>
              <c:f>LPG!$B$3:$B$9</c:f>
              <c:numCache>
                <c:formatCode>General</c:formatCode>
                <c:ptCount val="7"/>
                <c:pt idx="0">
                  <c:v>51.348329074375599</c:v>
                </c:pt>
                <c:pt idx="1">
                  <c:v>42.813323987194003</c:v>
                </c:pt>
                <c:pt idx="2">
                  <c:v>36.241864000126803</c:v>
                </c:pt>
                <c:pt idx="3">
                  <c:v>29.7635144163132</c:v>
                </c:pt>
                <c:pt idx="4">
                  <c:v>15.753186734235101</c:v>
                </c:pt>
                <c:pt idx="5">
                  <c:v>13.7454162087133</c:v>
                </c:pt>
                <c:pt idx="6">
                  <c:v>13.1347270620369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C-4BD2-90C1-48D975BF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70552"/>
        <c:axId val="690053448"/>
      </c:scatterChart>
      <c:valAx>
        <c:axId val="366270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90053448"/>
        <c:crosses val="autoZero"/>
        <c:crossBetween val="midCat"/>
      </c:valAx>
      <c:valAx>
        <c:axId val="690053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LPG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3405446194225722"/>
                  <c:y val="-0.58347222222222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LPG!$A$19:$A$25</c:f>
              <c:numCache>
                <c:formatCode>General</c:formatCode>
                <c:ptCount val="7"/>
                <c:pt idx="0">
                  <c:v>51.348329074375599</c:v>
                </c:pt>
                <c:pt idx="1">
                  <c:v>42.813323987194003</c:v>
                </c:pt>
                <c:pt idx="2">
                  <c:v>36.241864000126803</c:v>
                </c:pt>
                <c:pt idx="3">
                  <c:v>29.7635144163132</c:v>
                </c:pt>
                <c:pt idx="4">
                  <c:v>15.753186734235101</c:v>
                </c:pt>
                <c:pt idx="5">
                  <c:v>13.7454162087133</c:v>
                </c:pt>
                <c:pt idx="6">
                  <c:v>13.1347270620369</c:v>
                </c:pt>
              </c:numCache>
            </c:numRef>
          </c:xVal>
          <c:yVal>
            <c:numRef>
              <c:f>LPG!$B$19:$B$25</c:f>
              <c:numCache>
                <c:formatCode>General</c:formatCode>
                <c:ptCount val="7"/>
                <c:pt idx="0">
                  <c:v>0.10444025524245699</c:v>
                </c:pt>
                <c:pt idx="1">
                  <c:v>0.21482037565589701</c:v>
                </c:pt>
                <c:pt idx="2">
                  <c:v>0.40862106814454302</c:v>
                </c:pt>
                <c:pt idx="3">
                  <c:v>1.03536704986982</c:v>
                </c:pt>
                <c:pt idx="4">
                  <c:v>6.1472269232604502</c:v>
                </c:pt>
                <c:pt idx="5">
                  <c:v>7.9778670109350198</c:v>
                </c:pt>
                <c:pt idx="6">
                  <c:v>9.9134863991497504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E-4F0B-9F41-2F9E6B45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69232"/>
        <c:axId val="557868704"/>
      </c:scatterChart>
      <c:valAx>
        <c:axId val="561369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7868704"/>
        <c:crosses val="autoZero"/>
        <c:crossBetween val="midCat"/>
      </c:valAx>
      <c:valAx>
        <c:axId val="557868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613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Alcohol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0912926509186352"/>
                  <c:y val="-0.53101851851851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Alcohol!$A$21:$A$30</c:f>
              <c:numCache>
                <c:formatCode>General</c:formatCode>
                <c:ptCount val="10"/>
                <c:pt idx="0">
                  <c:v>2.3006052433419799</c:v>
                </c:pt>
                <c:pt idx="1">
                  <c:v>1.52830673265877</c:v>
                </c:pt>
                <c:pt idx="2">
                  <c:v>0.98496557649837702</c:v>
                </c:pt>
                <c:pt idx="3">
                  <c:v>0.53735730587751895</c:v>
                </c:pt>
                <c:pt idx="4">
                  <c:v>0.39690284370655698</c:v>
                </c:pt>
                <c:pt idx="5">
                  <c:v>0.293160371356816</c:v>
                </c:pt>
                <c:pt idx="6">
                  <c:v>0.206913808111479</c:v>
                </c:pt>
                <c:pt idx="7">
                  <c:v>0.16237767391887201</c:v>
                </c:pt>
                <c:pt idx="8">
                  <c:v>0.129372540128079</c:v>
                </c:pt>
                <c:pt idx="9">
                  <c:v>0.11635618505358999</c:v>
                </c:pt>
              </c:numCache>
            </c:numRef>
          </c:xVal>
          <c:yVal>
            <c:numRef>
              <c:f>Alcohol!$B$21:$B$30</c:f>
              <c:numCache>
                <c:formatCode>General</c:formatCode>
                <c:ptCount val="10"/>
                <c:pt idx="0">
                  <c:v>0.103536704986982</c:v>
                </c:pt>
                <c:pt idx="1">
                  <c:v>0.21669508284625499</c:v>
                </c:pt>
                <c:pt idx="2">
                  <c:v>0.412187046707997</c:v>
                </c:pt>
                <c:pt idx="3">
                  <c:v>1.03536704986982</c:v>
                </c:pt>
                <c:pt idx="4">
                  <c:v>1.6267497726757201</c:v>
                </c:pt>
                <c:pt idx="5">
                  <c:v>2.5338073109426098</c:v>
                </c:pt>
                <c:pt idx="6">
                  <c:v>4.0862106814454302</c:v>
                </c:pt>
                <c:pt idx="7">
                  <c:v>6.1472269232604502</c:v>
                </c:pt>
                <c:pt idx="8">
                  <c:v>8.0474887337508907</c:v>
                </c:pt>
                <c:pt idx="9">
                  <c:v>10.0872685928713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F-49F1-9716-648ABEAF6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49448"/>
        <c:axId val="550152072"/>
      </c:scatterChart>
      <c:valAx>
        <c:axId val="5501494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0152072"/>
        <c:crosses val="autoZero"/>
        <c:crossBetween val="midCat"/>
      </c:valAx>
      <c:valAx>
        <c:axId val="550152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014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Benzine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6.0263779527559055E-2"/>
          <c:y val="0.13004629629629633"/>
          <c:w val="0.9104028871391076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199037620297462"/>
                  <c:y val="-0.348551326917468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Benzine!$A$3:$A$12</c:f>
              <c:numCache>
                <c:formatCode>General</c:formatCode>
                <c:ptCount val="10"/>
                <c:pt idx="0">
                  <c:v>0.102640971670123</c:v>
                </c:pt>
                <c:pt idx="1">
                  <c:v>0.21482037565589701</c:v>
                </c:pt>
                <c:pt idx="2">
                  <c:v>0.40862106814454302</c:v>
                </c:pt>
                <c:pt idx="3">
                  <c:v>1.02640971670123</c:v>
                </c:pt>
                <c:pt idx="4">
                  <c:v>1.6409461890372301</c:v>
                </c:pt>
                <c:pt idx="5">
                  <c:v>2.5118864315095801</c:v>
                </c:pt>
                <c:pt idx="6">
                  <c:v>4.0508594014569699</c:v>
                </c:pt>
                <c:pt idx="7">
                  <c:v>6.1472269232604502</c:v>
                </c:pt>
                <c:pt idx="8">
                  <c:v>7.9778670109350198</c:v>
                </c:pt>
                <c:pt idx="9">
                  <c:v>9.9134863991497504</c:v>
                </c:pt>
              </c:numCache>
            </c:numRef>
          </c:xVal>
          <c:yVal>
            <c:numRef>
              <c:f>Benzine!$B$3:$B$12</c:f>
              <c:numCache>
                <c:formatCode>General</c:formatCode>
                <c:ptCount val="10"/>
                <c:pt idx="0">
                  <c:v>4.1535653960688297</c:v>
                </c:pt>
                <c:pt idx="1">
                  <c:v>3.2105463740271101</c:v>
                </c:pt>
                <c:pt idx="2">
                  <c:v>2.5970103724929099</c:v>
                </c:pt>
                <c:pt idx="3">
                  <c:v>1.7782794100389201</c:v>
                </c:pt>
                <c:pt idx="4">
                  <c:v>1.48269776045635</c:v>
                </c:pt>
                <c:pt idx="5">
                  <c:v>1.2551169959105399</c:v>
                </c:pt>
                <c:pt idx="6">
                  <c:v>1.03076080197786</c:v>
                </c:pt>
                <c:pt idx="7">
                  <c:v>0.94120496726806802</c:v>
                </c:pt>
                <c:pt idx="8">
                  <c:v>0.83378222347178998</c:v>
                </c:pt>
                <c:pt idx="9">
                  <c:v>0.77296155661007604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E4-4D02-BC47-FAA7D2223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69568"/>
        <c:axId val="689009216"/>
      </c:scatterChart>
      <c:valAx>
        <c:axId val="36626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89009216"/>
        <c:crosses val="autoZero"/>
        <c:crossBetween val="midCat"/>
      </c:valAx>
      <c:valAx>
        <c:axId val="689009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626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Benzine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4.2098206474190727E-2"/>
                  <c:y val="-0.61124999999999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Benzine!$A$19:$A$28</c:f>
              <c:numCache>
                <c:formatCode>General</c:formatCode>
                <c:ptCount val="10"/>
                <c:pt idx="0">
                  <c:v>4.1535653960688297</c:v>
                </c:pt>
                <c:pt idx="1">
                  <c:v>3.2105463740271101</c:v>
                </c:pt>
                <c:pt idx="2">
                  <c:v>2.5970103724929099</c:v>
                </c:pt>
                <c:pt idx="3">
                  <c:v>1.7782794100389201</c:v>
                </c:pt>
                <c:pt idx="4">
                  <c:v>1.48269776045635</c:v>
                </c:pt>
                <c:pt idx="5">
                  <c:v>1.2551169959105399</c:v>
                </c:pt>
                <c:pt idx="6">
                  <c:v>1.03076080197786</c:v>
                </c:pt>
                <c:pt idx="7">
                  <c:v>0.94120496726806802</c:v>
                </c:pt>
                <c:pt idx="8">
                  <c:v>0.83378222347178998</c:v>
                </c:pt>
                <c:pt idx="9">
                  <c:v>0.77296155661007604</c:v>
                </c:pt>
              </c:numCache>
            </c:numRef>
          </c:xVal>
          <c:yVal>
            <c:numRef>
              <c:f>Benzine!$B$19:$B$28</c:f>
              <c:numCache>
                <c:formatCode>General</c:formatCode>
                <c:ptCount val="10"/>
                <c:pt idx="0">
                  <c:v>0.102640971670123</c:v>
                </c:pt>
                <c:pt idx="1">
                  <c:v>0.21482037565589701</c:v>
                </c:pt>
                <c:pt idx="2">
                  <c:v>0.40862106814454302</c:v>
                </c:pt>
                <c:pt idx="3">
                  <c:v>1.02640971670123</c:v>
                </c:pt>
                <c:pt idx="4">
                  <c:v>1.6409461890372301</c:v>
                </c:pt>
                <c:pt idx="5">
                  <c:v>2.5118864315095801</c:v>
                </c:pt>
                <c:pt idx="6">
                  <c:v>4.0508594014569699</c:v>
                </c:pt>
                <c:pt idx="7">
                  <c:v>6.1472269232604502</c:v>
                </c:pt>
                <c:pt idx="8">
                  <c:v>7.9778670109350198</c:v>
                </c:pt>
                <c:pt idx="9">
                  <c:v>9.9134863991497504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6-4328-A199-FC6A5978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53344"/>
        <c:axId val="647854000"/>
      </c:scatterChart>
      <c:valAx>
        <c:axId val="64785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4000"/>
        <c:crosses val="autoZero"/>
        <c:crossBetween val="midCat"/>
      </c:valAx>
      <c:valAx>
        <c:axId val="647854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4785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CH4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65"/>
                  <c:y val="0.332655657626130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'CH4'!$A$3:$A$12</c:f>
              <c:numCache>
                <c:formatCode>General</c:formatCode>
                <c:ptCount val="10"/>
                <c:pt idx="0">
                  <c:v>9.9134863991497504</c:v>
                </c:pt>
                <c:pt idx="1">
                  <c:v>7.9088476107129697</c:v>
                </c:pt>
                <c:pt idx="2">
                  <c:v>6.1472269232604502</c:v>
                </c:pt>
                <c:pt idx="3">
                  <c:v>4.0862106814454302</c:v>
                </c:pt>
                <c:pt idx="4">
                  <c:v>2.5118864315095801</c:v>
                </c:pt>
                <c:pt idx="5">
                  <c:v>1.65526649552671</c:v>
                </c:pt>
                <c:pt idx="6">
                  <c:v>1.01752987664727</c:v>
                </c:pt>
                <c:pt idx="7">
                  <c:v>0.412187046707997</c:v>
                </c:pt>
                <c:pt idx="8">
                  <c:v>0.21669508284625499</c:v>
                </c:pt>
                <c:pt idx="9">
                  <c:v>0.101752987664727</c:v>
                </c:pt>
              </c:numCache>
            </c:numRef>
          </c:xVal>
          <c:yVal>
            <c:numRef>
              <c:f>'CH4'!$B$3:$B$12</c:f>
              <c:numCache>
                <c:formatCode>General</c:formatCode>
                <c:ptCount val="10"/>
                <c:pt idx="0">
                  <c:v>39.093563826527401</c:v>
                </c:pt>
                <c:pt idx="1">
                  <c:v>39.690284370655696</c:v>
                </c:pt>
                <c:pt idx="2">
                  <c:v>40.296113202004001</c:v>
                </c:pt>
                <c:pt idx="3">
                  <c:v>41.5356539606883</c:v>
                </c:pt>
                <c:pt idx="4">
                  <c:v>42.169650342858297</c:v>
                </c:pt>
                <c:pt idx="5">
                  <c:v>42.169650342858297</c:v>
                </c:pt>
                <c:pt idx="6">
                  <c:v>44.130296168378003</c:v>
                </c:pt>
                <c:pt idx="7">
                  <c:v>45.4877794700378</c:v>
                </c:pt>
                <c:pt idx="8">
                  <c:v>49.066996389388301</c:v>
                </c:pt>
                <c:pt idx="9">
                  <c:v>49.066996389388301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D-4353-A2BF-5C8EE90E3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40880"/>
        <c:axId val="678039568"/>
      </c:scatterChart>
      <c:valAx>
        <c:axId val="678040880"/>
        <c:scaling>
          <c:logBase val="10"/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39568"/>
        <c:crosses val="autoZero"/>
        <c:crossBetween val="midCat"/>
      </c:valAx>
      <c:valAx>
        <c:axId val="678039568"/>
        <c:scaling>
          <c:logBase val="10"/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804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7070800524934381"/>
                  <c:y val="-0.48533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'CH4'!$A$20:$A$29</c:f>
              <c:numCache>
                <c:formatCode>General</c:formatCode>
                <c:ptCount val="10"/>
                <c:pt idx="0">
                  <c:v>39.093563826527401</c:v>
                </c:pt>
                <c:pt idx="1">
                  <c:v>39.690284370655696</c:v>
                </c:pt>
                <c:pt idx="2">
                  <c:v>40.296113202004001</c:v>
                </c:pt>
                <c:pt idx="3">
                  <c:v>41.5356539606883</c:v>
                </c:pt>
                <c:pt idx="4">
                  <c:v>42.169650342858297</c:v>
                </c:pt>
                <c:pt idx="5">
                  <c:v>42.169650342858297</c:v>
                </c:pt>
                <c:pt idx="6">
                  <c:v>44.130296168378003</c:v>
                </c:pt>
                <c:pt idx="7">
                  <c:v>45.4877794700378</c:v>
                </c:pt>
                <c:pt idx="8">
                  <c:v>49.066996389388301</c:v>
                </c:pt>
                <c:pt idx="9">
                  <c:v>49.066996389388301</c:v>
                </c:pt>
              </c:numCache>
            </c:numRef>
          </c:xVal>
          <c:yVal>
            <c:numRef>
              <c:f>'CH4'!$B$20:$B$29</c:f>
              <c:numCache>
                <c:formatCode>General</c:formatCode>
                <c:ptCount val="10"/>
                <c:pt idx="0">
                  <c:v>9.9134863991497504</c:v>
                </c:pt>
                <c:pt idx="1">
                  <c:v>7.9088476107129697</c:v>
                </c:pt>
                <c:pt idx="2">
                  <c:v>6.1472269232604502</c:v>
                </c:pt>
                <c:pt idx="3">
                  <c:v>4.0862106814454302</c:v>
                </c:pt>
                <c:pt idx="4">
                  <c:v>2.5118864315095801</c:v>
                </c:pt>
                <c:pt idx="5">
                  <c:v>1.65526649552671</c:v>
                </c:pt>
                <c:pt idx="6">
                  <c:v>1.01752987664727</c:v>
                </c:pt>
                <c:pt idx="7">
                  <c:v>0.412187046707997</c:v>
                </c:pt>
                <c:pt idx="8">
                  <c:v>0.21669508284625499</c:v>
                </c:pt>
                <c:pt idx="9">
                  <c:v>0.101752987664727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1-41D7-A446-1E51B5A8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267000"/>
        <c:axId val="510263392"/>
      </c:scatterChart>
      <c:valAx>
        <c:axId val="510267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0263392"/>
        <c:crosses val="autoZero"/>
        <c:crossBetween val="midCat"/>
      </c:valAx>
      <c:valAx>
        <c:axId val="51026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026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4921259842519685"/>
                  <c:y val="0.26558398950131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CO!$A$3:$A$9</c:f>
              <c:numCache>
                <c:formatCode>General</c:formatCode>
                <c:ptCount val="7"/>
                <c:pt idx="0">
                  <c:v>0.101752987664727</c:v>
                </c:pt>
                <c:pt idx="1">
                  <c:v>0.21482037565589701</c:v>
                </c:pt>
                <c:pt idx="2">
                  <c:v>0.412187046707997</c:v>
                </c:pt>
                <c:pt idx="3">
                  <c:v>1.02640971670123</c:v>
                </c:pt>
                <c:pt idx="4">
                  <c:v>6.2008729076258096</c:v>
                </c:pt>
                <c:pt idx="5">
                  <c:v>7.9778670109350198</c:v>
                </c:pt>
                <c:pt idx="6">
                  <c:v>9.9134863991497504</c:v>
                </c:pt>
              </c:numCache>
            </c:numRef>
          </c:xVal>
          <c:yVal>
            <c:numRef>
              <c:f>CO!$B$3:$B$9</c:f>
              <c:numCache>
                <c:formatCode>General</c:formatCode>
                <c:ptCount val="7"/>
                <c:pt idx="0">
                  <c:v>50.576336548970701</c:v>
                </c:pt>
                <c:pt idx="1">
                  <c:v>46.182100730616597</c:v>
                </c:pt>
                <c:pt idx="2">
                  <c:v>42.169650342858297</c:v>
                </c:pt>
                <c:pt idx="3">
                  <c:v>34.631689912697503</c:v>
                </c:pt>
                <c:pt idx="4">
                  <c:v>20.380297829199701</c:v>
                </c:pt>
                <c:pt idx="5">
                  <c:v>18.054229025554701</c:v>
                </c:pt>
                <c:pt idx="6">
                  <c:v>15.9936419201967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3-41CB-8627-A55B4881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112"/>
        <c:axId val="478325768"/>
      </c:scatterChart>
      <c:valAx>
        <c:axId val="4783251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768"/>
        <c:crosses val="autoZero"/>
        <c:crossBetween val="midCat"/>
      </c:valAx>
      <c:valAx>
        <c:axId val="4783257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7832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CO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686220472440946"/>
                  <c:y val="-0.58194444444444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CO!$A$20:$A$26</c:f>
              <c:numCache>
                <c:formatCode>General</c:formatCode>
                <c:ptCount val="7"/>
                <c:pt idx="0">
                  <c:v>50.576336548970701</c:v>
                </c:pt>
                <c:pt idx="1">
                  <c:v>46.182100730616597</c:v>
                </c:pt>
                <c:pt idx="2">
                  <c:v>42.169650342858297</c:v>
                </c:pt>
                <c:pt idx="3">
                  <c:v>34.631689912697503</c:v>
                </c:pt>
                <c:pt idx="4">
                  <c:v>20.380297829199701</c:v>
                </c:pt>
                <c:pt idx="5">
                  <c:v>18.054229025554701</c:v>
                </c:pt>
                <c:pt idx="6">
                  <c:v>15.9936419201967</c:v>
                </c:pt>
              </c:numCache>
            </c:numRef>
          </c:xVal>
          <c:yVal>
            <c:numRef>
              <c:f>CO!$B$20:$B$26</c:f>
              <c:numCache>
                <c:formatCode>General</c:formatCode>
                <c:ptCount val="7"/>
                <c:pt idx="0">
                  <c:v>0.101752987664727</c:v>
                </c:pt>
                <c:pt idx="1">
                  <c:v>0.21482037565589701</c:v>
                </c:pt>
                <c:pt idx="2">
                  <c:v>0.412187046707997</c:v>
                </c:pt>
                <c:pt idx="3">
                  <c:v>1.02640971670123</c:v>
                </c:pt>
                <c:pt idx="4">
                  <c:v>6.2008729076258096</c:v>
                </c:pt>
                <c:pt idx="5">
                  <c:v>7.9778670109350198</c:v>
                </c:pt>
                <c:pt idx="6">
                  <c:v>9.9134863991497504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F-4B06-875B-A7FF4AAF5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39544"/>
        <c:axId val="556638888"/>
      </c:scatterChart>
      <c:valAx>
        <c:axId val="556639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8888"/>
        <c:crosses val="autoZero"/>
        <c:crossBetween val="midCat"/>
      </c:valAx>
      <c:valAx>
        <c:axId val="556638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5663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HEXANE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2941666666666668"/>
                  <c:y val="0.21529782735491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HEXANE!$A$3:$A$9</c:f>
              <c:numCache>
                <c:formatCode>General</c:formatCode>
                <c:ptCount val="7"/>
                <c:pt idx="0">
                  <c:v>0.103536704986982</c:v>
                </c:pt>
                <c:pt idx="1">
                  <c:v>0.21482037565589701</c:v>
                </c:pt>
                <c:pt idx="2">
                  <c:v>0.40508594014569699</c:v>
                </c:pt>
                <c:pt idx="3">
                  <c:v>1.01752987664727</c:v>
                </c:pt>
                <c:pt idx="4">
                  <c:v>6.1472269232604502</c:v>
                </c:pt>
                <c:pt idx="5">
                  <c:v>7.9778670109350198</c:v>
                </c:pt>
                <c:pt idx="6">
                  <c:v>10</c:v>
                </c:pt>
              </c:numCache>
            </c:numRef>
          </c:xVal>
          <c:yVal>
            <c:numRef>
              <c:f>HEXANE!$B$3:$B$9</c:f>
              <c:numCache>
                <c:formatCode>General</c:formatCode>
                <c:ptCount val="7"/>
                <c:pt idx="0">
                  <c:v>52.132105222319197</c:v>
                </c:pt>
                <c:pt idx="1">
                  <c:v>38.505814631771599</c:v>
                </c:pt>
                <c:pt idx="2">
                  <c:v>31.147346385956801</c:v>
                </c:pt>
                <c:pt idx="3">
                  <c:v>23.0060524334198</c:v>
                </c:pt>
                <c:pt idx="4">
                  <c:v>12.551169959105399</c:v>
                </c:pt>
                <c:pt idx="5">
                  <c:v>10.9515019344802</c:v>
                </c:pt>
                <c:pt idx="6">
                  <c:v>10.152639075520501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3-455C-8218-6CAF53285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00544"/>
        <c:axId val="480100872"/>
      </c:scatterChart>
      <c:valAx>
        <c:axId val="480100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0100872"/>
        <c:crosses val="autoZero"/>
        <c:crossBetween val="midCat"/>
      </c:valAx>
      <c:valAx>
        <c:axId val="480100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4801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71437</xdr:rowOff>
    </xdr:from>
    <xdr:to>
      <xdr:col>9</xdr:col>
      <xdr:colOff>180975</xdr:colOff>
      <xdr:row>15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AF9A82-F719-4A91-8C06-4E74D5AD8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18</xdr:row>
      <xdr:rowOff>4762</xdr:rowOff>
    </xdr:from>
    <xdr:to>
      <xdr:col>12</xdr:col>
      <xdr:colOff>95250</xdr:colOff>
      <xdr:row>32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D1A500-177F-4301-8143-4C8FF1C21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14287</xdr:rowOff>
    </xdr:from>
    <xdr:to>
      <xdr:col>9</xdr:col>
      <xdr:colOff>280987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C46B-965F-42E1-8F68-5F99BD44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290512</xdr:colOff>
      <xdr:row>15</xdr:row>
      <xdr:rowOff>61912</xdr:rowOff>
    </xdr:from>
    <xdr:to>
      <xdr:col>9</xdr:col>
      <xdr:colOff>290512</xdr:colOff>
      <xdr:row>29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C7C7E7-AFDA-4577-A975-FDD556AC4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0</xdr:row>
      <xdr:rowOff>23812</xdr:rowOff>
    </xdr:from>
    <xdr:to>
      <xdr:col>9</xdr:col>
      <xdr:colOff>585787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B3CFEA-75E4-4972-8AFA-42C9989A7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16</xdr:row>
      <xdr:rowOff>109537</xdr:rowOff>
    </xdr:from>
    <xdr:to>
      <xdr:col>12</xdr:col>
      <xdr:colOff>4762</xdr:colOff>
      <xdr:row>30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FCADA9-0C49-49ED-8569-5D970AA73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0</xdr:row>
      <xdr:rowOff>109537</xdr:rowOff>
    </xdr:from>
    <xdr:to>
      <xdr:col>9</xdr:col>
      <xdr:colOff>90487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A5FE74-116B-4D40-BC9C-2141F4C41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</xdr:colOff>
      <xdr:row>16</xdr:row>
      <xdr:rowOff>138112</xdr:rowOff>
    </xdr:from>
    <xdr:to>
      <xdr:col>9</xdr:col>
      <xdr:colOff>71437</xdr:colOff>
      <xdr:row>31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D4AC63-0A44-4410-B1C6-03601C552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0</xdr:row>
      <xdr:rowOff>33337</xdr:rowOff>
    </xdr:from>
    <xdr:to>
      <xdr:col>9</xdr:col>
      <xdr:colOff>214312</xdr:colOff>
      <xdr:row>14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465729-0C14-47EB-959B-66E7FB796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242887</xdr:colOff>
      <xdr:row>15</xdr:row>
      <xdr:rowOff>157162</xdr:rowOff>
    </xdr:from>
    <xdr:to>
      <xdr:col>9</xdr:col>
      <xdr:colOff>242887</xdr:colOff>
      <xdr:row>30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0DFA29-0C9C-4608-A654-653584405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252412</xdr:colOff>
      <xdr:row>0</xdr:row>
      <xdr:rowOff>0</xdr:rowOff>
    </xdr:from>
    <xdr:to>
      <xdr:col>9</xdr:col>
      <xdr:colOff>252412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892C16-5384-4EBF-82A9-CC1741FD2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252412</xdr:colOff>
      <xdr:row>15</xdr:row>
      <xdr:rowOff>138112</xdr:rowOff>
    </xdr:from>
    <xdr:to>
      <xdr:col>9</xdr:col>
      <xdr:colOff>252412</xdr:colOff>
      <xdr:row>30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DAF8CD-9B3C-4233-A98A-ACDA50543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858AB-EFC4-400C-8167-ED5D9C610C58}">
  <dimension ref="A1:F39"/>
  <sheetViews>
    <sheetView topLeftCell="A19" workbookViewId="0">
      <selection activeCell="D32" sqref="D32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s="14" t="s">
        <v>8</v>
      </c>
      <c r="B1" s="5" t="s">
        <v>0</v>
      </c>
      <c r="C1" s="1"/>
      <c r="D1" s="1"/>
      <c r="E1" s="1"/>
      <c r="F1" s="1"/>
    </row>
    <row r="2" spans="1:6" x14ac:dyDescent="0.25">
      <c r="A2" s="14"/>
      <c r="B2" s="5" t="s">
        <v>1</v>
      </c>
    </row>
    <row r="3" spans="1:6" x14ac:dyDescent="0.25">
      <c r="A3" s="2">
        <v>0.103536704986982</v>
      </c>
      <c r="B3" s="2">
        <v>2.3006052433419799</v>
      </c>
    </row>
    <row r="4" spans="1:6" x14ac:dyDescent="0.25">
      <c r="A4" s="2">
        <v>0.21669508284625499</v>
      </c>
      <c r="B4" s="2">
        <v>1.52830673265877</v>
      </c>
    </row>
    <row r="5" spans="1:6" x14ac:dyDescent="0.25">
      <c r="A5" s="2">
        <v>0.412187046707997</v>
      </c>
      <c r="B5" s="2">
        <v>0.98496557649837702</v>
      </c>
    </row>
    <row r="6" spans="1:6" x14ac:dyDescent="0.25">
      <c r="A6" s="2">
        <v>1.03536704986982</v>
      </c>
      <c r="B6" s="2">
        <v>0.53735730587751895</v>
      </c>
    </row>
    <row r="7" spans="1:6" x14ac:dyDescent="0.25">
      <c r="A7" s="2">
        <v>1.6267497726757201</v>
      </c>
      <c r="B7" s="2">
        <v>0.39690284370655698</v>
      </c>
    </row>
    <row r="8" spans="1:6" x14ac:dyDescent="0.25">
      <c r="A8" s="2">
        <v>2.5338073109426098</v>
      </c>
      <c r="B8" s="2">
        <v>0.293160371356816</v>
      </c>
    </row>
    <row r="9" spans="1:6" x14ac:dyDescent="0.25">
      <c r="A9" s="2">
        <v>4.0862106814454302</v>
      </c>
      <c r="B9" s="2">
        <v>0.206913808111479</v>
      </c>
    </row>
    <row r="10" spans="1:6" x14ac:dyDescent="0.25">
      <c r="A10" s="2">
        <v>6.1472269232604502</v>
      </c>
      <c r="B10" s="2">
        <v>0.16237767391887201</v>
      </c>
    </row>
    <row r="11" spans="1:6" x14ac:dyDescent="0.25">
      <c r="A11" s="2">
        <v>8.0474887337508907</v>
      </c>
      <c r="B11" s="2">
        <v>0.129372540128079</v>
      </c>
    </row>
    <row r="12" spans="1:6" x14ac:dyDescent="0.25">
      <c r="A12" s="2">
        <v>10.0872685928713</v>
      </c>
      <c r="B12" s="2">
        <v>0.11635618505358999</v>
      </c>
    </row>
    <row r="19" spans="1:5" x14ac:dyDescent="0.25">
      <c r="A19" s="5" t="s">
        <v>0</v>
      </c>
      <c r="B19" s="14" t="s">
        <v>8</v>
      </c>
      <c r="C19" s="15" t="s">
        <v>9</v>
      </c>
      <c r="D19" s="9" t="s">
        <v>10</v>
      </c>
      <c r="E19" s="11" t="s">
        <v>11</v>
      </c>
    </row>
    <row r="20" spans="1:5" x14ac:dyDescent="0.25">
      <c r="A20" s="7" t="s">
        <v>1</v>
      </c>
      <c r="B20" s="14"/>
      <c r="C20" s="16"/>
      <c r="D20" s="10"/>
      <c r="E20" s="12"/>
    </row>
    <row r="21" spans="1:5" x14ac:dyDescent="0.25">
      <c r="A21" s="2">
        <v>2.3006052433419799</v>
      </c>
      <c r="B21" s="8">
        <v>0.103536704986982</v>
      </c>
      <c r="C21" s="2">
        <f>0.3934*((A21)^(-1.504))</f>
        <v>0.11236313021047439</v>
      </c>
      <c r="D21" s="2">
        <f>ABS(C21-B21)</f>
        <v>8.8264252234923901E-3</v>
      </c>
      <c r="E21" s="2">
        <f>D21/B21</f>
        <v>8.5249238176955358E-2</v>
      </c>
    </row>
    <row r="22" spans="1:5" x14ac:dyDescent="0.25">
      <c r="A22" s="2">
        <v>1.52830673265877</v>
      </c>
      <c r="B22" s="8">
        <v>0.21669508284625499</v>
      </c>
      <c r="C22" s="2">
        <f t="shared" ref="C22:C30" si="0">0.3934*((A22)^(-1.504))</f>
        <v>0.20786516961445145</v>
      </c>
      <c r="D22" s="2">
        <f t="shared" ref="D22:D30" si="1">ABS(C22-B22)</f>
        <v>8.8299132318035434E-3</v>
      </c>
      <c r="E22" s="2">
        <f t="shared" ref="E22:E30" si="2">D22/B22</f>
        <v>4.0748101506614988E-2</v>
      </c>
    </row>
    <row r="23" spans="1:5" x14ac:dyDescent="0.25">
      <c r="A23" s="2">
        <v>0.98496557649837702</v>
      </c>
      <c r="B23" s="8">
        <v>0.412187046707997</v>
      </c>
      <c r="C23" s="2">
        <f t="shared" si="0"/>
        <v>0.40246590271018451</v>
      </c>
      <c r="D23" s="2">
        <f t="shared" si="1"/>
        <v>9.7211439978124869E-3</v>
      </c>
      <c r="E23" s="2">
        <f t="shared" si="2"/>
        <v>2.358430250405024E-2</v>
      </c>
    </row>
    <row r="24" spans="1:5" x14ac:dyDescent="0.25">
      <c r="A24" s="2">
        <v>0.53735730587751895</v>
      </c>
      <c r="B24" s="8">
        <v>1.03536704986982</v>
      </c>
      <c r="C24" s="2">
        <f t="shared" si="0"/>
        <v>1.0011947557464467</v>
      </c>
      <c r="D24" s="2">
        <f t="shared" si="1"/>
        <v>3.4172294123373304E-2</v>
      </c>
      <c r="E24" s="2">
        <f t="shared" si="2"/>
        <v>3.3005004483839716E-2</v>
      </c>
    </row>
    <row r="25" spans="1:5" x14ac:dyDescent="0.25">
      <c r="A25" s="2">
        <v>0.39690284370655698</v>
      </c>
      <c r="B25" s="8">
        <v>1.6267497726757201</v>
      </c>
      <c r="C25" s="2">
        <f t="shared" si="0"/>
        <v>1.579113342090062</v>
      </c>
      <c r="D25" s="2">
        <f t="shared" si="1"/>
        <v>4.7636430585658029E-2</v>
      </c>
      <c r="E25" s="2">
        <f t="shared" si="2"/>
        <v>2.9283194862418451E-2</v>
      </c>
    </row>
    <row r="26" spans="1:5" x14ac:dyDescent="0.25">
      <c r="A26" s="2">
        <v>0.293160371356816</v>
      </c>
      <c r="B26" s="8">
        <v>2.5338073109426098</v>
      </c>
      <c r="C26" s="2">
        <f t="shared" si="0"/>
        <v>2.4906232607138734</v>
      </c>
      <c r="D26" s="2">
        <f t="shared" si="1"/>
        <v>4.3184050228736393E-2</v>
      </c>
      <c r="E26" s="2">
        <f t="shared" si="2"/>
        <v>1.7043146904754707E-2</v>
      </c>
    </row>
    <row r="27" spans="1:5" x14ac:dyDescent="0.25">
      <c r="A27" s="2">
        <v>0.206913808111479</v>
      </c>
      <c r="B27" s="8">
        <v>4.0862106814454302</v>
      </c>
      <c r="C27" s="2">
        <f t="shared" si="0"/>
        <v>4.2061716043986825</v>
      </c>
      <c r="D27" s="2">
        <f t="shared" si="1"/>
        <v>0.11996092295325234</v>
      </c>
      <c r="E27" s="2">
        <f t="shared" si="2"/>
        <v>2.9357498255772295E-2</v>
      </c>
    </row>
    <row r="28" spans="1:5" x14ac:dyDescent="0.25">
      <c r="A28" s="2">
        <v>0.16237767391887201</v>
      </c>
      <c r="B28" s="8">
        <v>6.1472269232604502</v>
      </c>
      <c r="C28" s="2">
        <f t="shared" si="0"/>
        <v>6.0562358073373845</v>
      </c>
      <c r="D28" s="2">
        <f t="shared" si="1"/>
        <v>9.0991115923065635E-2</v>
      </c>
      <c r="E28" s="2">
        <f t="shared" si="2"/>
        <v>1.4801977714335706E-2</v>
      </c>
    </row>
    <row r="29" spans="1:5" x14ac:dyDescent="0.25">
      <c r="A29" s="2">
        <v>0.129372540128079</v>
      </c>
      <c r="B29" s="8">
        <v>8.0474887337508907</v>
      </c>
      <c r="C29" s="2">
        <f t="shared" si="0"/>
        <v>8.5236150837750557</v>
      </c>
      <c r="D29" s="2">
        <f t="shared" si="1"/>
        <v>0.47612635002416503</v>
      </c>
      <c r="E29" s="2">
        <f t="shared" si="2"/>
        <v>5.9164587336085046E-2</v>
      </c>
    </row>
    <row r="30" spans="1:5" x14ac:dyDescent="0.25">
      <c r="A30" s="2">
        <v>0.11635618505358999</v>
      </c>
      <c r="B30" s="8">
        <v>10.0872685928713</v>
      </c>
      <c r="C30" s="2">
        <f t="shared" si="0"/>
        <v>9.9973981217924752</v>
      </c>
      <c r="D30" s="2">
        <f t="shared" si="1"/>
        <v>8.9870471078825176E-2</v>
      </c>
      <c r="E30" s="2">
        <f t="shared" si="2"/>
        <v>8.9092969272511376E-3</v>
      </c>
    </row>
    <row r="31" spans="1:5" x14ac:dyDescent="0.25">
      <c r="C31" s="13" t="s">
        <v>12</v>
      </c>
      <c r="D31" s="13"/>
      <c r="E31" s="4">
        <f>AVERAGE(E21:E30)</f>
        <v>3.4114634867207769E-2</v>
      </c>
    </row>
    <row r="35" spans="1:2" x14ac:dyDescent="0.25">
      <c r="A35" s="6" t="s">
        <v>7</v>
      </c>
      <c r="B35" s="14" t="s">
        <v>8</v>
      </c>
    </row>
    <row r="36" spans="1:2" x14ac:dyDescent="0.25">
      <c r="A36" s="6" t="s">
        <v>1</v>
      </c>
      <c r="B36" s="14"/>
    </row>
    <row r="37" spans="1:2" x14ac:dyDescent="0.25">
      <c r="A37" s="2">
        <v>0.1</v>
      </c>
      <c r="B37" s="2">
        <f>0.3934*((A37)^(-1.504))</f>
        <v>12.555509921966392</v>
      </c>
    </row>
    <row r="38" spans="1:2" x14ac:dyDescent="0.25">
      <c r="A38" s="2">
        <v>3.83</v>
      </c>
      <c r="B38" s="2">
        <f t="shared" ref="B38:B39" si="3">0.3934*((A38)^(-1.504))</f>
        <v>5.2203954146536252E-2</v>
      </c>
    </row>
    <row r="39" spans="1:2" x14ac:dyDescent="0.25">
      <c r="A39" s="2">
        <v>0.11635618505358999</v>
      </c>
      <c r="B39" s="2">
        <f t="shared" si="3"/>
        <v>9.9973981217924752</v>
      </c>
    </row>
  </sheetData>
  <mergeCells count="7">
    <mergeCell ref="B35:B36"/>
    <mergeCell ref="C19:C20"/>
    <mergeCell ref="D19:D20"/>
    <mergeCell ref="E19:E20"/>
    <mergeCell ref="C31:D31"/>
    <mergeCell ref="A1:A2"/>
    <mergeCell ref="B19:B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929E0-C068-4B1B-BB8E-F6B06E71788E}">
  <dimension ref="A1:B28"/>
  <sheetViews>
    <sheetView workbookViewId="0">
      <selection sqref="A1:A2"/>
    </sheetView>
  </sheetViews>
  <sheetFormatPr baseColWidth="10" defaultRowHeight="15" x14ac:dyDescent="0.25"/>
  <sheetData>
    <row r="1" spans="1:2" x14ac:dyDescent="0.25">
      <c r="A1" s="14" t="s">
        <v>8</v>
      </c>
      <c r="B1" s="3" t="s">
        <v>0</v>
      </c>
    </row>
    <row r="2" spans="1:2" x14ac:dyDescent="0.25">
      <c r="A2" s="14"/>
      <c r="B2" s="4" t="s">
        <v>2</v>
      </c>
    </row>
    <row r="3" spans="1:2" x14ac:dyDescent="0.25">
      <c r="A3" s="2">
        <v>0.102640971670123</v>
      </c>
      <c r="B3" s="2">
        <v>4.1535653960688297</v>
      </c>
    </row>
    <row r="4" spans="1:2" x14ac:dyDescent="0.25">
      <c r="A4" s="2">
        <v>0.21482037565589701</v>
      </c>
      <c r="B4" s="2">
        <v>3.2105463740271101</v>
      </c>
    </row>
    <row r="5" spans="1:2" x14ac:dyDescent="0.25">
      <c r="A5" s="2">
        <v>0.40862106814454302</v>
      </c>
      <c r="B5" s="2">
        <v>2.5970103724929099</v>
      </c>
    </row>
    <row r="6" spans="1:2" x14ac:dyDescent="0.25">
      <c r="A6" s="2">
        <v>1.02640971670123</v>
      </c>
      <c r="B6" s="2">
        <v>1.7782794100389201</v>
      </c>
    </row>
    <row r="7" spans="1:2" x14ac:dyDescent="0.25">
      <c r="A7" s="2">
        <v>1.6409461890372301</v>
      </c>
      <c r="B7" s="2">
        <v>1.48269776045635</v>
      </c>
    </row>
    <row r="8" spans="1:2" x14ac:dyDescent="0.25">
      <c r="A8" s="2">
        <v>2.5118864315095801</v>
      </c>
      <c r="B8" s="2">
        <v>1.2551169959105399</v>
      </c>
    </row>
    <row r="9" spans="1:2" x14ac:dyDescent="0.25">
      <c r="A9" s="2">
        <v>4.0508594014569699</v>
      </c>
      <c r="B9" s="2">
        <v>1.03076080197786</v>
      </c>
    </row>
    <row r="10" spans="1:2" x14ac:dyDescent="0.25">
      <c r="A10" s="2">
        <v>6.1472269232604502</v>
      </c>
      <c r="B10" s="2">
        <v>0.94120496726806802</v>
      </c>
    </row>
    <row r="11" spans="1:2" x14ac:dyDescent="0.25">
      <c r="A11" s="2">
        <v>7.9778670109350198</v>
      </c>
      <c r="B11" s="2">
        <v>0.83378222347178998</v>
      </c>
    </row>
    <row r="12" spans="1:2" x14ac:dyDescent="0.25">
      <c r="A12" s="2">
        <v>9.9134863991497504</v>
      </c>
      <c r="B12" s="2">
        <v>0.77296155661007604</v>
      </c>
    </row>
    <row r="17" spans="1:2" x14ac:dyDescent="0.25">
      <c r="A17" s="3" t="s">
        <v>0</v>
      </c>
      <c r="B17" s="14" t="s">
        <v>8</v>
      </c>
    </row>
    <row r="18" spans="1:2" x14ac:dyDescent="0.25">
      <c r="A18" s="4" t="s">
        <v>2</v>
      </c>
      <c r="B18" s="14"/>
    </row>
    <row r="19" spans="1:2" x14ac:dyDescent="0.25">
      <c r="A19" s="2">
        <v>4.1535653960688297</v>
      </c>
      <c r="B19" s="2">
        <v>0.102640971670123</v>
      </c>
    </row>
    <row r="20" spans="1:2" x14ac:dyDescent="0.25">
      <c r="A20" s="2">
        <v>3.2105463740271101</v>
      </c>
      <c r="B20" s="2">
        <v>0.21482037565589701</v>
      </c>
    </row>
    <row r="21" spans="1:2" x14ac:dyDescent="0.25">
      <c r="A21" s="2">
        <v>2.5970103724929099</v>
      </c>
      <c r="B21" s="2">
        <v>0.40862106814454302</v>
      </c>
    </row>
    <row r="22" spans="1:2" x14ac:dyDescent="0.25">
      <c r="A22" s="2">
        <v>1.7782794100389201</v>
      </c>
      <c r="B22" s="2">
        <v>1.02640971670123</v>
      </c>
    </row>
    <row r="23" spans="1:2" x14ac:dyDescent="0.25">
      <c r="A23" s="2">
        <v>1.48269776045635</v>
      </c>
      <c r="B23" s="2">
        <v>1.6409461890372301</v>
      </c>
    </row>
    <row r="24" spans="1:2" x14ac:dyDescent="0.25">
      <c r="A24" s="2">
        <v>1.2551169959105399</v>
      </c>
      <c r="B24" s="2">
        <v>2.5118864315095801</v>
      </c>
    </row>
    <row r="25" spans="1:2" x14ac:dyDescent="0.25">
      <c r="A25" s="2">
        <v>1.03076080197786</v>
      </c>
      <c r="B25" s="2">
        <v>4.0508594014569699</v>
      </c>
    </row>
    <row r="26" spans="1:2" x14ac:dyDescent="0.25">
      <c r="A26" s="2">
        <v>0.94120496726806802</v>
      </c>
      <c r="B26" s="2">
        <v>6.1472269232604502</v>
      </c>
    </row>
    <row r="27" spans="1:2" x14ac:dyDescent="0.25">
      <c r="A27" s="2">
        <v>0.83378222347178998</v>
      </c>
      <c r="B27" s="2">
        <v>7.9778670109350198</v>
      </c>
    </row>
    <row r="28" spans="1:2" x14ac:dyDescent="0.25">
      <c r="A28" s="2">
        <v>0.77296155661007604</v>
      </c>
      <c r="B28" s="2">
        <v>9.9134863991497504</v>
      </c>
    </row>
  </sheetData>
  <mergeCells count="2">
    <mergeCell ref="A1:A2"/>
    <mergeCell ref="B17:B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142F-A264-4D01-A26F-E9B61CBE035D}">
  <dimension ref="A1:E30"/>
  <sheetViews>
    <sheetView tabSelected="1" topLeftCell="A14" workbookViewId="0">
      <selection activeCell="E31" sqref="E31"/>
    </sheetView>
  </sheetViews>
  <sheetFormatPr baseColWidth="10" defaultRowHeight="15" x14ac:dyDescent="0.25"/>
  <sheetData>
    <row r="1" spans="1:2" x14ac:dyDescent="0.25">
      <c r="A1" s="14" t="s">
        <v>8</v>
      </c>
      <c r="B1" s="3" t="s">
        <v>0</v>
      </c>
    </row>
    <row r="2" spans="1:2" x14ac:dyDescent="0.25">
      <c r="A2" s="14"/>
      <c r="B2" s="4" t="s">
        <v>3</v>
      </c>
    </row>
    <row r="3" spans="1:2" x14ac:dyDescent="0.25">
      <c r="A3" s="2">
        <v>9.9134863991497504</v>
      </c>
      <c r="B3" s="2">
        <v>39.093563826527401</v>
      </c>
    </row>
    <row r="4" spans="1:2" x14ac:dyDescent="0.25">
      <c r="A4" s="2">
        <v>7.9088476107129697</v>
      </c>
      <c r="B4" s="2">
        <v>39.690284370655696</v>
      </c>
    </row>
    <row r="5" spans="1:2" x14ac:dyDescent="0.25">
      <c r="A5" s="2">
        <v>6.1472269232604502</v>
      </c>
      <c r="B5" s="2">
        <v>40.296113202004001</v>
      </c>
    </row>
    <row r="6" spans="1:2" x14ac:dyDescent="0.25">
      <c r="A6" s="2">
        <v>4.0862106814454302</v>
      </c>
      <c r="B6" s="2">
        <v>41.5356539606883</v>
      </c>
    </row>
    <row r="7" spans="1:2" x14ac:dyDescent="0.25">
      <c r="A7" s="2">
        <v>2.5118864315095801</v>
      </c>
      <c r="B7" s="2">
        <v>42.169650342858297</v>
      </c>
    </row>
    <row r="8" spans="1:2" x14ac:dyDescent="0.25">
      <c r="A8" s="2">
        <v>1.65526649552671</v>
      </c>
      <c r="B8" s="2">
        <v>42.169650342858297</v>
      </c>
    </row>
    <row r="9" spans="1:2" x14ac:dyDescent="0.25">
      <c r="A9" s="2">
        <v>1.01752987664727</v>
      </c>
      <c r="B9" s="2">
        <v>44.130296168378003</v>
      </c>
    </row>
    <row r="10" spans="1:2" x14ac:dyDescent="0.25">
      <c r="A10" s="2">
        <v>0.412187046707997</v>
      </c>
      <c r="B10" s="2">
        <v>45.4877794700378</v>
      </c>
    </row>
    <row r="11" spans="1:2" x14ac:dyDescent="0.25">
      <c r="A11" s="2">
        <v>0.21669508284625499</v>
      </c>
      <c r="B11" s="2">
        <v>49.066996389388301</v>
      </c>
    </row>
    <row r="12" spans="1:2" x14ac:dyDescent="0.25">
      <c r="A12" s="2">
        <v>0.101752987664727</v>
      </c>
      <c r="B12" s="2">
        <v>49.066996389388301</v>
      </c>
    </row>
    <row r="18" spans="1:5" x14ac:dyDescent="0.25">
      <c r="A18" s="3" t="s">
        <v>0</v>
      </c>
      <c r="B18" s="14" t="s">
        <v>8</v>
      </c>
    </row>
    <row r="19" spans="1:5" x14ac:dyDescent="0.25">
      <c r="A19" s="4" t="s">
        <v>3</v>
      </c>
      <c r="B19" s="14"/>
    </row>
    <row r="20" spans="1:5" x14ac:dyDescent="0.25">
      <c r="A20" s="2">
        <v>39.093563826527401</v>
      </c>
      <c r="B20" s="2">
        <v>9.9134863991497504</v>
      </c>
      <c r="C20" s="17">
        <f>2E+31*((A20)^(-19.01))</f>
        <v>10.841988518469689</v>
      </c>
      <c r="D20">
        <f>ABS(B20-C20)</f>
        <v>0.92850211931993876</v>
      </c>
      <c r="E20">
        <f>D20/B20</f>
        <v>9.3660502666304518E-2</v>
      </c>
    </row>
    <row r="21" spans="1:5" x14ac:dyDescent="0.25">
      <c r="A21" s="2">
        <v>39.690284370655696</v>
      </c>
      <c r="B21" s="2">
        <v>7.9088476107129697</v>
      </c>
      <c r="C21" s="17">
        <f t="shared" ref="C21:C29" si="0">2E+31*((A21)^(-19.01))</f>
        <v>8.129112868706331</v>
      </c>
      <c r="D21">
        <f t="shared" ref="D21:D29" si="1">ABS(B21-C21)</f>
        <v>0.22026525799336127</v>
      </c>
      <c r="E21">
        <f t="shared" ref="E21:E29" si="2">D21/B21</f>
        <v>2.7850487053891371E-2</v>
      </c>
    </row>
    <row r="22" spans="1:5" x14ac:dyDescent="0.25">
      <c r="A22" s="2">
        <v>40.296113202004001</v>
      </c>
      <c r="B22" s="2">
        <v>6.1472269232604502</v>
      </c>
      <c r="C22" s="17">
        <f t="shared" si="0"/>
        <v>6.0950512832209895</v>
      </c>
      <c r="D22">
        <f t="shared" si="1"/>
        <v>5.2175640039460625E-2</v>
      </c>
      <c r="E22">
        <f t="shared" si="2"/>
        <v>8.4876710573402736E-3</v>
      </c>
    </row>
    <row r="23" spans="1:5" x14ac:dyDescent="0.25">
      <c r="A23" s="2">
        <v>41.5356539606883</v>
      </c>
      <c r="B23" s="2">
        <v>4.0862106814454302</v>
      </c>
      <c r="C23" s="17">
        <f t="shared" si="0"/>
        <v>3.4264609376598312</v>
      </c>
      <c r="D23">
        <f t="shared" si="1"/>
        <v>0.65974974378559903</v>
      </c>
      <c r="E23">
        <f t="shared" si="2"/>
        <v>0.1614575936530574</v>
      </c>
    </row>
    <row r="24" spans="1:5" x14ac:dyDescent="0.25">
      <c r="A24" s="2">
        <v>42.169650342858297</v>
      </c>
      <c r="B24" s="2">
        <v>2.5118864315095801</v>
      </c>
      <c r="C24" s="17">
        <f t="shared" si="0"/>
        <v>2.5690940047573876</v>
      </c>
      <c r="D24">
        <f t="shared" si="1"/>
        <v>5.7207573247807453E-2</v>
      </c>
      <c r="E24">
        <f t="shared" si="2"/>
        <v>2.2774745119916569E-2</v>
      </c>
    </row>
    <row r="25" spans="1:5" x14ac:dyDescent="0.25">
      <c r="A25" s="2">
        <v>42.169650342858297</v>
      </c>
      <c r="B25" s="2">
        <v>1.65526649552671</v>
      </c>
      <c r="C25" s="17">
        <f t="shared" si="0"/>
        <v>2.5690940047573876</v>
      </c>
      <c r="D25">
        <f t="shared" si="1"/>
        <v>0.91382750923067757</v>
      </c>
      <c r="E25">
        <f t="shared" si="2"/>
        <v>0.55207273976743865</v>
      </c>
    </row>
    <row r="26" spans="1:5" x14ac:dyDescent="0.25">
      <c r="A26" s="2">
        <v>44.130296168378003</v>
      </c>
      <c r="B26" s="2">
        <v>1.01752987664727</v>
      </c>
      <c r="C26" s="17">
        <f t="shared" si="0"/>
        <v>1.0828857213146799</v>
      </c>
      <c r="D26">
        <f t="shared" si="1"/>
        <v>6.5355844667409846E-2</v>
      </c>
      <c r="E26">
        <f t="shared" si="2"/>
        <v>6.4229902401249747E-2</v>
      </c>
    </row>
    <row r="27" spans="1:5" x14ac:dyDescent="0.25">
      <c r="A27" s="2">
        <v>45.4877794700378</v>
      </c>
      <c r="B27" s="2">
        <v>0.412187046707997</v>
      </c>
      <c r="C27" s="17">
        <f t="shared" si="0"/>
        <v>0.6087669244471986</v>
      </c>
      <c r="D27">
        <f t="shared" si="1"/>
        <v>0.1965798777392016</v>
      </c>
      <c r="E27">
        <f t="shared" si="2"/>
        <v>0.47691910580213698</v>
      </c>
    </row>
    <row r="28" spans="1:5" x14ac:dyDescent="0.25">
      <c r="A28" s="2">
        <v>49.066996389388301</v>
      </c>
      <c r="B28" s="2">
        <v>0.21669508284625499</v>
      </c>
      <c r="C28" s="17">
        <f t="shared" si="0"/>
        <v>0.14425208560474145</v>
      </c>
      <c r="D28">
        <f t="shared" si="1"/>
        <v>7.244299724151354E-2</v>
      </c>
      <c r="E28">
        <f t="shared" si="2"/>
        <v>0.33430844987337249</v>
      </c>
    </row>
    <row r="29" spans="1:5" x14ac:dyDescent="0.25">
      <c r="A29" s="2">
        <v>49.066996389388301</v>
      </c>
      <c r="B29" s="2">
        <v>0.101752987664727</v>
      </c>
      <c r="C29" s="17">
        <f t="shared" si="0"/>
        <v>0.14425208560474145</v>
      </c>
      <c r="D29">
        <f t="shared" si="1"/>
        <v>4.2499097940014455E-2</v>
      </c>
      <c r="E29">
        <f t="shared" si="2"/>
        <v>0.41766928829694605</v>
      </c>
    </row>
    <row r="30" spans="1:5" x14ac:dyDescent="0.25">
      <c r="C30" s="18" t="s">
        <v>12</v>
      </c>
      <c r="D30" s="18"/>
      <c r="E30">
        <f>AVERAGE(E20:E29)</f>
        <v>0.21594304856916541</v>
      </c>
    </row>
  </sheetData>
  <mergeCells count="3">
    <mergeCell ref="A1:A2"/>
    <mergeCell ref="B18:B19"/>
    <mergeCell ref="C30:D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A761-882B-44F1-A786-A95B3813B6B6}">
  <dimension ref="A1:B26"/>
  <sheetViews>
    <sheetView topLeftCell="A5" workbookViewId="0">
      <selection sqref="A1:A2"/>
    </sheetView>
  </sheetViews>
  <sheetFormatPr baseColWidth="10" defaultRowHeight="15" x14ac:dyDescent="0.25"/>
  <sheetData>
    <row r="1" spans="1:2" x14ac:dyDescent="0.25">
      <c r="A1" s="14" t="s">
        <v>8</v>
      </c>
      <c r="B1" s="3" t="s">
        <v>0</v>
      </c>
    </row>
    <row r="2" spans="1:2" x14ac:dyDescent="0.25">
      <c r="A2" s="14"/>
      <c r="B2" s="4" t="s">
        <v>4</v>
      </c>
    </row>
    <row r="3" spans="1:2" x14ac:dyDescent="0.25">
      <c r="A3" s="2">
        <v>0.101752987664727</v>
      </c>
      <c r="B3" s="2">
        <v>50.576336548970701</v>
      </c>
    </row>
    <row r="4" spans="1:2" x14ac:dyDescent="0.25">
      <c r="A4" s="2">
        <v>0.21482037565589701</v>
      </c>
      <c r="B4" s="2">
        <v>46.182100730616597</v>
      </c>
    </row>
    <row r="5" spans="1:2" x14ac:dyDescent="0.25">
      <c r="A5" s="2">
        <v>0.412187046707997</v>
      </c>
      <c r="B5" s="2">
        <v>42.169650342858297</v>
      </c>
    </row>
    <row r="6" spans="1:2" x14ac:dyDescent="0.25">
      <c r="A6" s="2">
        <v>1.02640971670123</v>
      </c>
      <c r="B6" s="2">
        <v>34.631689912697503</v>
      </c>
    </row>
    <row r="7" spans="1:2" x14ac:dyDescent="0.25">
      <c r="A7" s="2">
        <v>6.2008729076258096</v>
      </c>
      <c r="B7" s="2">
        <v>20.380297829199701</v>
      </c>
    </row>
    <row r="8" spans="1:2" x14ac:dyDescent="0.25">
      <c r="A8" s="2">
        <v>7.9778670109350198</v>
      </c>
      <c r="B8" s="2">
        <v>18.054229025554701</v>
      </c>
    </row>
    <row r="9" spans="1:2" x14ac:dyDescent="0.25">
      <c r="A9" s="2">
        <v>9.9134863991497504</v>
      </c>
      <c r="B9" s="2">
        <v>15.9936419201967</v>
      </c>
    </row>
    <row r="18" spans="1:2" x14ac:dyDescent="0.25">
      <c r="A18" s="3" t="s">
        <v>0</v>
      </c>
      <c r="B18" s="14" t="s">
        <v>8</v>
      </c>
    </row>
    <row r="19" spans="1:2" x14ac:dyDescent="0.25">
      <c r="A19" s="4" t="s">
        <v>4</v>
      </c>
      <c r="B19" s="14"/>
    </row>
    <row r="20" spans="1:2" x14ac:dyDescent="0.25">
      <c r="A20" s="2">
        <v>50.576336548970701</v>
      </c>
      <c r="B20" s="2">
        <v>0.101752987664727</v>
      </c>
    </row>
    <row r="21" spans="1:2" x14ac:dyDescent="0.25">
      <c r="A21" s="2">
        <v>46.182100730616597</v>
      </c>
      <c r="B21" s="2">
        <v>0.21482037565589701</v>
      </c>
    </row>
    <row r="22" spans="1:2" x14ac:dyDescent="0.25">
      <c r="A22" s="2">
        <v>42.169650342858297</v>
      </c>
      <c r="B22" s="2">
        <v>0.412187046707997</v>
      </c>
    </row>
    <row r="23" spans="1:2" x14ac:dyDescent="0.25">
      <c r="A23" s="2">
        <v>34.631689912697503</v>
      </c>
      <c r="B23" s="2">
        <v>1.02640971670123</v>
      </c>
    </row>
    <row r="24" spans="1:2" x14ac:dyDescent="0.25">
      <c r="A24" s="2">
        <v>20.380297829199701</v>
      </c>
      <c r="B24" s="2">
        <v>6.2008729076258096</v>
      </c>
    </row>
    <row r="25" spans="1:2" x14ac:dyDescent="0.25">
      <c r="A25" s="2">
        <v>18.054229025554701</v>
      </c>
      <c r="B25" s="2">
        <v>7.9778670109350198</v>
      </c>
    </row>
    <row r="26" spans="1:2" x14ac:dyDescent="0.25">
      <c r="A26" s="2">
        <v>15.9936419201967</v>
      </c>
      <c r="B26" s="2">
        <v>9.9134863991497504</v>
      </c>
    </row>
  </sheetData>
  <mergeCells count="2">
    <mergeCell ref="A1:A2"/>
    <mergeCell ref="B18:B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CDF8-00E6-44AE-8C88-3AF2DD83FBD0}">
  <dimension ref="A1:B27"/>
  <sheetViews>
    <sheetView workbookViewId="0">
      <selection sqref="A1:A2"/>
    </sheetView>
  </sheetViews>
  <sheetFormatPr baseColWidth="10" defaultRowHeight="15" x14ac:dyDescent="0.25"/>
  <sheetData>
    <row r="1" spans="1:2" x14ac:dyDescent="0.25">
      <c r="A1" s="14" t="s">
        <v>8</v>
      </c>
      <c r="B1" s="3" t="s">
        <v>0</v>
      </c>
    </row>
    <row r="2" spans="1:2" x14ac:dyDescent="0.25">
      <c r="A2" s="14"/>
      <c r="B2" s="4" t="s">
        <v>5</v>
      </c>
    </row>
    <row r="3" spans="1:2" x14ac:dyDescent="0.25">
      <c r="A3" s="2">
        <v>0.103536704986982</v>
      </c>
      <c r="B3" s="2">
        <v>52.132105222319197</v>
      </c>
    </row>
    <row r="4" spans="1:2" x14ac:dyDescent="0.25">
      <c r="A4" s="2">
        <v>0.21482037565589701</v>
      </c>
      <c r="B4" s="2">
        <v>38.505814631771599</v>
      </c>
    </row>
    <row r="5" spans="1:2" x14ac:dyDescent="0.25">
      <c r="A5" s="2">
        <v>0.40508594014569699</v>
      </c>
      <c r="B5" s="2">
        <v>31.147346385956801</v>
      </c>
    </row>
    <row r="6" spans="1:2" x14ac:dyDescent="0.25">
      <c r="A6" s="2">
        <v>1.01752987664727</v>
      </c>
      <c r="B6" s="2">
        <v>23.0060524334198</v>
      </c>
    </row>
    <row r="7" spans="1:2" x14ac:dyDescent="0.25">
      <c r="A7" s="2">
        <v>6.1472269232604502</v>
      </c>
      <c r="B7" s="2">
        <v>12.551169959105399</v>
      </c>
    </row>
    <row r="8" spans="1:2" x14ac:dyDescent="0.25">
      <c r="A8" s="2">
        <v>7.9778670109350198</v>
      </c>
      <c r="B8" s="2">
        <v>10.9515019344802</v>
      </c>
    </row>
    <row r="9" spans="1:2" x14ac:dyDescent="0.25">
      <c r="A9" s="2">
        <v>10</v>
      </c>
      <c r="B9" s="2">
        <v>10.152639075520501</v>
      </c>
    </row>
    <row r="19" spans="1:2" x14ac:dyDescent="0.25">
      <c r="A19" s="3" t="s">
        <v>0</v>
      </c>
      <c r="B19" s="14" t="s">
        <v>8</v>
      </c>
    </row>
    <row r="20" spans="1:2" x14ac:dyDescent="0.25">
      <c r="A20" s="4" t="s">
        <v>5</v>
      </c>
      <c r="B20" s="14"/>
    </row>
    <row r="21" spans="1:2" x14ac:dyDescent="0.25">
      <c r="A21" s="2">
        <v>52.132105222319197</v>
      </c>
      <c r="B21" s="2">
        <v>0.103536704986982</v>
      </c>
    </row>
    <row r="22" spans="1:2" x14ac:dyDescent="0.25">
      <c r="A22" s="2">
        <v>38.505814631771599</v>
      </c>
      <c r="B22" s="2">
        <v>0.21482037565589701</v>
      </c>
    </row>
    <row r="23" spans="1:2" x14ac:dyDescent="0.25">
      <c r="A23" s="2">
        <v>31.147346385956801</v>
      </c>
      <c r="B23" s="2">
        <v>0.40508594014569699</v>
      </c>
    </row>
    <row r="24" spans="1:2" x14ac:dyDescent="0.25">
      <c r="A24" s="2">
        <v>23.0060524334198</v>
      </c>
      <c r="B24" s="2">
        <v>1.01752987664727</v>
      </c>
    </row>
    <row r="25" spans="1:2" x14ac:dyDescent="0.25">
      <c r="A25" s="2">
        <v>12.551169959105399</v>
      </c>
      <c r="B25" s="2">
        <v>6.1472269232604502</v>
      </c>
    </row>
    <row r="26" spans="1:2" x14ac:dyDescent="0.25">
      <c r="A26" s="2">
        <v>10.9515019344802</v>
      </c>
      <c r="B26" s="2">
        <v>7.9778670109350198</v>
      </c>
    </row>
    <row r="27" spans="1:2" x14ac:dyDescent="0.25">
      <c r="A27" s="2">
        <v>10.152639075520501</v>
      </c>
      <c r="B27" s="2">
        <v>10</v>
      </c>
    </row>
  </sheetData>
  <mergeCells count="2">
    <mergeCell ref="A1:A2"/>
    <mergeCell ref="B19:B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3DA-870C-4FD9-86D4-30D11917DC17}">
  <dimension ref="A1:B25"/>
  <sheetViews>
    <sheetView topLeftCell="A7" workbookViewId="0">
      <selection activeCell="K18" sqref="K18"/>
    </sheetView>
  </sheetViews>
  <sheetFormatPr baseColWidth="10" defaultRowHeight="15" x14ac:dyDescent="0.25"/>
  <sheetData>
    <row r="1" spans="1:2" x14ac:dyDescent="0.25">
      <c r="A1" s="14" t="s">
        <v>8</v>
      </c>
      <c r="B1" s="3" t="s">
        <v>0</v>
      </c>
    </row>
    <row r="2" spans="1:2" x14ac:dyDescent="0.25">
      <c r="A2" s="14"/>
      <c r="B2" s="4" t="s">
        <v>6</v>
      </c>
    </row>
    <row r="3" spans="1:2" x14ac:dyDescent="0.25">
      <c r="A3" s="2">
        <v>0.10444025524245699</v>
      </c>
      <c r="B3" s="2">
        <v>51.348329074375599</v>
      </c>
    </row>
    <row r="4" spans="1:2" x14ac:dyDescent="0.25">
      <c r="A4" s="2">
        <v>0.21482037565589701</v>
      </c>
      <c r="B4" s="2">
        <v>42.813323987194003</v>
      </c>
    </row>
    <row r="5" spans="1:2" x14ac:dyDescent="0.25">
      <c r="A5" s="2">
        <v>0.40862106814454302</v>
      </c>
      <c r="B5" s="2">
        <v>36.241864000126803</v>
      </c>
    </row>
    <row r="6" spans="1:2" x14ac:dyDescent="0.25">
      <c r="A6" s="2">
        <v>1.03536704986982</v>
      </c>
      <c r="B6" s="2">
        <v>29.7635144163132</v>
      </c>
    </row>
    <row r="7" spans="1:2" x14ac:dyDescent="0.25">
      <c r="A7" s="2">
        <v>6.1472269232604502</v>
      </c>
      <c r="B7" s="2">
        <v>15.753186734235101</v>
      </c>
    </row>
    <row r="8" spans="1:2" x14ac:dyDescent="0.25">
      <c r="A8" s="2">
        <v>7.9778670109350198</v>
      </c>
      <c r="B8" s="2">
        <v>13.7454162087133</v>
      </c>
    </row>
    <row r="9" spans="1:2" x14ac:dyDescent="0.25">
      <c r="A9" s="2">
        <v>9.9134863991497504</v>
      </c>
      <c r="B9" s="2">
        <v>13.1347270620369</v>
      </c>
    </row>
    <row r="17" spans="1:2" x14ac:dyDescent="0.25">
      <c r="A17" s="3" t="s">
        <v>0</v>
      </c>
      <c r="B17" s="14" t="s">
        <v>8</v>
      </c>
    </row>
    <row r="18" spans="1:2" x14ac:dyDescent="0.25">
      <c r="A18" s="4" t="s">
        <v>6</v>
      </c>
      <c r="B18" s="14"/>
    </row>
    <row r="19" spans="1:2" x14ac:dyDescent="0.25">
      <c r="A19" s="2">
        <v>51.348329074375599</v>
      </c>
      <c r="B19" s="2">
        <v>0.10444025524245699</v>
      </c>
    </row>
    <row r="20" spans="1:2" x14ac:dyDescent="0.25">
      <c r="A20" s="2">
        <v>42.813323987194003</v>
      </c>
      <c r="B20" s="2">
        <v>0.21482037565589701</v>
      </c>
    </row>
    <row r="21" spans="1:2" x14ac:dyDescent="0.25">
      <c r="A21" s="2">
        <v>36.241864000126803</v>
      </c>
      <c r="B21" s="2">
        <v>0.40862106814454302</v>
      </c>
    </row>
    <row r="22" spans="1:2" x14ac:dyDescent="0.25">
      <c r="A22" s="2">
        <v>29.7635144163132</v>
      </c>
      <c r="B22" s="2">
        <v>1.03536704986982</v>
      </c>
    </row>
    <row r="23" spans="1:2" x14ac:dyDescent="0.25">
      <c r="A23" s="2">
        <v>15.753186734235101</v>
      </c>
      <c r="B23" s="2">
        <v>6.1472269232604502</v>
      </c>
    </row>
    <row r="24" spans="1:2" x14ac:dyDescent="0.25">
      <c r="A24" s="2">
        <v>13.7454162087133</v>
      </c>
      <c r="B24" s="2">
        <v>7.9778670109350198</v>
      </c>
    </row>
    <row r="25" spans="1:2" x14ac:dyDescent="0.25">
      <c r="A25" s="2">
        <v>13.1347270620369</v>
      </c>
      <c r="B25" s="2">
        <v>9.9134863991497504</v>
      </c>
    </row>
  </sheetData>
  <mergeCells count="2">
    <mergeCell ref="A1:A2"/>
    <mergeCell ref="B17:B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Alcohol</vt:lpstr>
      <vt:lpstr>Benzine</vt:lpstr>
      <vt:lpstr>CH4</vt:lpstr>
      <vt:lpstr>CO</vt:lpstr>
      <vt:lpstr>HEXANE</vt:lpstr>
      <vt:lpstr>LPG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angel Califa</dc:creator>
  <cp:lastModifiedBy>Miguel angel Califa</cp:lastModifiedBy>
  <dcterms:created xsi:type="dcterms:W3CDTF">2019-08-13T03:04:53Z</dcterms:created>
  <dcterms:modified xsi:type="dcterms:W3CDTF">2019-08-15T01:44:52Z</dcterms:modified>
</cp:coreProperties>
</file>