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wardkim/Desktop/DataClass/Challange_1_kickstarter/"/>
    </mc:Choice>
  </mc:AlternateContent>
  <xr:revisionPtr revIDLastSave="0" documentId="13_ncr:1_{5E2A9CAB-810A-8848-A581-64B7E2E798AE}" xr6:coauthVersionLast="47" xr6:coauthVersionMax="47" xr10:uidLastSave="{00000000-0000-0000-0000-000000000000}"/>
  <bookViews>
    <workbookView xWindow="12160" yWindow="500" windowWidth="16640" windowHeight="16440" firstSheet="2" activeTab="4" xr2:uid="{00000000-000D-0000-FFFF-FFFF00000000}"/>
  </bookViews>
  <sheets>
    <sheet name="Category Statistics" sheetId="2" r:id="rId1"/>
    <sheet name="Outcomes Based on Launch Date" sheetId="7" r:id="rId2"/>
    <sheet name="Theater Outcomes by Launch Date" sheetId="9" r:id="rId3"/>
    <sheet name="Kickstarter" sheetId="1" r:id="rId4"/>
    <sheet name="Outcomes Based on Goals" sheetId="10" r:id="rId5"/>
    <sheet name="Edinburgh Research" sheetId="8" r:id="rId6"/>
    <sheet name="Subcategory Statistics" sheetId="3" r:id="rId7"/>
  </sheets>
  <definedNames>
    <definedName name="_xlnm._FilterDatabase" localSheetId="3" hidden="1">Kickstarter!$Q$1:$Q$4115</definedName>
    <definedName name="_xlchart.v1.0" hidden="1">'Outcomes Based on Goals'!$A$14</definedName>
    <definedName name="_xlchart.v1.1" hidden="1">'Outcomes Based on Goals'!$B$14:$G$14</definedName>
    <definedName name="_xlchart.v1.2" hidden="1">'Outcomes Based on Goals'!$B$1:$G$13</definedName>
    <definedName name="_xlchart.v1.3" hidden="1">'Outcomes Based on Goals'!$A$14</definedName>
    <definedName name="_xlchart.v1.4" hidden="1">'Outcomes Based on Goals'!$B$14:$G$14</definedName>
    <definedName name="_xlchart.v1.5" hidden="1">'Outcomes Based on Goals'!$B$1:$G$13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F2" i="10"/>
  <c r="H2" i="10"/>
  <c r="G2" i="10"/>
  <c r="C5" i="10"/>
  <c r="E3" i="10"/>
  <c r="E4" i="10"/>
  <c r="E6" i="10"/>
  <c r="E7" i="10"/>
  <c r="E8" i="10"/>
  <c r="E9" i="10"/>
  <c r="E10" i="10"/>
  <c r="E11" i="10"/>
  <c r="E12" i="10"/>
  <c r="E13" i="10"/>
  <c r="E2" i="10"/>
  <c r="B2" i="10"/>
  <c r="C2" i="10"/>
  <c r="D2" i="10"/>
  <c r="B3" i="10"/>
  <c r="C3" i="10"/>
  <c r="D3" i="10"/>
  <c r="B4" i="10"/>
  <c r="C4" i="10"/>
  <c r="D4" i="10"/>
  <c r="B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3" i="8"/>
  <c r="B4" i="8"/>
  <c r="B5" i="8"/>
  <c r="B6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10" l="1"/>
</calcChain>
</file>

<file path=xl/sharedStrings.xml><?xml version="1.0" encoding="utf-8"?>
<sst xmlns="http://schemas.openxmlformats.org/spreadsheetml/2006/main" count="33081" uniqueCount="8404">
  <si>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</si>
  <si>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</si>
  <si>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</si>
  <si>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</si>
  <si>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</si>
  <si>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</si>
  <si>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</si>
  <si>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</si>
  <si>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</si>
  <si>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</si>
  <si>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</si>
  <si>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</si>
  <si>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</si>
  <si>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</si>
  <si>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</si>
  <si>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</si>
  <si>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</si>
  <si>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</si>
  <si>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</si>
  <si>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</si>
  <si>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</si>
  <si>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</si>
  <si>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</si>
  <si>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</si>
  <si>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</si>
  <si>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</si>
  <si>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</si>
  <si>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</si>
  <si>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</si>
  <si>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</si>
  <si>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</si>
  <si>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</si>
  <si>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</si>
  <si>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</si>
  <si>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</si>
  <si>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</si>
  <si>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</si>
  <si>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</si>
  <si>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</si>
  <si>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</si>
  <si>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</si>
  <si>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</si>
  <si>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</si>
  <si>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</si>
  <si>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</si>
  <si>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</si>
  <si>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</si>
  <si>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</si>
  <si>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</si>
  <si>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</si>
  <si>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</si>
  <si>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</si>
  <si>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</si>
  <si>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</si>
  <si>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</si>
  <si>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</si>
  <si>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</si>
  <si>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</si>
  <si>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</si>
  <si>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</si>
  <si>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</si>
  <si>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</si>
  <si>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</si>
  <si>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</si>
  <si>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</si>
  <si>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</si>
  <si>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</si>
  <si>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</si>
  <si>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</si>
  <si>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</si>
  <si>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</si>
  <si>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</si>
  <si>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</si>
  <si>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</si>
  <si>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</si>
  <si>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</si>
  <si>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</si>
  <si>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</si>
  <si>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</si>
  <si>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</si>
  <si>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</si>
  <si>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</si>
  <si>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</si>
  <si>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</si>
  <si>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</si>
  <si>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</si>
  <si>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</si>
  <si>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</si>
  <si>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</si>
  <si>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</si>
  <si>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</si>
  <si>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</si>
  <si>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</si>
  <si>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</si>
  <si>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</si>
  <si>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</si>
  <si>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</si>
  <si>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</si>
  <si>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</si>
  <si>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</si>
  <si>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</si>
  <si>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</si>
  <si>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</si>
  <si>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</si>
  <si>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</si>
  <si>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</si>
  <si>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</si>
  <si>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</si>
  <si>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</si>
  <si>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</si>
  <si>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</si>
  <si>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</si>
  <si>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</si>
  <si>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</si>
  <si>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</si>
  <si>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</si>
  <si>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</si>
  <si>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</si>
  <si>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</si>
  <si>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</si>
  <si>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</si>
  <si>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</si>
  <si>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</si>
  <si>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</si>
  <si>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</si>
  <si>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</si>
  <si>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</si>
  <si>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</si>
  <si>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</si>
  <si>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</si>
  <si>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</si>
  <si>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</si>
  <si>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</si>
  <si>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</si>
  <si>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</si>
  <si>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</si>
  <si>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</si>
  <si>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</si>
  <si>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</si>
  <si>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</si>
  <si>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</si>
  <si>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</si>
  <si>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</si>
  <si>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</si>
  <si>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</si>
  <si>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</si>
  <si>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</si>
  <si>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</si>
  <si>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</si>
  <si>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</si>
  <si>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</si>
  <si>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</si>
  <si>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</si>
  <si>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</si>
  <si>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</si>
  <si>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</si>
  <si>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</si>
  <si>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</si>
  <si>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</si>
  <si>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</si>
  <si>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</si>
  <si>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</si>
  <si>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</si>
  <si>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</si>
  <si>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</si>
  <si>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</si>
  <si>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</si>
  <si>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</si>
  <si>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</si>
  <si>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</si>
  <si>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</si>
  <si>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</si>
  <si>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</si>
  <si>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</si>
  <si>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</si>
  <si>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</si>
  <si>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</si>
  <si>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</si>
  <si>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</si>
  <si>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</si>
  <si>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</si>
  <si>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</si>
  <si>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</si>
  <si>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</si>
  <si>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</si>
  <si>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</si>
  <si>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</si>
  <si>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</si>
  <si>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</si>
  <si>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</si>
  <si>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</si>
  <si>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</si>
  <si>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</si>
  <si>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</si>
  <si>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</si>
  <si>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</si>
  <si>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</si>
  <si>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</si>
  <si>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</si>
  <si>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</si>
  <si>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</si>
  <si>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</si>
  <si>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</si>
  <si>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</si>
  <si>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</si>
  <si>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</si>
  <si>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</si>
  <si>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</si>
  <si>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</si>
  <si>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</si>
  <si>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</si>
  <si>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</si>
  <si>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</si>
  <si>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</si>
  <si>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</si>
  <si>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</si>
  <si>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</si>
  <si>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</si>
  <si>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</si>
  <si>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</si>
  <si>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</si>
  <si>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</si>
  <si>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</si>
  <si>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</si>
  <si>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</si>
  <si>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</si>
  <si>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</si>
  <si>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</si>
  <si>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</si>
  <si>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</si>
  <si>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</si>
  <si>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</si>
  <si>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</si>
  <si>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</si>
  <si>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</si>
  <si>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</si>
  <si>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</si>
  <si>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</si>
  <si>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</si>
  <si>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</si>
  <si>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</si>
  <si>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</si>
  <si>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</si>
  <si>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</si>
  <si>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</si>
  <si>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</si>
  <si>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</si>
  <si>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</si>
  <si>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</si>
  <si>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</si>
  <si>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</si>
  <si>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</si>
  <si>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</si>
  <si>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</si>
  <si>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</si>
  <si>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</si>
  <si>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</si>
  <si>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</si>
  <si>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</si>
  <si>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</si>
  <si>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</si>
  <si>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</si>
  <si>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</si>
  <si>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</si>
  <si>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</si>
  <si>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</si>
  <si>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</si>
  <si>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</si>
  <si>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</si>
  <si>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</si>
  <si>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</si>
  <si>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</si>
  <si>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</si>
  <si>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</si>
  <si>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</si>
  <si>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</si>
  <si>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</si>
  <si>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</si>
  <si>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</si>
  <si>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</si>
  <si>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</si>
  <si>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</si>
  <si>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</si>
  <si>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</si>
  <si>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</si>
  <si>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</si>
  <si>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</si>
  <si>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</si>
  <si>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</si>
  <si>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</si>
  <si>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</si>
  <si>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</si>
  <si>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</si>
  <si>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</si>
  <si>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</si>
  <si>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</si>
  <si>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</si>
  <si>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</si>
  <si>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</si>
  <si>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</si>
  <si>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</si>
  <si>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</si>
  <si>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</si>
  <si>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</si>
  <si>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</si>
  <si>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</si>
  <si>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</si>
  <si>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</si>
  <si>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</si>
  <si>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</si>
  <si>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</si>
  <si>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</si>
  <si>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</si>
  <si>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</si>
  <si>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</si>
  <si>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</si>
  <si>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</si>
  <si>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</si>
  <si>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</si>
  <si>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</si>
  <si>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</si>
  <si>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</si>
  <si>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</si>
  <si>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</si>
  <si>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</si>
  <si>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</si>
  <si>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</si>
  <si>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</si>
  <si>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</si>
  <si>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</si>
  <si>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</si>
  <si>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</si>
  <si>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</si>
  <si>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</si>
  <si>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</si>
  <si>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</si>
  <si>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</si>
  <si>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</si>
  <si>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</si>
  <si>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</si>
  <si>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</si>
  <si>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</si>
  <si>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</si>
  <si>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</si>
  <si>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</si>
  <si>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</si>
  <si>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</si>
  <si>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</si>
  <si>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</si>
  <si>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</si>
  <si>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</si>
  <si>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</si>
  <si>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</si>
  <si>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</si>
  <si>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</si>
  <si>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</si>
  <si>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</si>
  <si>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</si>
  <si>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</si>
  <si>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</si>
  <si>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</si>
  <si>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</si>
  <si>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</si>
  <si>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</si>
  <si>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</si>
  <si>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</si>
  <si>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</si>
  <si>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</si>
  <si>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</si>
  <si>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</si>
  <si>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</si>
  <si>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</si>
  <si>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</si>
  <si>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</si>
  <si>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</si>
  <si>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</si>
  <si>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</si>
  <si>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</si>
  <si>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</si>
  <si>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</si>
  <si>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</si>
  <si>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</si>
  <si>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</si>
  <si>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</si>
  <si>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</si>
  <si>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</si>
  <si>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</si>
  <si>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</si>
  <si>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</si>
  <si>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</si>
  <si>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</si>
  <si>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</si>
  <si>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</si>
  <si>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</si>
  <si>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</si>
  <si>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</si>
  <si>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</si>
  <si>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</si>
  <si>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</si>
  <si>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</si>
  <si>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</si>
  <si>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</si>
  <si>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</si>
  <si>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</si>
  <si>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</si>
  <si>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</si>
  <si>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</si>
  <si>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</si>
  <si>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</si>
  <si>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</si>
  <si>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</si>
  <si>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</si>
  <si>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</si>
  <si>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</si>
  <si>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</si>
  <si>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</si>
  <si>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</si>
  <si>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</si>
  <si>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</si>
  <si>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</si>
  <si>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</si>
  <si>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</si>
  <si>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</si>
  <si>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</si>
  <si>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</si>
  <si>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</si>
  <si>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</si>
  <si>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</si>
  <si>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</si>
  <si>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</si>
  <si>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</si>
  <si>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</si>
  <si>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</si>
  <si>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</si>
  <si>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</si>
  <si>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</si>
  <si>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</si>
  <si>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</si>
  <si>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</si>
  <si>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</si>
  <si>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</si>
  <si>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</si>
  <si>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</si>
  <si>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</si>
  <si>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</si>
  <si>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</si>
  <si>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</si>
  <si>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</si>
  <si>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</si>
  <si>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</si>
  <si>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</si>
  <si>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</si>
  <si>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</si>
  <si>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</si>
  <si>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</si>
  <si>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</si>
  <si>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</si>
  <si>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</si>
  <si>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</si>
  <si>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</si>
  <si>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</si>
  <si>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</si>
  <si>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</si>
  <si>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</si>
  <si>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</si>
  <si>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</si>
  <si>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</si>
  <si>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</si>
  <si>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</si>
  <si>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</si>
  <si>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</si>
  <si>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</si>
  <si>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</si>
  <si>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</si>
  <si>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</si>
  <si>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</si>
  <si>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</si>
  <si>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</si>
  <si>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</si>
  <si>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</si>
  <si>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</si>
  <si>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</si>
  <si>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</si>
  <si>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</si>
  <si>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</si>
  <si>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</si>
  <si>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</si>
  <si>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</si>
  <si>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</si>
  <si>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</si>
  <si>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</si>
  <si>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</si>
  <si>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</si>
  <si>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</si>
  <si>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</si>
  <si>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</si>
  <si>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</si>
  <si>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</si>
  <si>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</si>
  <si>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</si>
  <si>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</si>
  <si>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</si>
  <si>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</si>
  <si>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</si>
  <si>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</si>
  <si>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</si>
  <si>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</si>
  <si>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</si>
  <si>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</si>
  <si>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</si>
  <si>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</si>
  <si>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</si>
  <si>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</si>
  <si>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</si>
  <si>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</si>
  <si>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</si>
  <si>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</si>
  <si>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</si>
  <si>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</si>
  <si>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</si>
  <si>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</si>
  <si>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</si>
  <si>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</si>
  <si>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</si>
  <si>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</si>
  <si>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</si>
  <si>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</si>
  <si>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</si>
  <si>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</si>
  <si>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</si>
  <si>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</si>
  <si>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</si>
  <si>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</si>
  <si>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</si>
  <si>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</si>
  <si>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</si>
  <si>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</si>
  <si>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</si>
  <si>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</si>
  <si>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</si>
  <si>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</si>
  <si>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</si>
  <si>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</si>
  <si>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</si>
  <si>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</si>
  <si>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</si>
  <si>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</si>
  <si>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</si>
  <si>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</si>
  <si>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</si>
  <si>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</si>
  <si>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</si>
  <si>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</si>
  <si>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</si>
  <si>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</si>
  <si>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</si>
  <si>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</si>
  <si>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</si>
  <si>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</si>
  <si>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</si>
  <si>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</si>
  <si>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</si>
  <si>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</si>
  <si>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</si>
  <si>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</si>
  <si>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</si>
  <si>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</si>
  <si>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</si>
  <si>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</si>
  <si>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</si>
  <si>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</si>
  <si>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</si>
  <si>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</si>
  <si>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</si>
  <si>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</si>
  <si>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</si>
  <si>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</si>
  <si>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</si>
  <si>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</si>
  <si>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</si>
  <si>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</si>
  <si>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</si>
  <si>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</si>
  <si>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</si>
  <si>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</si>
  <si>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</si>
  <si>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</si>
  <si>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</si>
  <si>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</si>
  <si>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</si>
  <si>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</si>
  <si>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</si>
  <si>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</si>
  <si>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</si>
  <si>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</si>
  <si>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</si>
  <si>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</si>
  <si>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</si>
  <si>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</si>
  <si>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</si>
  <si>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</si>
  <si>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</si>
  <si>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</si>
  <si>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</si>
  <si>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</si>
  <si>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</si>
  <si>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</si>
  <si>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</si>
  <si>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</si>
  <si>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</si>
  <si>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</si>
  <si>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</si>
  <si>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</si>
  <si>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</si>
  <si>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</si>
  <si>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</si>
  <si>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</si>
  <si>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</si>
  <si>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</si>
  <si>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</si>
  <si>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</si>
  <si>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</si>
  <si>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</si>
  <si>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</si>
  <si>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</si>
  <si>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</si>
  <si>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</si>
  <si>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</si>
  <si>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</si>
  <si>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</si>
  <si>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</si>
  <si>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</si>
  <si>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</si>
  <si>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</si>
  <si>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</si>
  <si>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</si>
  <si>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</si>
  <si>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</si>
  <si>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</si>
  <si>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</si>
  <si>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</si>
  <si>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</si>
  <si>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</si>
  <si>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</si>
  <si>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</si>
  <si>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</si>
  <si>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</si>
  <si>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</si>
  <si>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</si>
  <si>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</si>
  <si>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</si>
  <si>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</si>
  <si>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</si>
  <si>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</si>
  <si>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</si>
  <si>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</si>
  <si>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</si>
  <si>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</si>
  <si>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</si>
  <si>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</si>
  <si>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</si>
  <si>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</si>
  <si>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</si>
  <si>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</si>
  <si>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</si>
  <si>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</si>
  <si>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</si>
  <si>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</si>
  <si>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</si>
  <si>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</si>
  <si>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</si>
  <si>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</si>
  <si>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</si>
  <si>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</si>
  <si>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</si>
  <si>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</si>
  <si>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</si>
  <si>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</si>
  <si>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</si>
  <si>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</si>
  <si>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</si>
  <si>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</si>
  <si>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</si>
  <si>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</si>
  <si>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</si>
  <si>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</si>
  <si>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</si>
  <si>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</si>
  <si>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</si>
  <si>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</si>
  <si>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</si>
  <si>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</si>
  <si>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</si>
  <si>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</si>
  <si>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</si>
  <si>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</si>
  <si>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</si>
  <si>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</si>
  <si>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</si>
  <si>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</si>
  <si>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</si>
  <si>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</si>
  <si>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</si>
  <si>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</si>
  <si>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</si>
  <si>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</si>
  <si>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</si>
  <si>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</si>
  <si>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</si>
  <si>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</si>
  <si>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</si>
  <si>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</si>
  <si>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</si>
  <si>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</si>
  <si>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</si>
  <si>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</si>
  <si>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</si>
  <si>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</si>
  <si>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</si>
  <si>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</si>
  <si>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</si>
  <si>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</si>
  <si>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</si>
  <si>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</si>
  <si>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</si>
  <si>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</si>
  <si>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</si>
  <si>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</si>
  <si>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</si>
  <si>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</si>
  <si>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</si>
  <si>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</si>
  <si>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</si>
  <si>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</si>
  <si>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</si>
  <si>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</si>
  <si>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</si>
  <si>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</si>
  <si>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</si>
  <si>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</si>
  <si>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</si>
  <si>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</si>
  <si>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</si>
  <si>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</si>
  <si>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</si>
  <si>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</si>
  <si>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</si>
  <si>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</si>
  <si>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</si>
  <si>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</si>
  <si>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</si>
  <si>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</si>
  <si>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</si>
  <si>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</si>
  <si>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</si>
  <si>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</si>
  <si>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</si>
  <si>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</si>
  <si>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</si>
  <si>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</si>
  <si>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</si>
  <si>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</si>
  <si>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</si>
  <si>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</si>
  <si>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</si>
  <si>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</si>
  <si>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</si>
  <si>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</si>
  <si>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</si>
  <si>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</si>
  <si>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</si>
  <si>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</si>
  <si>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</si>
  <si>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</si>
  <si>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</si>
  <si>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</si>
  <si>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</si>
  <si>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</si>
  <si>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</si>
  <si>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</si>
  <si>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</si>
  <si>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</si>
  <si>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</si>
  <si>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</si>
  <si>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</si>
  <si>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</si>
  <si>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</si>
  <si>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</si>
  <si>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</si>
  <si>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</si>
  <si>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</si>
  <si>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</si>
  <si>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</si>
  <si>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</si>
  <si>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</si>
  <si>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</si>
  <si>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</si>
  <si>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</si>
  <si>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</si>
  <si>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</si>
  <si>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</si>
  <si>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</si>
  <si>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</si>
  <si>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</si>
  <si>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</si>
  <si>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</si>
  <si>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</si>
  <si>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</si>
  <si>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</si>
  <si>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</si>
  <si>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</si>
  <si>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</si>
  <si>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</si>
  <si>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</si>
  <si>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</si>
  <si>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</si>
  <si>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</si>
  <si>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</si>
  <si>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</si>
  <si>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</si>
  <si>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</si>
  <si>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</si>
  <si>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</si>
  <si>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</si>
  <si>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</si>
  <si>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</si>
  <si>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</si>
  <si>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</si>
  <si>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</si>
  <si>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</si>
  <si>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</si>
  <si>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</si>
  <si>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</si>
  <si>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</si>
  <si>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</si>
  <si>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</si>
  <si>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</si>
  <si>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</si>
  <si>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</si>
  <si>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</si>
  <si>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</si>
  <si>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</si>
  <si>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</si>
  <si>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</si>
  <si>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</si>
  <si>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</si>
  <si>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</si>
  <si>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</si>
  <si>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</si>
  <si>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</si>
  <si>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</si>
  <si>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</si>
  <si>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</si>
  <si>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</si>
  <si>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</si>
  <si>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</si>
  <si>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</si>
  <si>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</si>
  <si>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</si>
  <si>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</si>
  <si>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</si>
  <si>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</si>
  <si>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</si>
  <si>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</si>
  <si>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</si>
  <si>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</si>
  <si>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</si>
  <si>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</si>
  <si>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</si>
  <si>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</si>
  <si>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</si>
  <si>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</si>
  <si>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</si>
  <si>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</si>
  <si>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</si>
  <si>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</si>
  <si>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</si>
  <si>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</si>
  <si>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</si>
  <si>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</si>
  <si>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</si>
  <si>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</si>
  <si>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</si>
  <si>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</si>
  <si>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</si>
  <si>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</si>
  <si>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</si>
  <si>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</si>
  <si>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</si>
  <si>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</si>
  <si>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</si>
  <si>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</si>
  <si>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</si>
  <si>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</si>
  <si>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</si>
  <si>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</si>
  <si>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</si>
  <si>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</si>
  <si>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</si>
  <si>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</si>
  <si>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</si>
  <si>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</si>
  <si>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</si>
  <si>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</si>
  <si>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</si>
  <si>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</si>
  <si>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</si>
  <si>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</si>
  <si>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</si>
  <si>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</si>
  <si>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</si>
  <si>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</si>
  <si>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</si>
  <si>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</si>
  <si>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</si>
  <si>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</si>
  <si>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</si>
  <si>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</si>
  <si>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</si>
  <si>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</si>
  <si>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</si>
  <si>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</si>
  <si>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</si>
  <si>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</si>
  <si>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</si>
  <si>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</si>
  <si>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</si>
  <si>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</si>
  <si>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</si>
  <si>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</si>
  <si>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</si>
  <si>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</si>
  <si>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</si>
  <si>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</si>
  <si>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</si>
  <si>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</si>
  <si>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</si>
  <si>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</si>
  <si>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</si>
  <si>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</si>
  <si>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</si>
  <si>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</si>
  <si>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</si>
  <si>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</si>
  <si>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</si>
  <si>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</si>
  <si>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</si>
  <si>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</si>
  <si>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</si>
  <si>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</si>
  <si>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</si>
  <si>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</si>
  <si>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</si>
  <si>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</si>
  <si>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</si>
  <si>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</si>
  <si>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</si>
  <si>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</si>
  <si>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</si>
  <si>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</si>
  <si>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</si>
  <si>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</si>
  <si>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</si>
  <si>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</si>
  <si>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</si>
  <si>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</si>
  <si>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</si>
  <si>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</si>
  <si>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</si>
  <si>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</si>
  <si>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</si>
  <si>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</si>
  <si>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</si>
  <si>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</si>
  <si>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</si>
  <si>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</si>
  <si>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</si>
  <si>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</si>
  <si>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</si>
  <si>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</si>
  <si>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</si>
  <si>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</si>
  <si>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</si>
  <si>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</si>
  <si>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</si>
  <si>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</si>
  <si>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</si>
  <si>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</si>
  <si>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</si>
  <si>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</si>
  <si>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</si>
  <si>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</si>
  <si>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</si>
  <si>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</si>
  <si>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</si>
  <si>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</si>
  <si>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</si>
  <si>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</si>
  <si>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</si>
  <si>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</si>
  <si>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</si>
  <si>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</si>
  <si>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</si>
  <si>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</si>
  <si>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</si>
  <si>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</si>
  <si>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</si>
  <si>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</si>
  <si>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</si>
  <si>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</si>
  <si>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</si>
  <si>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</si>
  <si>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</si>
  <si>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</si>
  <si>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</si>
  <si>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</si>
  <si>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</si>
  <si>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</si>
  <si>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</si>
  <si>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</si>
  <si>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</si>
  <si>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</si>
  <si>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</si>
  <si>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</si>
  <si>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</si>
  <si>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</si>
  <si>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</si>
  <si>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</si>
  <si>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</si>
  <si>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</si>
  <si>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</si>
  <si>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</si>
  <si>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</si>
  <si>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</si>
  <si>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</si>
  <si>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</si>
  <si>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</si>
  <si>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</si>
  <si>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</si>
  <si>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</si>
  <si>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</si>
  <si>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</si>
  <si>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</si>
  <si>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</si>
  <si>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</si>
  <si>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</si>
  <si>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</si>
  <si>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</si>
  <si>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</si>
  <si>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</si>
  <si>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</si>
  <si>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</si>
  <si>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</si>
  <si>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</si>
  <si>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</si>
  <si>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</si>
  <si>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</si>
  <si>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</si>
  <si>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</si>
  <si>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</si>
  <si>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</si>
  <si>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</si>
  <si>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</si>
  <si>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</si>
  <si>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</si>
  <si>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</si>
  <si>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</si>
  <si>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</si>
  <si>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</si>
  <si>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</si>
  <si>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</si>
  <si>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</si>
  <si>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</si>
  <si>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</si>
  <si>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</si>
  <si>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</si>
  <si>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</si>
  <si>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</si>
  <si>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</si>
  <si>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</si>
  <si>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</si>
  <si>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</si>
  <si>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</si>
  <si>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</si>
  <si>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</si>
  <si>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</si>
  <si>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</si>
  <si>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</si>
  <si>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</si>
  <si>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</si>
  <si>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</si>
  <si>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</si>
  <si>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</si>
  <si>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</si>
  <si>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</si>
  <si>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</si>
  <si>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</si>
  <si>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</si>
  <si>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</si>
  <si>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</si>
  <si>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</si>
  <si>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</si>
  <si>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</si>
  <si>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</si>
  <si>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</si>
  <si>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</si>
  <si>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</si>
  <si>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</si>
  <si>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</si>
  <si>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</si>
  <si>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</si>
  <si>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</si>
  <si>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</si>
  <si>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</si>
  <si>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</si>
  <si>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</si>
  <si>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</si>
  <si>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</si>
  <si>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</si>
  <si>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</si>
  <si>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</si>
  <si>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</si>
  <si>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</si>
  <si>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</si>
  <si>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</si>
  <si>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</si>
  <si>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</si>
  <si>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</si>
  <si>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</si>
  <si>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</si>
  <si>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</si>
  <si>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</si>
  <si>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</si>
  <si>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</si>
  <si>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</si>
  <si>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</si>
  <si>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</si>
  <si>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</si>
  <si>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</si>
  <si>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</si>
  <si>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</si>
  <si>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</si>
  <si>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</si>
  <si>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</si>
  <si>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</si>
  <si>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</si>
  <si>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</si>
  <si>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</si>
  <si>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</si>
  <si>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</si>
  <si>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</si>
  <si>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</si>
  <si>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</si>
  <si>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</si>
  <si>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</si>
  <si>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</si>
  <si>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</si>
  <si>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</si>
  <si>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</si>
  <si>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</si>
  <si>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</si>
  <si>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</si>
  <si>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</si>
  <si>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</si>
  <si>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</si>
  <si>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</si>
  <si>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</si>
  <si>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</si>
  <si>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</si>
  <si>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</si>
  <si>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</si>
  <si>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</si>
  <si>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</si>
  <si>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</si>
  <si>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</si>
  <si>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</si>
  <si>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</si>
  <si>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</si>
  <si>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</si>
  <si>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</si>
  <si>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</si>
  <si>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</si>
  <si>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</si>
  <si>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</si>
  <si>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</si>
  <si>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</si>
  <si>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</si>
  <si>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</si>
  <si>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</si>
  <si>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</si>
  <si>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</si>
  <si>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</si>
  <si>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</si>
  <si>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</si>
  <si>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</si>
  <si>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</si>
  <si>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</si>
  <si>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</si>
  <si>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</si>
  <si>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</si>
  <si>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</si>
  <si>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</si>
  <si>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</si>
  <si>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</si>
  <si>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</si>
  <si>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</si>
  <si>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</si>
  <si>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</si>
  <si>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</si>
  <si>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</si>
  <si>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</si>
  <si>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</si>
  <si>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</si>
  <si>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</si>
  <si>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</si>
  <si>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</si>
  <si>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</si>
  <si>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</si>
  <si>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</si>
  <si>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</si>
  <si>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</si>
  <si>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</si>
  <si>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</si>
  <si>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</si>
  <si>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</si>
  <si>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</si>
  <si>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</si>
  <si>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</si>
  <si>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</si>
  <si>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</si>
  <si>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</si>
  <si>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</si>
  <si>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</si>
  <si>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</si>
  <si>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</si>
  <si>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</si>
  <si>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</si>
  <si>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</si>
  <si>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</si>
  <si>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</si>
  <si>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</si>
  <si>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</si>
  <si>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</si>
  <si>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</si>
  <si>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</si>
  <si>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</si>
  <si>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</si>
  <si>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</si>
  <si>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</si>
  <si>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</si>
  <si>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</si>
  <si>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</si>
  <si>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</si>
  <si>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</si>
  <si>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</si>
  <si>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</si>
  <si>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</si>
  <si>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</si>
  <si>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</si>
  <si>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</si>
  <si>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</si>
  <si>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</si>
  <si>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</si>
  <si>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</si>
  <si>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</si>
  <si>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</si>
  <si>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</si>
  <si>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</si>
  <si>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</si>
  <si>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</si>
  <si>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</si>
  <si>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</si>
  <si>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</si>
  <si>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</si>
  <si>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</si>
  <si>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</si>
  <si>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</si>
  <si>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</si>
  <si>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</si>
  <si>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</si>
  <si>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</si>
  <si>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</si>
  <si>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</si>
  <si>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</si>
  <si>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</si>
  <si>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</si>
  <si>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</si>
  <si>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</si>
  <si>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</si>
  <si>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</si>
  <si>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</si>
  <si>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</si>
  <si>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</si>
  <si>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</si>
  <si>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</si>
  <si>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</si>
  <si>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</si>
  <si>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</si>
  <si>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</si>
  <si>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</si>
  <si>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</si>
  <si>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</si>
  <si>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</si>
  <si>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</si>
  <si>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</si>
  <si>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</si>
  <si>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</si>
  <si>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</si>
  <si>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</si>
  <si>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</si>
  <si>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</si>
  <si>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</si>
  <si>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</si>
  <si>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</si>
  <si>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</si>
  <si>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</si>
  <si>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</si>
  <si>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</si>
  <si>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</si>
  <si>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</si>
  <si>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</si>
  <si>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</si>
  <si>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</si>
  <si>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</si>
  <si>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</si>
  <si>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</si>
  <si>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</si>
  <si>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</si>
  <si>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</si>
  <si>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</si>
  <si>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</si>
  <si>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</si>
  <si>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</si>
  <si>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</si>
  <si>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</si>
  <si>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</si>
  <si>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</si>
  <si>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</si>
  <si>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</si>
  <si>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</si>
  <si>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</si>
  <si>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</si>
  <si>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</si>
  <si>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</si>
  <si>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</si>
  <si>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</si>
  <si>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</si>
  <si>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</si>
  <si>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</si>
  <si>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</si>
  <si>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</si>
  <si>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</si>
  <si>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</si>
  <si>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</si>
  <si>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</si>
  <si>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</si>
  <si>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</si>
  <si>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</si>
  <si>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</si>
  <si>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</si>
  <si>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</si>
  <si>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</si>
  <si>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</si>
  <si>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</si>
  <si>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</si>
  <si>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</si>
  <si>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</si>
  <si>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</si>
  <si>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</si>
  <si>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</si>
  <si>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</si>
  <si>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</si>
  <si>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</si>
  <si>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</si>
  <si>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</si>
  <si>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</si>
  <si>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</si>
  <si>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</si>
  <si>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</si>
  <si>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</si>
  <si>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</si>
  <si>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</si>
  <si>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</si>
  <si>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</si>
  <si>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</si>
  <si>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</si>
  <si>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</si>
  <si>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</si>
  <si>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</si>
  <si>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</si>
  <si>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</si>
  <si>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</si>
  <si>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</si>
  <si>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</si>
  <si>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</si>
  <si>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</si>
  <si>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</si>
  <si>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</si>
  <si>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</si>
  <si>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</si>
  <si>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</si>
  <si>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</si>
  <si>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</si>
  <si>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</si>
  <si>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</si>
  <si>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</si>
  <si>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</si>
  <si>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</si>
  <si>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</si>
  <si>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</si>
  <si>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</si>
  <si>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</si>
  <si>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</si>
  <si>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</si>
  <si>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</si>
  <si>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</si>
  <si>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</si>
  <si>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</si>
  <si>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</si>
  <si>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</si>
  <si>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</si>
  <si>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</si>
  <si>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</si>
  <si>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</si>
  <si>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</si>
  <si>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</si>
  <si>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</si>
  <si>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</si>
  <si>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</si>
  <si>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</si>
  <si>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</si>
  <si>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</si>
  <si>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</si>
  <si>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</si>
  <si>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</si>
  <si>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</si>
  <si>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</si>
  <si>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</si>
  <si>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</si>
  <si>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</si>
  <si>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</si>
  <si>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</si>
  <si>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</si>
  <si>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</si>
  <si>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</si>
  <si>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</si>
  <si>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</si>
  <si>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</si>
  <si>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</si>
  <si>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</si>
  <si>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</si>
  <si>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</si>
  <si>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</si>
  <si>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</si>
  <si>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</si>
  <si>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</si>
  <si>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</si>
  <si>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</si>
  <si>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</si>
  <si>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</si>
  <si>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</si>
  <si>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</si>
  <si>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</si>
  <si>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</si>
  <si>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</si>
  <si>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</si>
  <si>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</si>
  <si>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</si>
  <si>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</si>
  <si>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</si>
  <si>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</si>
  <si>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</si>
  <si>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</si>
  <si>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</si>
  <si>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</si>
  <si>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</si>
  <si>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</si>
  <si>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</si>
  <si>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</si>
  <si>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</si>
  <si>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</si>
  <si>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</si>
  <si>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</si>
  <si>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</si>
  <si>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</si>
  <si>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</si>
  <si>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</si>
  <si>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</si>
  <si>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</si>
  <si>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</si>
  <si>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</si>
  <si>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</si>
  <si>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</si>
  <si>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</si>
  <si>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</si>
  <si>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</si>
  <si>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</si>
  <si>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</si>
  <si>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</si>
  <si>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</si>
  <si>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</si>
  <si>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</si>
  <si>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</si>
  <si>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</si>
  <si>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</si>
  <si>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</si>
  <si>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</si>
  <si>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</si>
  <si>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</si>
  <si>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</si>
  <si>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</si>
  <si>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</si>
  <si>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</si>
  <si>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</si>
  <si>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</si>
  <si>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</si>
  <si>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</si>
  <si>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</si>
  <si>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</si>
  <si>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</si>
  <si>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</si>
  <si>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</si>
  <si>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</si>
  <si>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</si>
  <si>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</si>
  <si>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</si>
  <si>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</si>
  <si>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</si>
  <si>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</si>
  <si>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</si>
  <si>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</si>
  <si>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</si>
  <si>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</si>
  <si>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</si>
  <si>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</si>
  <si>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</si>
  <si>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</si>
  <si>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</si>
  <si>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</si>
  <si>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</si>
  <si>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</si>
  <si>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</si>
  <si>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</si>
  <si>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</si>
  <si>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</si>
  <si>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</si>
  <si>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</si>
  <si>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</si>
  <si>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</si>
  <si>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</si>
  <si>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</si>
  <si>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</si>
  <si>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</si>
  <si>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</si>
  <si>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</si>
  <si>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</si>
  <si>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</si>
  <si>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</si>
  <si>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</si>
  <si>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</si>
  <si>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</si>
  <si>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</si>
  <si>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</si>
  <si>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</si>
  <si>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</si>
  <si>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</si>
  <si>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</si>
  <si>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</si>
  <si>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</si>
  <si>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</si>
  <si>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</si>
  <si>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</si>
  <si>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</si>
  <si>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</si>
  <si>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</si>
  <si>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</si>
  <si>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</si>
  <si>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</si>
  <si>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</si>
  <si>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</si>
  <si>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</si>
  <si>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</si>
  <si>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</si>
  <si>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</si>
  <si>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</si>
  <si>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</si>
  <si>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</si>
  <si>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</si>
  <si>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</si>
  <si>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</si>
  <si>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</si>
  <si>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</si>
  <si>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</si>
  <si>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</si>
  <si>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</si>
  <si>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</si>
  <si>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</si>
  <si>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</si>
  <si>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</si>
  <si>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</si>
  <si>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</si>
  <si>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</si>
  <si>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</si>
  <si>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</si>
  <si>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</si>
  <si>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</si>
  <si>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</si>
  <si>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</si>
  <si>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</si>
  <si>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</si>
  <si>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</si>
  <si>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</si>
  <si>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</si>
  <si>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</si>
  <si>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</si>
  <si>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</si>
  <si>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</si>
  <si>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</si>
  <si>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</si>
  <si>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</si>
  <si>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</si>
  <si>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</si>
  <si>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</si>
  <si>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</si>
  <si>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</si>
  <si>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</si>
  <si>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</si>
  <si>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</si>
  <si>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</si>
  <si>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</si>
  <si>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</si>
  <si>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</si>
  <si>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</si>
  <si>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</si>
  <si>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</si>
  <si>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</si>
  <si>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</si>
  <si>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</si>
  <si>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</si>
  <si>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</si>
  <si>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</si>
  <si>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</si>
  <si>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</si>
  <si>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</si>
  <si>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</si>
  <si>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</si>
  <si>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</si>
  <si>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</si>
  <si>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</si>
  <si>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</si>
  <si>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</si>
  <si>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</si>
  <si>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</si>
  <si>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</si>
  <si>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</si>
  <si>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</si>
  <si>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</si>
  <si>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</si>
  <si>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</si>
  <si>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</si>
  <si>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</si>
  <si>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</si>
  <si>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</si>
  <si>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</si>
  <si>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</si>
  <si>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</si>
  <si>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</si>
  <si>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</si>
  <si>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</si>
  <si>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</si>
  <si>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</si>
  <si>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</si>
  <si>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</si>
  <si>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</si>
  <si>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</si>
  <si>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</si>
  <si>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</si>
  <si>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</si>
  <si>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</si>
  <si>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</si>
  <si>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</si>
  <si>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</si>
  <si>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</si>
  <si>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</si>
  <si>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</si>
  <si>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</si>
  <si>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</si>
  <si>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</si>
  <si>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</si>
  <si>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</si>
  <si>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</si>
  <si>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</si>
  <si>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</si>
  <si>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</si>
  <si>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</si>
  <si>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</si>
  <si>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</si>
  <si>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</si>
  <si>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</si>
  <si>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</si>
  <si>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</si>
  <si>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</si>
  <si>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</si>
  <si>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</si>
  <si>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</si>
  <si>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</si>
  <si>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</si>
  <si>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</si>
  <si>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</si>
  <si>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</si>
  <si>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</si>
  <si>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</si>
  <si>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</si>
  <si>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</si>
  <si>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</si>
  <si>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</si>
  <si>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</si>
  <si>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</si>
  <si>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</si>
  <si>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</si>
  <si>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</si>
  <si>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</si>
  <si>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</si>
  <si>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</si>
  <si>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</si>
  <si>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</si>
  <si>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</si>
  <si>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</si>
  <si>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</si>
  <si>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</si>
  <si>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</si>
  <si>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</si>
  <si>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</si>
  <si>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</si>
  <si>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</si>
  <si>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</si>
  <si>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</si>
  <si>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</si>
  <si>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</si>
  <si>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</si>
  <si>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</si>
  <si>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</si>
  <si>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</si>
  <si>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</si>
  <si>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</si>
  <si>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</si>
  <si>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</si>
  <si>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</si>
  <si>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</si>
  <si>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</si>
  <si>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</si>
  <si>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</si>
  <si>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</si>
  <si>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</si>
  <si>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</si>
  <si>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</si>
  <si>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</si>
  <si>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</si>
  <si>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</si>
  <si>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</si>
  <si>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</si>
  <si>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</si>
  <si>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</si>
  <si>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</si>
  <si>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</si>
  <si>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</si>
  <si>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</si>
  <si>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</si>
  <si>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</si>
  <si>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</si>
  <si>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</si>
  <si>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</si>
  <si>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</si>
  <si>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</si>
  <si>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</si>
  <si>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</si>
  <si>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</si>
  <si>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</si>
  <si>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</si>
  <si>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</si>
  <si>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</si>
  <si>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</si>
  <si>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</si>
  <si>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</si>
  <si>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</si>
  <si>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</si>
  <si>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</si>
  <si>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</si>
  <si>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</si>
  <si>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</si>
  <si>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</si>
  <si>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</si>
  <si>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</si>
  <si>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</si>
  <si>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</si>
  <si>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</si>
  <si>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</si>
  <si>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</si>
  <si>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</si>
  <si>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</si>
  <si>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</si>
  <si>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</si>
  <si>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</si>
  <si>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</si>
  <si>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</si>
  <si>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</si>
  <si>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</si>
  <si>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</si>
  <si>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</si>
  <si>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</si>
  <si>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</si>
  <si>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</si>
  <si>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</si>
  <si>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</si>
  <si>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</si>
  <si>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</si>
  <si>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</si>
  <si>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</si>
  <si>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</si>
  <si>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</si>
  <si>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</si>
  <si>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</si>
  <si>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</si>
  <si>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</si>
  <si>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</si>
  <si>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</si>
  <si>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</si>
  <si>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</si>
  <si>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</si>
  <si>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</si>
  <si>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</si>
  <si>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</si>
  <si>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</si>
  <si>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</si>
  <si>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</si>
  <si>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</si>
  <si>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</si>
  <si>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</si>
  <si>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</si>
  <si>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</si>
  <si>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</si>
  <si>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</si>
  <si>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</si>
  <si>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</si>
  <si>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</si>
  <si>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</si>
  <si>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</si>
  <si>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</si>
  <si>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</si>
  <si>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</si>
  <si>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</si>
  <si>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</si>
  <si>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</si>
  <si>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</si>
  <si>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</si>
  <si>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</si>
  <si>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</si>
  <si>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</si>
  <si>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</si>
  <si>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</si>
  <si>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</si>
  <si>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</si>
  <si>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</si>
  <si>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</si>
  <si>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</si>
  <si>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</si>
  <si>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</si>
  <si>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</si>
  <si>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</si>
  <si>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</si>
  <si>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</si>
  <si>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</si>
  <si>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</si>
  <si>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</si>
  <si>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</si>
  <si>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</si>
  <si>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</si>
  <si>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</si>
  <si>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</si>
  <si>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</si>
  <si>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</si>
  <si>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</si>
  <si>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</si>
  <si>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</si>
  <si>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</si>
  <si>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</si>
  <si>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</si>
  <si>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</si>
  <si>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</si>
  <si>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</si>
  <si>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</si>
  <si>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</si>
  <si>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</si>
  <si>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</si>
  <si>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</si>
  <si>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</si>
  <si>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</si>
  <si>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</si>
  <si>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</si>
  <si>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</si>
  <si>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</si>
  <si>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</si>
  <si>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</si>
  <si>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</si>
  <si>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</si>
  <si>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</si>
  <si>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</si>
  <si>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</si>
  <si>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</si>
  <si>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</si>
  <si>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</si>
  <si>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</si>
  <si>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</si>
  <si>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</si>
  <si>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</si>
  <si>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</si>
  <si>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</si>
  <si>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</si>
  <si>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</si>
  <si>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</si>
  <si>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</si>
  <si>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</si>
  <si>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</si>
  <si>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</si>
  <si>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</si>
  <si>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</si>
  <si>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</si>
  <si>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</si>
  <si>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</si>
  <si>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</si>
  <si>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</si>
  <si>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</si>
  <si>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</si>
  <si>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</si>
  <si>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</si>
  <si>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</si>
  <si>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</si>
  <si>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</si>
  <si>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</si>
  <si>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</si>
  <si>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</si>
  <si>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</si>
  <si>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</si>
  <si>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</si>
  <si>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</si>
  <si>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</si>
  <si>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</si>
  <si>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</si>
  <si>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</si>
  <si>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</si>
  <si>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</si>
  <si>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</si>
  <si>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</si>
  <si>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</si>
  <si>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</si>
  <si>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</si>
  <si>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</si>
  <si>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</si>
  <si>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</si>
  <si>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</si>
  <si>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</si>
  <si>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</si>
  <si>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</si>
  <si>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</si>
  <si>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</si>
  <si>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</si>
  <si>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</si>
  <si>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</si>
  <si>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</si>
  <si>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</si>
  <si>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</si>
  <si>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</si>
  <si>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</si>
  <si>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</si>
  <si>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</si>
  <si>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</si>
  <si>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</si>
  <si>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</si>
  <si>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</si>
  <si>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</si>
  <si>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</si>
  <si>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</si>
  <si>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</si>
  <si>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</si>
  <si>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</si>
  <si>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</si>
  <si>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</si>
  <si>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</si>
  <si>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</si>
  <si>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</si>
  <si>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</si>
  <si>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</si>
  <si>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</si>
  <si>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</si>
  <si>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</si>
  <si>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</si>
  <si>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</si>
  <si>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</si>
  <si>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</si>
  <si>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</si>
  <si>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</si>
  <si>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</si>
  <si>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</si>
  <si>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</si>
  <si>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</si>
  <si>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</si>
  <si>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</si>
  <si>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</si>
  <si>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</si>
  <si>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</si>
  <si>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</si>
  <si>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</si>
  <si>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</si>
  <si>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</si>
  <si>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</si>
  <si>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</si>
  <si>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</si>
  <si>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</si>
  <si>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</si>
  <si>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</si>
  <si>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</si>
  <si>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</si>
  <si>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</si>
  <si>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</si>
  <si>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</si>
  <si>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</si>
  <si>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</si>
  <si>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</si>
  <si>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</si>
  <si>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</si>
  <si>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</si>
  <si>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</si>
  <si>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</si>
  <si>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</si>
  <si>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</si>
  <si>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</si>
  <si>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</si>
  <si>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</si>
  <si>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</si>
  <si>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</si>
  <si>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</si>
  <si>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</si>
  <si>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</si>
  <si>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</si>
  <si>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</si>
  <si>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</si>
  <si>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</si>
  <si>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</si>
  <si>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</si>
  <si>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</si>
  <si>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</si>
  <si>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</si>
  <si>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</si>
  <si>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</si>
  <si>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</si>
  <si>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</si>
  <si>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</si>
  <si>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</si>
  <si>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</si>
  <si>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</si>
  <si>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</si>
  <si>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</si>
  <si>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</si>
  <si>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</si>
  <si>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</si>
  <si>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</si>
  <si>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</si>
  <si>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</si>
  <si>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</si>
  <si>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</si>
  <si>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</si>
  <si>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</si>
  <si>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</si>
  <si>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</si>
  <si>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</si>
  <si>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</si>
  <si>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</si>
  <si>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</si>
  <si>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</si>
  <si>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</si>
  <si>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</si>
  <si>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</si>
  <si>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</si>
  <si>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</si>
  <si>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</si>
  <si>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</si>
  <si>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</si>
  <si>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</si>
  <si>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</si>
  <si>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</si>
  <si>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</si>
  <si>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</si>
  <si>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</si>
  <si>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</si>
  <si>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</si>
  <si>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</si>
  <si>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</si>
  <si>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</si>
  <si>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</si>
  <si>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</si>
  <si>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</si>
  <si>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</si>
  <si>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</si>
  <si>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</si>
  <si>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</si>
  <si>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</si>
  <si>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</si>
  <si>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</si>
  <si>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</si>
  <si>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</si>
  <si>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</si>
  <si>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</si>
  <si>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</si>
  <si>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</si>
  <si>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</si>
  <si>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</si>
  <si>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</si>
  <si>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</si>
  <si>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</si>
  <si>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</si>
  <si>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</si>
  <si>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</si>
  <si>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</si>
  <si>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</si>
  <si>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</si>
  <si>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</si>
  <si>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</si>
  <si>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</si>
  <si>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</si>
  <si>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</si>
  <si>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</si>
  <si>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</si>
  <si>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</si>
  <si>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</si>
  <si>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</si>
  <si>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</si>
  <si>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</si>
  <si>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</si>
  <si>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</si>
  <si>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</si>
  <si>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</si>
  <si>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</si>
  <si>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</si>
  <si>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</si>
  <si>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</si>
  <si>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</si>
  <si>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</si>
  <si>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</si>
  <si>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</si>
  <si>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</si>
  <si>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</si>
  <si>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</si>
  <si>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</si>
  <si>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</si>
  <si>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</si>
  <si>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</si>
  <si>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</si>
  <si>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</si>
  <si>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</si>
  <si>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</si>
  <si>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</si>
  <si>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</si>
  <si>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</si>
  <si>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</si>
  <si>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</si>
  <si>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</si>
  <si>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</si>
  <si>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</si>
  <si>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</si>
  <si>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</si>
  <si>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</si>
  <si>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</si>
  <si>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</si>
  <si>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</si>
  <si>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</si>
  <si>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</si>
  <si>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</si>
  <si>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</si>
  <si>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</si>
  <si>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</si>
  <si>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</si>
  <si>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</si>
  <si>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</si>
  <si>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</si>
  <si>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</si>
  <si>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</si>
  <si>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</si>
  <si>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</si>
  <si>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</si>
  <si>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</si>
  <si>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</si>
  <si>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</si>
  <si>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</si>
  <si>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</si>
  <si>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</si>
  <si>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</si>
  <si>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</si>
  <si>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</si>
  <si>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</si>
  <si>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</si>
  <si>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</si>
  <si>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</si>
  <si>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</si>
  <si>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</si>
  <si>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</si>
  <si>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</si>
  <si>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</si>
  <si>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</si>
  <si>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</si>
  <si>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</si>
  <si>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</si>
  <si>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</si>
  <si>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</si>
  <si>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</si>
  <si>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</si>
  <si>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</si>
  <si>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</si>
  <si>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</si>
  <si>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</si>
  <si>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</si>
  <si>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</si>
  <si>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</si>
  <si>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</si>
  <si>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</si>
  <si>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</si>
  <si>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</si>
  <si>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</si>
  <si>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</si>
  <si>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</si>
  <si>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</si>
  <si>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</si>
  <si>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</si>
  <si>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</si>
  <si>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</si>
  <si>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</si>
  <si>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</si>
  <si>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</si>
  <si>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</si>
  <si>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</si>
  <si>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</si>
  <si>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</si>
  <si>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</si>
  <si>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</si>
  <si>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</si>
  <si>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</si>
  <si>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</si>
  <si>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</si>
  <si>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</si>
  <si>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</si>
  <si>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</si>
  <si>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</si>
  <si>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</si>
  <si>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</si>
  <si>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</si>
  <si>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</si>
  <si>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</si>
  <si>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</si>
  <si>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</si>
  <si>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</si>
  <si>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</si>
  <si>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</si>
  <si>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</si>
  <si>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</si>
  <si>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</si>
  <si>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</si>
  <si>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</si>
  <si>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</si>
  <si>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</si>
  <si>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</si>
  <si>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</si>
  <si>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</si>
  <si>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</si>
  <si>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</si>
  <si>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</si>
  <si>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</si>
  <si>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</si>
  <si>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</si>
  <si>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</si>
  <si>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</si>
  <si>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</si>
  <si>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</si>
  <si>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</si>
  <si>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</si>
  <si>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</si>
  <si>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</si>
  <si>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</si>
  <si>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</si>
  <si>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</si>
  <si>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</si>
  <si>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</si>
  <si>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</si>
  <si>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</si>
  <si>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</si>
  <si>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</si>
  <si>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</si>
  <si>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</si>
  <si>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</si>
  <si>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</si>
  <si>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</si>
  <si>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</si>
  <si>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</si>
  <si>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</si>
  <si>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</si>
  <si>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</si>
  <si>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</si>
  <si>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</si>
  <si>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</si>
  <si>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</si>
  <si>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</si>
  <si>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</si>
  <si>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</si>
  <si>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</si>
  <si>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</si>
  <si>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</si>
  <si>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</si>
  <si>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</si>
  <si>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</si>
  <si>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</si>
  <si>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</si>
  <si>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</si>
  <si>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</si>
  <si>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</si>
  <si>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</si>
  <si>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</si>
  <si>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</si>
  <si>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</si>
  <si>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</si>
  <si>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</si>
  <si>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</si>
  <si>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</si>
  <si>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</si>
  <si>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</si>
  <si>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</si>
  <si>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</si>
  <si>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</si>
  <si>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</si>
  <si>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</si>
  <si>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</si>
  <si>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</si>
  <si>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</si>
  <si>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</si>
  <si>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</si>
  <si>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</si>
  <si>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</si>
  <si>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</si>
  <si>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</si>
  <si>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</si>
  <si>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</si>
  <si>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</si>
  <si>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</si>
  <si>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</si>
  <si>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</si>
  <si>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</si>
  <si>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</si>
  <si>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</si>
  <si>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</si>
  <si>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</si>
  <si>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</si>
  <si>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</si>
  <si>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</si>
  <si>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</si>
  <si>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</si>
  <si>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</si>
  <si>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</si>
  <si>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</si>
  <si>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</si>
  <si>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</si>
  <si>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</si>
  <si>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</si>
  <si>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</si>
  <si>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</si>
  <si>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</si>
  <si>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</si>
  <si>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</si>
  <si>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</si>
  <si>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</si>
  <si>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</si>
  <si>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</si>
  <si>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</si>
  <si>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</si>
  <si>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</si>
  <si>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</si>
  <si>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</si>
  <si>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</si>
  <si>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</si>
  <si>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</si>
  <si>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</si>
  <si>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</si>
  <si>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</si>
  <si>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</si>
  <si>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</si>
  <si>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</si>
  <si>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</si>
  <si>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</si>
  <si>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</si>
  <si>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</si>
  <si>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</si>
  <si>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</si>
  <si>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</si>
  <si>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</si>
  <si>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</si>
  <si>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</si>
  <si>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</si>
  <si>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</si>
  <si>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</si>
  <si>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</si>
  <si>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</si>
  <si>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</si>
  <si>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</si>
  <si>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</si>
  <si>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</si>
  <si>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</si>
  <si>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</si>
  <si>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</si>
  <si>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</si>
  <si>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</si>
  <si>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</si>
  <si>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</si>
  <si>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</si>
  <si>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</si>
  <si>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</si>
  <si>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</si>
  <si>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</si>
  <si>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</si>
  <si>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</si>
  <si>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</si>
  <si>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</si>
  <si>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</si>
  <si>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</si>
  <si>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</si>
  <si>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</si>
  <si>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</si>
  <si>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</si>
  <si>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</si>
  <si>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</si>
  <si>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</si>
  <si>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</si>
  <si>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</si>
  <si>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</si>
  <si>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</si>
  <si>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</si>
  <si>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</si>
  <si>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</si>
  <si>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</si>
  <si>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</si>
  <si>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</si>
  <si>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</si>
  <si>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</si>
  <si>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</si>
  <si>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</si>
  <si>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</si>
  <si>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</si>
  <si>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</si>
  <si>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</si>
  <si>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</si>
  <si>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</si>
  <si>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</si>
  <si>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</si>
  <si>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</si>
  <si>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</si>
  <si>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</si>
  <si>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</si>
  <si>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</si>
  <si>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</si>
  <si>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</si>
  <si>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</si>
  <si>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</si>
  <si>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</si>
  <si>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</si>
  <si>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</si>
  <si>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</si>
  <si>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</si>
  <si>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</si>
  <si>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</si>
  <si>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</si>
  <si>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</si>
  <si>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</si>
  <si>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</si>
  <si>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</si>
  <si>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</si>
  <si>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</si>
  <si>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</si>
  <si>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</si>
  <si>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</si>
  <si>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</si>
  <si>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</si>
  <si>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</si>
  <si>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</si>
  <si>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</si>
  <si>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</si>
  <si>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</si>
  <si>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</si>
  <si>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</si>
  <si>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</si>
  <si>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</si>
  <si>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</si>
  <si>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</si>
  <si>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</si>
  <si>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</si>
  <si>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</si>
  <si>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</si>
  <si>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</si>
  <si>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</si>
  <si>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</si>
  <si>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</si>
  <si>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</si>
  <si>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</si>
  <si>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</si>
  <si>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</si>
  <si>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</si>
  <si>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</si>
  <si>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</si>
  <si>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</si>
  <si>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</si>
  <si>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</si>
  <si>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</si>
  <si>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</si>
  <si>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</si>
  <si>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</si>
  <si>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</si>
  <si>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</si>
  <si>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</si>
  <si>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</si>
  <si>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</si>
  <si>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</si>
  <si>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</si>
  <si>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</si>
  <si>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</si>
  <si>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</si>
  <si>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</si>
  <si>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</si>
  <si>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</si>
  <si>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</si>
  <si>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</si>
  <si>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</si>
  <si>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</si>
  <si>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</si>
  <si>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</si>
  <si>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</si>
  <si>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</si>
  <si>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</si>
  <si>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</si>
  <si>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</si>
  <si>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</si>
  <si>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</si>
  <si>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</si>
  <si>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</si>
  <si>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</si>
  <si>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</si>
  <si>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</si>
  <si>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</si>
  <si>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</si>
  <si>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</si>
  <si>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</si>
  <si>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</si>
  <si>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</si>
  <si>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</si>
  <si>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</si>
  <si>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</si>
  <si>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</si>
  <si>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</si>
  <si>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</si>
  <si>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</si>
  <si>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</si>
  <si>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</si>
  <si>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</si>
  <si>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</si>
  <si>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</si>
  <si>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</si>
  <si>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</si>
  <si>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</si>
  <si>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</si>
  <si>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</si>
  <si>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</si>
  <si>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</si>
  <si>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</si>
  <si>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</si>
  <si>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</si>
  <si>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</si>
  <si>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</si>
  <si>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</si>
  <si>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</si>
  <si>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</si>
  <si>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</si>
  <si>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</si>
  <si>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</si>
  <si>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</si>
  <si>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</si>
  <si>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</si>
  <si>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</si>
  <si>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</si>
  <si>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</si>
  <si>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</si>
  <si>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</si>
  <si>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</si>
  <si>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</si>
  <si>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</si>
  <si>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</si>
  <si>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</si>
  <si>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</si>
  <si>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</si>
  <si>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</si>
  <si>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</si>
  <si>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</si>
  <si>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</si>
  <si>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</si>
  <si>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</si>
  <si>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</si>
  <si>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</si>
  <si>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</si>
  <si>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</si>
  <si>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</si>
  <si>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</si>
  <si>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</si>
  <si>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</si>
  <si>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</si>
  <si>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</si>
  <si>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</si>
  <si>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</si>
  <si>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</si>
  <si>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</si>
  <si>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</si>
  <si>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</si>
  <si>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</si>
  <si>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</si>
  <si>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</si>
  <si>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</si>
  <si>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</si>
  <si>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</si>
  <si>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</si>
  <si>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</si>
  <si>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</si>
  <si>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</si>
  <si>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</si>
  <si>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</si>
  <si>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</si>
  <si>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</si>
  <si>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</si>
  <si>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</si>
  <si>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</si>
  <si>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</si>
  <si>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</si>
  <si>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</si>
  <si>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</si>
  <si>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</si>
  <si>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</si>
  <si>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</si>
  <si>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</si>
  <si>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</si>
  <si>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</si>
  <si>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</si>
  <si>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</si>
  <si>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</si>
  <si>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</si>
  <si>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</si>
  <si>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</si>
  <si>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</si>
  <si>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</si>
  <si>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</si>
  <si>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</si>
  <si>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</si>
  <si>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</si>
  <si>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</si>
  <si>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</si>
  <si>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</si>
  <si>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</si>
  <si>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</si>
  <si>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</si>
  <si>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</si>
  <si>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</si>
  <si>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</si>
  <si>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</si>
  <si>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</si>
  <si>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</si>
  <si>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</si>
  <si>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</si>
  <si>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</si>
  <si>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</si>
  <si>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</si>
  <si>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</si>
  <si>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</si>
  <si>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</si>
  <si>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</si>
  <si>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</si>
  <si>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</si>
  <si>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</si>
  <si>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</si>
  <si>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</si>
  <si>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</si>
  <si>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</si>
  <si>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</si>
  <si>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</si>
  <si>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</si>
  <si>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</si>
  <si>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</si>
  <si>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</si>
  <si>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</si>
  <si>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</si>
  <si>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</si>
  <si>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</si>
  <si>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</si>
  <si>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</si>
  <si>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</si>
  <si>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</si>
  <si>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</si>
  <si>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</si>
  <si>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</si>
  <si>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</si>
  <si>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</si>
  <si>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</si>
  <si>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</si>
  <si>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</si>
  <si>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</si>
  <si>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</si>
  <si>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</si>
  <si>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</si>
  <si>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</si>
  <si>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</si>
  <si>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</si>
  <si>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</si>
  <si>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</si>
  <si>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</si>
  <si>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</si>
  <si>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</si>
  <si>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</si>
  <si>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</si>
  <si>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</si>
  <si>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</si>
  <si>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</si>
  <si>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</si>
  <si>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</si>
  <si>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</si>
  <si>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</si>
  <si>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</si>
  <si>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</si>
  <si>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</si>
  <si>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</si>
  <si>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</si>
  <si>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</si>
  <si>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</si>
  <si>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</si>
  <si>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</si>
  <si>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</si>
  <si>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</si>
  <si>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</si>
  <si>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</si>
  <si>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</si>
  <si>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</si>
  <si>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</si>
  <si>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</si>
  <si>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</si>
  <si>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</si>
  <si>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</si>
  <si>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</si>
  <si>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</si>
  <si>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</si>
  <si>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</si>
  <si>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</si>
  <si>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</si>
  <si>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</si>
  <si>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</si>
  <si>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</si>
  <si>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</si>
  <si>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</si>
  <si>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</si>
  <si>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</si>
  <si>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</si>
  <si>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</si>
  <si>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</si>
  <si>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</si>
  <si>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</si>
  <si>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</si>
  <si>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</si>
  <si>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</si>
  <si>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</si>
  <si>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</si>
  <si>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</si>
  <si>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</si>
  <si>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</si>
  <si>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</si>
  <si>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</si>
  <si>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</si>
  <si>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</si>
  <si>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</si>
  <si>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</si>
  <si>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</si>
  <si>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</si>
  <si>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</si>
  <si>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</si>
  <si>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</si>
  <si>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</si>
  <si>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</si>
  <si>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</si>
  <si>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</si>
  <si>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</si>
  <si>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</si>
  <si>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</si>
  <si>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</si>
  <si>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</si>
  <si>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</si>
  <si>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</si>
  <si>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</si>
  <si>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</si>
  <si>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</si>
  <si>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</si>
  <si>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</si>
  <si>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</si>
  <si>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</si>
  <si>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</si>
  <si>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</si>
  <si>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</si>
  <si>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</si>
  <si>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</si>
  <si>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</si>
  <si>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</si>
  <si>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</si>
  <si>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</si>
  <si>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</si>
  <si>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</si>
  <si>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</si>
  <si>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</si>
  <si>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</si>
  <si>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</si>
  <si>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</si>
  <si>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</si>
  <si>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</si>
  <si>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</si>
  <si>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</si>
  <si>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</si>
  <si>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</si>
  <si>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</si>
  <si>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</si>
  <si>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</si>
  <si>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</si>
  <si>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</si>
  <si>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</si>
  <si>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</si>
  <si>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</si>
  <si>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</si>
  <si>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</si>
  <si>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</si>
  <si>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</si>
  <si>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</si>
  <si>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</si>
  <si>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</si>
  <si>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</si>
  <si>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</si>
  <si>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</si>
  <si>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</si>
  <si>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</si>
  <si>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</si>
  <si>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</si>
  <si>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</si>
  <si>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</si>
  <si>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</si>
  <si>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</si>
  <si>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</si>
  <si>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</si>
  <si>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</si>
  <si>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</si>
  <si>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</si>
  <si>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</si>
  <si>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</si>
  <si>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</si>
  <si>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</si>
  <si>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</si>
  <si>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</si>
  <si>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</si>
  <si>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</si>
  <si>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</si>
  <si>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</si>
  <si>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</si>
  <si>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</si>
  <si>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</si>
  <si>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</si>
  <si>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</si>
  <si>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</si>
  <si>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</si>
  <si>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</si>
  <si>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</si>
  <si>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</si>
  <si>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</si>
  <si>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</si>
  <si>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</si>
  <si>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</si>
  <si>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</si>
  <si>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</si>
  <si>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</si>
  <si>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</si>
  <si>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</si>
  <si>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</si>
  <si>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</si>
  <si>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</si>
  <si>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</si>
  <si>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</si>
  <si>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</si>
  <si>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</si>
  <si>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</si>
  <si>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</si>
  <si>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</si>
  <si>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</si>
  <si>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</si>
  <si>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</si>
  <si>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</si>
  <si>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</si>
  <si>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</si>
  <si>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</si>
  <si>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</si>
  <si>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</si>
  <si>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</si>
  <si>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</si>
  <si>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</si>
  <si>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</si>
  <si>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</si>
  <si>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</si>
  <si>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</si>
  <si>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</si>
  <si>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</si>
  <si>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</si>
  <si>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</si>
  <si>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</si>
  <si>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</si>
  <si>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</si>
  <si>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</si>
  <si>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</si>
  <si>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</si>
  <si>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</si>
  <si>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</si>
  <si>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</si>
  <si>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</si>
  <si>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</si>
  <si>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</si>
  <si>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</si>
  <si>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</si>
  <si>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</si>
  <si>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</si>
  <si>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</si>
  <si>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</si>
  <si>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</si>
  <si>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</si>
  <si>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</si>
  <si>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</si>
  <si>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</si>
  <si>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</si>
  <si>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</si>
  <si>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</si>
  <si>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</si>
  <si>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</si>
  <si>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</si>
  <si>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</si>
  <si>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</si>
  <si>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</si>
  <si>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</si>
  <si>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</si>
  <si>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</si>
  <si>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</si>
  <si>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</si>
  <si>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</si>
  <si>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</si>
  <si>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</si>
  <si>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</si>
  <si>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</si>
  <si>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</si>
  <si>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</si>
  <si>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</si>
  <si>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</si>
  <si>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</si>
  <si>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</si>
  <si>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</si>
  <si>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</si>
  <si>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</si>
  <si>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</si>
  <si>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</si>
  <si>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</si>
  <si>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</si>
  <si>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</si>
  <si>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</si>
  <si>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</si>
  <si>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</si>
  <si>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</si>
  <si>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</si>
  <si>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</si>
  <si>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</si>
  <si>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</si>
  <si>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</si>
  <si>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</si>
  <si>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</si>
  <si>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</si>
  <si>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</si>
  <si>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</si>
  <si>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</si>
  <si>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</si>
  <si>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</si>
  <si>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</si>
  <si>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</si>
  <si>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</si>
  <si>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</si>
  <si>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</si>
  <si>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</si>
  <si>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</si>
  <si>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</si>
  <si>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</si>
  <si>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</si>
  <si>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</si>
  <si>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</si>
  <si>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</si>
  <si>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</si>
  <si>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</si>
  <si>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</si>
  <si>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</si>
  <si>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</si>
  <si>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</si>
  <si>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</si>
  <si>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</si>
  <si>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</si>
  <si>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</si>
  <si>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</si>
  <si>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</si>
  <si>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</si>
  <si>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</si>
  <si>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</si>
  <si>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</si>
  <si>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</si>
  <si>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</si>
  <si>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</si>
  <si>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</si>
  <si>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</si>
  <si>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</si>
  <si>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</si>
  <si>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</si>
  <si>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</si>
  <si>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</si>
  <si>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</si>
  <si>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</si>
  <si>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</si>
  <si>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</si>
  <si>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</si>
  <si>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</si>
  <si>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</si>
  <si>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</si>
  <si>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</si>
  <si>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</si>
  <si>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</si>
  <si>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</si>
  <si>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</si>
  <si>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</si>
  <si>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</si>
  <si>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</si>
  <si>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</si>
  <si>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</si>
  <si>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</si>
  <si>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</si>
  <si>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</si>
  <si>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</si>
  <si>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</si>
  <si>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</si>
  <si>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</si>
  <si>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</si>
  <si>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</si>
  <si>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</si>
  <si>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</si>
  <si>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</si>
  <si>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</si>
  <si>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</si>
  <si>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</si>
  <si>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</si>
  <si>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</si>
  <si>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</si>
  <si>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</si>
  <si>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</si>
  <si>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</si>
  <si>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</si>
  <si>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</si>
  <si>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</si>
  <si>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</si>
  <si>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</si>
  <si>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</si>
  <si>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</si>
  <si>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</si>
  <si>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</si>
  <si>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</si>
  <si>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</si>
  <si>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</si>
  <si>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</si>
  <si>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</si>
  <si>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</si>
  <si>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</si>
  <si>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</si>
  <si>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</si>
  <si>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</si>
  <si>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</si>
  <si>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</si>
  <si>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</si>
  <si>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</si>
  <si>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</si>
  <si>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</si>
  <si>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</si>
  <si>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</si>
  <si>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</si>
  <si>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</si>
  <si>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</si>
  <si>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</si>
  <si>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</si>
  <si>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</si>
  <si>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</si>
  <si>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</si>
  <si>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</si>
  <si>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</si>
  <si>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</si>
  <si>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</si>
  <si>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</si>
  <si>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</si>
  <si>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</si>
  <si>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</si>
  <si>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</si>
  <si>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</si>
  <si>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</si>
  <si>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</si>
  <si>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</si>
  <si>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</si>
  <si>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</si>
  <si>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</si>
  <si>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</si>
  <si>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</si>
  <si>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</si>
  <si>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</si>
  <si>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</si>
  <si>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</si>
  <si>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</si>
  <si>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</si>
  <si>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</si>
  <si>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</si>
  <si>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</si>
  <si>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</si>
  <si>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</si>
  <si>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</si>
  <si>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</si>
  <si>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</si>
  <si>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</si>
  <si>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</si>
  <si>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</si>
  <si>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</si>
  <si>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</si>
  <si>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</si>
  <si>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</si>
  <si>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</si>
  <si>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</si>
  <si>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</si>
  <si>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</si>
  <si>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</si>
  <si>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</si>
  <si>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</si>
  <si>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</si>
  <si>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</si>
  <si>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</si>
  <si>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</si>
  <si>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</si>
  <si>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</si>
  <si>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</si>
  <si>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</si>
  <si>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</si>
  <si>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</si>
  <si>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</si>
  <si>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</si>
  <si>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</si>
  <si>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</si>
  <si>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</si>
  <si>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</si>
  <si>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</si>
  <si>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</si>
  <si>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</si>
  <si>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</si>
  <si>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</si>
  <si>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</si>
  <si>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</si>
  <si>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</si>
  <si>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</si>
  <si>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</si>
  <si>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</si>
  <si>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</si>
  <si>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</si>
  <si>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</si>
  <si>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</si>
  <si>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</si>
  <si>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</si>
  <si>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</si>
  <si>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</si>
  <si>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</si>
  <si>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</si>
  <si>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</si>
  <si>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</si>
  <si>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</si>
  <si>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</si>
  <si>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</si>
  <si>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</si>
  <si>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</si>
  <si>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</si>
  <si>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</si>
  <si>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</si>
  <si>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</si>
  <si>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</si>
  <si>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</si>
  <si>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</si>
  <si>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</si>
  <si>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</si>
  <si>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</si>
  <si>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</si>
  <si>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</si>
  <si>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</si>
  <si>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</si>
  <si>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</si>
  <si>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</si>
  <si>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</si>
  <si>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</si>
  <si>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</si>
  <si>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</si>
  <si>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</si>
  <si>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</si>
  <si>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</si>
  <si>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</si>
  <si>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</si>
  <si>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</si>
  <si>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</si>
  <si>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</si>
  <si>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</si>
  <si>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</si>
  <si>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</si>
  <si>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</si>
  <si>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</si>
  <si>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</si>
  <si>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</si>
  <si>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</si>
  <si>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</si>
  <si>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</si>
  <si>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</si>
  <si>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</si>
  <si>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</si>
  <si>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</si>
  <si>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</si>
  <si>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</si>
  <si>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</si>
  <si>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</si>
  <si>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</si>
  <si>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</si>
  <si>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</si>
  <si>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</si>
  <si>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</si>
  <si>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</si>
  <si>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</si>
  <si>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</si>
  <si>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</si>
  <si>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</si>
  <si>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</si>
  <si>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</si>
  <si>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</si>
  <si>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</si>
  <si>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</si>
  <si>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</si>
  <si>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</si>
  <si>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</si>
  <si>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</si>
  <si>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</si>
  <si>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</si>
  <si>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</si>
  <si>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</si>
  <si>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</si>
  <si>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</si>
  <si>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</si>
  <si>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</si>
  <si>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</si>
  <si>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</si>
  <si>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</si>
  <si>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</si>
  <si>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</si>
  <si>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</si>
  <si>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</si>
  <si>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</si>
  <si>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</si>
  <si>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</si>
  <si>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</si>
  <si>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</si>
  <si>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</si>
  <si>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</si>
  <si>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</si>
  <si>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</si>
  <si>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</si>
  <si>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</si>
  <si>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</si>
  <si>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</si>
  <si>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</si>
  <si>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</si>
  <si>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</si>
  <si>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</si>
  <si>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</si>
  <si>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</si>
  <si>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</si>
  <si>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</si>
  <si>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</si>
  <si>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</si>
  <si>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</si>
  <si>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</si>
  <si>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</si>
  <si>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</si>
  <si>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</si>
  <si>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</si>
  <si>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</si>
  <si>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</si>
  <si>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</si>
  <si>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</si>
  <si>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</si>
  <si>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</si>
  <si>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</si>
  <si>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</si>
  <si>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</si>
  <si>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</si>
  <si>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</si>
  <si>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</si>
  <si>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</si>
  <si>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</si>
  <si>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</si>
  <si>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</si>
  <si>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</si>
  <si>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</si>
  <si>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</si>
  <si>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</si>
  <si>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</si>
  <si>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</si>
  <si>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</si>
  <si>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</si>
  <si>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</si>
  <si>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</si>
  <si>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</si>
  <si>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</si>
  <si>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</si>
  <si>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</si>
  <si>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</si>
  <si>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</si>
  <si>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</si>
  <si>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</si>
  <si>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</si>
  <si>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</si>
  <si>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</si>
  <si>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</si>
  <si>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</si>
  <si>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</si>
  <si>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</si>
  <si>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</si>
  <si>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</si>
  <si>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</si>
  <si>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</si>
  <si>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</si>
  <si>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</si>
  <si>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</si>
  <si>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</si>
  <si>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</si>
  <si>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</si>
  <si>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</si>
  <si>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</si>
  <si>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</si>
  <si>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</si>
  <si>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</si>
  <si>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</si>
  <si>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</si>
  <si>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</si>
  <si>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</si>
  <si>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</si>
  <si>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</si>
  <si>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</si>
  <si>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</si>
  <si>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</si>
  <si>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</si>
  <si>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</si>
  <si>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</si>
  <si>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</si>
  <si>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</si>
  <si>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</si>
  <si>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</si>
  <si>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</si>
  <si>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</si>
  <si>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</si>
  <si>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</si>
  <si>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</si>
  <si>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</si>
  <si>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</si>
  <si>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</si>
  <si>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</si>
  <si>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</si>
  <si>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</si>
  <si>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</si>
  <si>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</si>
  <si>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</si>
  <si>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</si>
  <si>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</si>
  <si>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</si>
  <si>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</si>
  <si>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</si>
  <si>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</si>
  <si>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</si>
  <si>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</si>
  <si>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</si>
  <si>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</si>
  <si>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</si>
  <si>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</si>
  <si>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</si>
  <si>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</si>
  <si>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</si>
  <si>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</si>
  <si>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</si>
  <si>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</si>
  <si>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</si>
  <si>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</si>
  <si>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</si>
  <si>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</si>
  <si>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</si>
  <si>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</si>
  <si>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</si>
  <si>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</si>
  <si>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</si>
  <si>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</si>
  <si>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</si>
  <si>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</si>
  <si>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</si>
  <si>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</si>
  <si>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</si>
  <si>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</si>
  <si>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</si>
  <si>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</si>
  <si>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</si>
  <si>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</si>
  <si>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</si>
  <si>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</si>
  <si>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</si>
  <si>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</si>
  <si>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</si>
  <si>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</si>
  <si>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</si>
  <si>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</si>
  <si>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</si>
  <si>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</si>
  <si>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</si>
  <si>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</si>
  <si>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</si>
  <si>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</si>
  <si>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</si>
  <si>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</si>
  <si>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</si>
  <si>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</si>
  <si>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</si>
  <si>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</si>
  <si>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</si>
  <si>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</si>
  <si>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</si>
  <si>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</si>
  <si>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</si>
  <si>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</si>
  <si>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</si>
  <si>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</si>
  <si>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</si>
  <si>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</si>
  <si>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</si>
  <si>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</si>
  <si>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</si>
  <si>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</si>
  <si>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</si>
  <si>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</si>
  <si>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</si>
  <si>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</si>
  <si>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</si>
  <si>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</si>
  <si>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</si>
  <si>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</si>
  <si>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</si>
  <si>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</si>
  <si>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</si>
  <si>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</si>
  <si>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</si>
  <si>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</si>
  <si>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</si>
  <si>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</si>
  <si>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</si>
  <si>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</si>
  <si>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</si>
  <si>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</si>
  <si>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</si>
  <si>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</si>
  <si>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</si>
  <si>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</si>
  <si>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</si>
  <si>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</si>
  <si>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</si>
  <si>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</si>
  <si>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</si>
  <si>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</si>
  <si>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</si>
  <si>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</si>
  <si>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</si>
  <si>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</si>
  <si>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</si>
  <si>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</si>
  <si>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</si>
  <si>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</si>
  <si>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</si>
  <si>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</si>
  <si>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</si>
  <si>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</si>
  <si>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</si>
  <si>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</si>
  <si>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</si>
  <si>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</si>
  <si>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</si>
  <si>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</si>
  <si>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</si>
  <si>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</si>
  <si>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</si>
  <si>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</si>
  <si>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</si>
  <si>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</si>
  <si>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</si>
  <si>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</si>
  <si>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</si>
  <si>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</si>
  <si>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</si>
  <si>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</si>
  <si>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</si>
  <si>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</si>
  <si>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</si>
  <si>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</si>
  <si>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</si>
  <si>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</si>
  <si>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</si>
  <si>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</si>
  <si>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</si>
  <si>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</si>
  <si>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</si>
  <si>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</si>
  <si>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</si>
  <si>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</si>
  <si>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</si>
  <si>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</si>
  <si>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</si>
  <si>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</si>
  <si>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</si>
  <si>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</si>
  <si>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</si>
  <si>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</si>
  <si>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</si>
  <si>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</si>
  <si>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</si>
  <si>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</si>
  <si>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</si>
  <si>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</si>
  <si>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</si>
  <si>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</si>
  <si>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</si>
  <si>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</si>
  <si>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</si>
  <si>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</si>
  <si>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</si>
  <si>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</si>
  <si>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</si>
  <si>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</si>
  <si>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</si>
  <si>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</si>
  <si>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</si>
  <si>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</si>
  <si>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</si>
  <si>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</si>
  <si>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</si>
  <si>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</si>
  <si>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</si>
  <si>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</si>
  <si>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</si>
  <si>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</si>
  <si>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</si>
  <si>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</si>
  <si>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</si>
  <si>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</si>
  <si>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</si>
  <si>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</si>
  <si>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</si>
  <si>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</si>
  <si>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</si>
  <si>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</si>
  <si>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</si>
  <si>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</si>
  <si>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</si>
  <si>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</si>
  <si>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</si>
  <si>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</si>
  <si>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</si>
  <si>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</si>
  <si>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</si>
  <si>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</si>
  <si>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</si>
  <si>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</si>
  <si>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</si>
  <si>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</si>
  <si>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</si>
  <si>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</si>
  <si>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</si>
  <si>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</si>
  <si>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</si>
  <si>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</si>
  <si>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</si>
  <si>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</si>
  <si>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</si>
  <si>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</si>
  <si>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</si>
  <si>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</si>
  <si>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</si>
  <si>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</si>
  <si>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</si>
  <si>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</si>
  <si>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</si>
  <si>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</si>
  <si>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</si>
  <si>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</si>
  <si>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</si>
  <si>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</si>
  <si>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</si>
  <si>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</si>
  <si>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</si>
  <si>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</si>
  <si>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</si>
  <si>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</si>
  <si>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</si>
  <si>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</si>
  <si>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</si>
  <si>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</si>
  <si>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</si>
  <si>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</si>
  <si>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</si>
  <si>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</si>
  <si>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</si>
  <si>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</si>
  <si>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</si>
  <si>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</si>
  <si>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</si>
  <si>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</si>
  <si>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</si>
  <si>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</si>
  <si>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</si>
  <si>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</si>
  <si>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</si>
  <si>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</si>
  <si>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</si>
  <si>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</si>
  <si>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</si>
  <si>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</si>
  <si>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</si>
  <si>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</si>
  <si>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</si>
  <si>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</si>
  <si>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</si>
  <si>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</si>
  <si>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</si>
  <si>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</si>
  <si>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</si>
  <si>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</si>
  <si>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</si>
  <si>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</si>
  <si>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</si>
  <si>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</si>
  <si>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</si>
  <si>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</si>
  <si>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</si>
  <si>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</si>
  <si>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</si>
  <si>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</si>
  <si>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</si>
  <si>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</si>
  <si>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</si>
  <si>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</si>
  <si>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</si>
  <si>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</si>
  <si>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</si>
  <si>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</si>
  <si>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</si>
  <si>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</si>
  <si>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</si>
  <si>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</si>
  <si>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</si>
  <si>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</si>
  <si>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</si>
  <si>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</si>
  <si>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</si>
  <si>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</si>
  <si>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</si>
  <si>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</si>
  <si>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</si>
  <si>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</si>
  <si>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</si>
  <si>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</si>
  <si>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</si>
  <si>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</si>
  <si>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</si>
  <si>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</si>
  <si>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</si>
  <si>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</si>
  <si>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</si>
  <si>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</si>
  <si>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</si>
  <si>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</si>
  <si>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</si>
  <si>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</si>
  <si>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</si>
  <si>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</si>
  <si>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</si>
  <si>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</si>
  <si>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</si>
  <si>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</si>
  <si>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</si>
  <si>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</si>
  <si>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</si>
  <si>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</si>
  <si>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</si>
  <si>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</si>
  <si>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</si>
  <si>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</si>
  <si>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</si>
  <si>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</si>
  <si>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</si>
  <si>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</si>
  <si>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</si>
  <si>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</si>
  <si>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</si>
  <si>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</si>
  <si>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</si>
  <si>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</si>
  <si>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</si>
  <si>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</si>
  <si>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</si>
  <si>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</si>
  <si>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</si>
  <si>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</si>
  <si>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</si>
  <si>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</si>
  <si>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</si>
  <si>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</si>
  <si>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</si>
  <si>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</si>
  <si>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</si>
  <si>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</si>
  <si>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</si>
  <si>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</si>
  <si>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</si>
  <si>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</si>
  <si>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</si>
  <si>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</si>
  <si>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</si>
  <si>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</si>
  <si>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</si>
  <si>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</si>
  <si>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</si>
  <si>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</si>
  <si>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</si>
  <si>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</si>
  <si>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</si>
  <si>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</si>
  <si>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</si>
  <si>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</si>
  <si>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</si>
  <si>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</si>
  <si>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</si>
  <si>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</si>
  <si>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</si>
  <si>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</si>
  <si>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</si>
  <si>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</si>
  <si>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</si>
  <si>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</si>
  <si>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</si>
  <si>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</si>
  <si>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</si>
  <si>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</si>
  <si>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</si>
  <si>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</si>
  <si>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</si>
  <si>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</si>
  <si>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</si>
  <si>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</si>
  <si>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</si>
  <si>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</si>
  <si>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</si>
  <si>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</si>
  <si>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</si>
  <si>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</si>
  <si>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</si>
  <si>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</si>
  <si>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</si>
  <si>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</si>
  <si>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</si>
  <si>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</si>
  <si>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</si>
  <si>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</si>
  <si>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</si>
  <si>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</si>
  <si>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</si>
  <si>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</si>
  <si>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</si>
  <si>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</si>
  <si>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</si>
  <si>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</si>
  <si>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</si>
  <si>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</si>
  <si>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</si>
  <si>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</si>
  <si>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</si>
  <si>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</si>
  <si>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</si>
  <si>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</si>
  <si>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</si>
  <si>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</si>
  <si>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</si>
  <si>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</si>
  <si>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</si>
  <si>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</si>
  <si>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</si>
  <si>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</si>
  <si>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</si>
  <si>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</si>
  <si>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</si>
  <si>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</si>
  <si>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</si>
  <si>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</si>
  <si>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</si>
  <si>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</si>
  <si>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</si>
  <si>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</si>
  <si>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</si>
  <si>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</si>
  <si>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</si>
  <si>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</si>
  <si>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</si>
  <si>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</si>
  <si>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</si>
  <si>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</si>
  <si>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</si>
  <si>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</si>
  <si>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</si>
  <si>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</si>
  <si>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</si>
  <si>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</si>
  <si>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</si>
  <si>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</si>
  <si>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</si>
  <si>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</si>
  <si>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</si>
  <si>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</si>
  <si>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</si>
  <si>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</si>
  <si>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</si>
  <si>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</si>
  <si>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</si>
  <si>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</si>
  <si>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</si>
  <si>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</si>
  <si>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</si>
  <si>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</si>
  <si>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</si>
  <si>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</si>
  <si>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</si>
  <si>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</si>
  <si>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</si>
  <si>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</si>
  <si>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</si>
  <si>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</si>
  <si>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</si>
  <si>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</si>
  <si>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</si>
  <si>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</si>
  <si>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</si>
  <si>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</si>
  <si>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</si>
  <si>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</si>
  <si>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</si>
  <si>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</si>
  <si>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</si>
  <si>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</si>
  <si>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</si>
  <si>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</si>
  <si>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</si>
  <si>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</si>
  <si>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</si>
  <si>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</si>
  <si>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</si>
  <si>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</si>
  <si>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</si>
  <si>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</si>
  <si>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</si>
  <si>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</si>
  <si>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</si>
  <si>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</si>
  <si>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</si>
  <si>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</si>
  <si>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</si>
  <si>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</si>
  <si>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</si>
  <si>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</si>
  <si>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</si>
  <si>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</si>
  <si>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</si>
  <si>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</si>
  <si>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</si>
  <si>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</si>
  <si>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</si>
  <si>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</si>
  <si>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</si>
  <si>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</si>
  <si>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</si>
  <si>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</si>
  <si>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</si>
  <si>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</si>
  <si>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</si>
  <si>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</si>
  <si>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</si>
  <si>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</si>
  <si>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</si>
  <si>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</si>
  <si>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</si>
  <si>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</si>
  <si>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</si>
  <si>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</si>
  <si>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</si>
  <si>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</si>
  <si>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</si>
  <si>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</si>
  <si>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</si>
  <si>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</si>
  <si>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</si>
  <si>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</si>
  <si>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</si>
  <si>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</si>
  <si>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</si>
  <si>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</si>
  <si>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</si>
  <si>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</si>
  <si>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</si>
  <si>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</si>
  <si>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</si>
  <si>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</si>
  <si>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</si>
  <si>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</si>
  <si>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</si>
  <si>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</si>
  <si>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</si>
  <si>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</si>
  <si>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</si>
  <si>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</si>
  <si>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</si>
  <si>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</si>
  <si>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</si>
  <si>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</si>
  <si>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</si>
  <si>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</si>
  <si>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</si>
  <si>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</si>
  <si>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</si>
  <si>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</si>
  <si>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</si>
  <si>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</si>
  <si>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</si>
  <si>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</si>
  <si>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</si>
  <si>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</si>
  <si>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</si>
  <si>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</si>
  <si>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</si>
  <si>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</si>
  <si>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</si>
  <si>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</si>
  <si>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</si>
  <si>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</si>
  <si>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</si>
  <si>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</si>
  <si>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</si>
  <si>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</si>
  <si>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</si>
  <si>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</si>
  <si>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</si>
  <si>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</si>
  <si>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</si>
  <si>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</si>
  <si>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</si>
  <si>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</si>
  <si>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</si>
  <si>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</si>
  <si>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</si>
  <si>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</si>
  <si>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</si>
  <si>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</si>
  <si>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</si>
  <si>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</si>
  <si>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</si>
  <si>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</si>
  <si>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</si>
  <si>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</si>
  <si>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</si>
  <si>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</si>
  <si>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</si>
  <si>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</si>
  <si>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</si>
  <si>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</si>
  <si>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</si>
  <si>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</si>
  <si>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</si>
  <si>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</si>
  <si>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</si>
  <si>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</si>
  <si>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</si>
  <si>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</si>
  <si>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</si>
  <si>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</si>
  <si>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</si>
  <si>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</si>
  <si>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</si>
  <si>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</si>
  <si>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</si>
  <si>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</si>
  <si>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</si>
  <si>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</si>
  <si>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</si>
  <si>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</si>
  <si>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</si>
  <si>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</si>
  <si>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</si>
  <si>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</si>
  <si>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</si>
  <si>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</si>
  <si>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</si>
  <si>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</si>
  <si>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</si>
  <si>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</si>
  <si>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</si>
  <si>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</si>
  <si>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</si>
  <si>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</si>
  <si>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</si>
  <si>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</si>
  <si>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</si>
  <si>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</si>
  <si>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</si>
  <si>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</si>
  <si>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</si>
  <si>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</si>
  <si>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</si>
  <si>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</si>
  <si>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</si>
  <si>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</si>
  <si>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</si>
  <si>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</si>
  <si>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</si>
  <si>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</si>
  <si>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</si>
  <si>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</si>
  <si>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</si>
  <si>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</si>
  <si>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</si>
  <si>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</si>
  <si>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</si>
  <si>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</si>
  <si>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</si>
  <si>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</si>
  <si>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</si>
  <si>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</si>
  <si>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</si>
  <si>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</si>
  <si>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</si>
  <si>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</si>
  <si>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</si>
  <si>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</si>
  <si>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</si>
  <si>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</si>
  <si>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</si>
  <si>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</si>
  <si>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</si>
  <si>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</si>
  <si>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</si>
  <si>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</si>
  <si>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</si>
  <si>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</si>
  <si>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</si>
  <si>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</si>
  <si>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</si>
  <si>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</si>
  <si>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</si>
  <si>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</si>
  <si>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</si>
  <si>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</si>
  <si>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</si>
  <si>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</si>
  <si>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</si>
  <si>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</si>
  <si>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</si>
  <si>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</si>
  <si>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</si>
  <si>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</si>
  <si>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</si>
  <si>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</si>
  <si>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</si>
  <si>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</si>
  <si>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</si>
  <si>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</si>
  <si>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</si>
  <si>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</si>
  <si>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</si>
  <si>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</si>
  <si>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</si>
  <si>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</si>
  <si>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</si>
  <si>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</si>
  <si>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</si>
  <si>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</si>
  <si>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</si>
  <si>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</si>
  <si>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</si>
  <si>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</si>
  <si>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</si>
  <si>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</si>
  <si>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</si>
  <si>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</si>
  <si>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</si>
  <si>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</si>
  <si>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</si>
  <si>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</si>
  <si>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</si>
  <si>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</si>
  <si>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</si>
  <si>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</si>
  <si>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</si>
  <si>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</si>
  <si>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</si>
  <si>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</si>
  <si>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</si>
  <si>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</si>
  <si>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</si>
  <si>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</si>
  <si>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</si>
  <si>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</si>
  <si>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</si>
  <si>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</si>
  <si>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</si>
  <si>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</si>
  <si>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</si>
  <si>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</si>
  <si>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</si>
  <si>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</si>
  <si>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</si>
  <si>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</si>
  <si>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</si>
  <si>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</si>
  <si>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</si>
  <si>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</si>
  <si>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</si>
  <si>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</si>
  <si>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</si>
  <si>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</si>
  <si>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</si>
  <si>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</si>
  <si>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</si>
  <si>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</si>
  <si>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</si>
  <si>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</si>
  <si>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</si>
  <si>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</si>
  <si>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</si>
  <si>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</si>
  <si>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</si>
  <si>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</si>
  <si>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</si>
  <si>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</si>
  <si>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</si>
  <si>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</si>
  <si>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</si>
  <si>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</si>
  <si>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</si>
  <si>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</si>
  <si>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</si>
  <si>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</si>
  <si>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</si>
  <si>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</si>
  <si>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</si>
  <si>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</si>
  <si>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</si>
  <si>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</si>
  <si>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</si>
  <si>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</si>
  <si>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</si>
  <si>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</si>
  <si>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</si>
  <si>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</si>
  <si>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</si>
  <si>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</si>
  <si>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</si>
  <si>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</si>
  <si>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</si>
  <si>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</si>
  <si>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</si>
  <si>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</si>
  <si>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</si>
  <si>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</si>
  <si>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</si>
  <si>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</si>
  <si>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</si>
  <si>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</si>
  <si>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</si>
  <si>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</si>
  <si>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</si>
  <si>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</si>
  <si>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</si>
  <si>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</si>
  <si>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</si>
  <si>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</si>
  <si>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</si>
  <si>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</si>
  <si>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</si>
  <si>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</si>
  <si>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</si>
  <si>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</si>
  <si>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</si>
  <si>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</si>
  <si>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</si>
  <si>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</si>
  <si>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</si>
  <si>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</si>
  <si>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</si>
  <si>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</si>
  <si>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</si>
  <si>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</si>
  <si>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</si>
  <si>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</si>
  <si>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</si>
  <si>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</si>
  <si>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</si>
  <si>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</si>
  <si>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</si>
  <si>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</si>
  <si>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</si>
  <si>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</si>
  <si>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</si>
  <si>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</si>
  <si>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</si>
  <si>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</si>
  <si>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</si>
  <si>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</si>
  <si>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</si>
  <si>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</si>
  <si>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</si>
  <si>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</si>
  <si>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</si>
  <si>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</si>
  <si>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</si>
  <si>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</si>
  <si>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</si>
  <si>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</si>
  <si>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</si>
  <si>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</si>
  <si>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</si>
  <si>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</si>
  <si>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</si>
  <si>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</si>
  <si>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</si>
  <si>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</si>
  <si>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</si>
  <si>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</si>
  <si>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</si>
  <si>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</si>
  <si>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</si>
  <si>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</si>
  <si>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</si>
  <si>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</si>
  <si>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</si>
  <si>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</si>
  <si>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</si>
  <si>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</si>
  <si>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</si>
  <si>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</si>
  <si>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</si>
  <si>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</si>
  <si>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</si>
  <si>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</si>
  <si>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</si>
  <si>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</si>
  <si>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</si>
  <si>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</si>
  <si>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</si>
  <si>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</si>
  <si>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</si>
  <si>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</si>
  <si>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</si>
  <si>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</si>
  <si>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</si>
  <si>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</si>
  <si>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</si>
  <si>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</si>
  <si>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</si>
  <si>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</si>
  <si>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</si>
  <si>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</si>
  <si>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</si>
  <si>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</si>
  <si>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</si>
  <si>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</si>
  <si>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</si>
  <si>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</si>
  <si>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</si>
  <si>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</si>
  <si>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</si>
  <si>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</si>
  <si>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</si>
  <si>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</si>
  <si>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</si>
  <si>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</si>
  <si>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</si>
  <si>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</si>
  <si>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</si>
  <si>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</si>
  <si>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</si>
  <si>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</si>
  <si>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</si>
  <si>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</si>
  <si>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</si>
  <si>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</si>
  <si>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</si>
  <si>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</si>
  <si>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</si>
  <si>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</si>
  <si>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</si>
  <si>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</si>
  <si>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</si>
  <si>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</si>
  <si>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</si>
  <si>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</si>
  <si>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</si>
  <si>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</si>
  <si>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</si>
  <si>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</si>
  <si>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</si>
  <si>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</si>
  <si>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</si>
  <si>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</si>
  <si>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</si>
  <si>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</si>
  <si>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</si>
  <si>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</si>
  <si>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</si>
  <si>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</si>
  <si>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</si>
  <si>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</si>
  <si>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</si>
  <si>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</si>
  <si>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</si>
  <si>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</si>
  <si>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</si>
  <si>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</si>
  <si>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</si>
  <si>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</si>
  <si>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</si>
  <si>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</si>
  <si>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</si>
  <si>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</si>
  <si>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</si>
  <si>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</si>
  <si>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</si>
  <si>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</si>
  <si>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</si>
  <si>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</si>
  <si>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</si>
  <si>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</si>
  <si>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</si>
  <si>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</si>
  <si>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</si>
  <si>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</si>
  <si>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</si>
  <si>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</si>
  <si>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</si>
  <si>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</si>
  <si>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</si>
  <si>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</si>
  <si>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</si>
  <si>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</si>
  <si>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</si>
  <si>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</si>
  <si>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</si>
  <si>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</si>
  <si>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</si>
  <si>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</si>
  <si>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</si>
  <si>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</si>
  <si>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</si>
  <si>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</si>
  <si>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</si>
  <si>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</si>
  <si>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</si>
  <si>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</si>
  <si>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</si>
  <si>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</si>
  <si>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</si>
  <si>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</si>
  <si>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</si>
  <si>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</si>
  <si>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</si>
  <si>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</si>
  <si>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</si>
  <si>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</si>
  <si>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</si>
  <si>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</si>
  <si>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</si>
  <si>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</si>
  <si>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</si>
  <si>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</si>
  <si>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</si>
  <si>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</si>
  <si>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</si>
  <si>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</si>
  <si>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</si>
  <si>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</si>
  <si>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</si>
  <si>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</si>
  <si>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</si>
  <si>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</si>
  <si>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</si>
  <si>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</si>
  <si>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</si>
  <si>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</si>
  <si>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</si>
  <si>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</si>
  <si>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</si>
  <si>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</si>
  <si>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</si>
  <si>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</si>
  <si>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</si>
  <si>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</si>
  <si>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</si>
  <si>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</si>
  <si>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</si>
  <si>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</si>
  <si>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</si>
  <si>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</si>
  <si>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</si>
  <si>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</si>
  <si>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</si>
  <si>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</si>
  <si>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</si>
  <si>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</si>
  <si>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</si>
  <si>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</si>
  <si>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</si>
  <si>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</si>
  <si>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</si>
  <si>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</si>
  <si>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</si>
  <si>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</si>
  <si>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</si>
  <si>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</si>
  <si>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</si>
  <si>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</si>
  <si>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</si>
  <si>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</si>
  <si>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</si>
  <si>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</si>
  <si>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</si>
  <si>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</si>
  <si>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</si>
  <si>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</si>
  <si>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</si>
  <si>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</si>
  <si>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</si>
  <si>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</si>
  <si>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</si>
  <si>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</si>
  <si>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</si>
  <si>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</si>
  <si>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</si>
  <si>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</si>
  <si>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</si>
  <si>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</si>
  <si>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</si>
  <si>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</si>
  <si>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</si>
  <si>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</si>
  <si>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</si>
  <si>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</si>
  <si>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</si>
  <si>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</si>
  <si>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</si>
  <si>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</si>
  <si>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</si>
  <si>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</si>
  <si>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</si>
  <si>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</si>
  <si>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</si>
  <si>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</si>
  <si>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</si>
  <si>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</si>
  <si>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</si>
  <si>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</si>
  <si>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</si>
  <si>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</si>
  <si>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</si>
  <si>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</si>
  <si>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</si>
  <si>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</si>
  <si>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</si>
  <si>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</si>
  <si>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</si>
  <si>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</si>
  <si>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</si>
  <si>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</si>
  <si>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</si>
  <si>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</si>
  <si>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</si>
  <si>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</si>
  <si>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</si>
  <si>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</si>
  <si>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</si>
  <si>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</si>
  <si>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</si>
  <si>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</si>
  <si>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</si>
  <si>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</si>
  <si>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</si>
  <si>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</si>
  <si>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</si>
  <si>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</si>
  <si>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</si>
  <si>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</si>
  <si>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</si>
  <si>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</si>
  <si>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</si>
  <si>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</si>
  <si>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</si>
  <si>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</si>
  <si>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</si>
  <si>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</si>
  <si>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</si>
  <si>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</si>
  <si>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</si>
  <si>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</si>
  <si>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</si>
  <si>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</si>
  <si>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</si>
  <si>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</si>
  <si>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</si>
  <si>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</si>
  <si>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</si>
  <si>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</si>
  <si>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</si>
  <si>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</si>
  <si>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</si>
  <si>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</si>
  <si>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</si>
  <si>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</si>
  <si>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</si>
  <si>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</si>
  <si>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</si>
  <si>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</si>
  <si>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</si>
  <si>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</si>
  <si>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</si>
  <si>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</si>
  <si>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</si>
  <si>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</si>
  <si>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</si>
  <si>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</si>
  <si>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</si>
  <si>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</si>
  <si>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</si>
  <si>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</si>
  <si>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</si>
  <si>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</si>
  <si>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</si>
  <si>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</si>
  <si>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</si>
  <si>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</si>
  <si>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</si>
  <si>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</si>
  <si>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</si>
  <si>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</si>
  <si>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</si>
  <si>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</si>
  <si>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</si>
  <si>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</si>
  <si>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</si>
  <si>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</si>
  <si>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</si>
  <si>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</si>
  <si>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</si>
  <si>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</si>
  <si>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</si>
  <si>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</si>
  <si>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</si>
  <si>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</si>
  <si>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</si>
  <si>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</si>
  <si>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</si>
  <si>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</si>
  <si>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</si>
  <si>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</si>
  <si>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</si>
  <si>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</si>
  <si>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</si>
  <si>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</si>
  <si>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</si>
  <si>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</si>
  <si>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</si>
  <si>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</si>
  <si>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</si>
  <si>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</si>
  <si>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</si>
  <si>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</si>
  <si>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</si>
  <si>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</si>
  <si>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</si>
  <si>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</si>
  <si>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</si>
  <si>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</si>
  <si>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</si>
  <si>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</si>
  <si>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</si>
  <si>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</si>
  <si>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</si>
  <si>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</si>
  <si>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</si>
  <si>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</si>
  <si>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</si>
  <si>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</si>
  <si>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</si>
  <si>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</si>
  <si>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</si>
  <si>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</si>
  <si>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</si>
  <si>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</si>
  <si>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</si>
  <si>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</si>
  <si>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</si>
  <si>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</si>
  <si>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</si>
  <si>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</si>
  <si>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</si>
  <si>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</si>
  <si>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</si>
  <si>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</si>
  <si>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</si>
  <si>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</si>
  <si>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</si>
  <si>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</si>
  <si>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</si>
  <si>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</si>
  <si>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</si>
  <si>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</si>
  <si>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</si>
  <si>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</si>
  <si>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</si>
  <si>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</si>
  <si>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</si>
  <si>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</si>
  <si>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</si>
  <si>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</si>
  <si>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</si>
  <si>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</si>
  <si>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</si>
  <si>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</si>
  <si>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</si>
  <si>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</si>
  <si>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</si>
  <si>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</si>
  <si>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</si>
  <si>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</si>
  <si>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</si>
  <si>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</si>
  <si>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</si>
  <si>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</si>
  <si>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</si>
  <si>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</si>
  <si>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</si>
  <si>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</si>
  <si>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</si>
  <si>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</si>
  <si>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</si>
  <si>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</si>
  <si>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</si>
  <si>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</si>
  <si>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</si>
  <si>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</si>
  <si>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</si>
  <si>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</si>
  <si>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</si>
  <si>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</si>
  <si>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</si>
  <si>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</si>
  <si>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</si>
  <si>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</si>
  <si>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</si>
  <si>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</si>
  <si>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</si>
  <si>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</si>
  <si>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</si>
  <si>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</si>
  <si>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</si>
  <si>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</si>
  <si>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</si>
  <si>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</si>
  <si>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</si>
  <si>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</si>
  <si>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</si>
  <si>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</si>
  <si>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</si>
  <si>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</si>
  <si>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</si>
  <si>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</si>
  <si>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</si>
  <si>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</si>
  <si>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</si>
  <si>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</si>
  <si>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</si>
  <si>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</si>
  <si>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</si>
  <si>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</si>
  <si>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</si>
  <si>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</si>
  <si>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</si>
  <si>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</si>
  <si>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</si>
  <si>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</si>
  <si>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</si>
  <si>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</si>
  <si>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</si>
  <si>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</si>
  <si>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</si>
  <si>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</si>
  <si>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</si>
  <si>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</si>
  <si>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</si>
  <si>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</si>
  <si>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</si>
  <si>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</si>
  <si>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</si>
  <si>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</si>
  <si>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</si>
  <si>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</si>
  <si>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</si>
  <si>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</si>
  <si>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</si>
  <si>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</si>
  <si>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</si>
  <si>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</si>
  <si>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</si>
  <si>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</si>
  <si>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</si>
  <si>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</si>
  <si>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</si>
  <si>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</si>
  <si>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</si>
  <si>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</si>
  <si>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</si>
  <si>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</si>
  <si>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</si>
  <si>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</si>
  <si>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</si>
  <si>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</si>
  <si>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</si>
  <si>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</si>
  <si>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</si>
  <si>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</si>
  <si>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</si>
  <si>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</si>
  <si>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</si>
  <si>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</si>
  <si>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</si>
  <si>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</si>
  <si>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</si>
  <si>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</si>
  <si>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</si>
  <si>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</si>
  <si>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</si>
  <si>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</si>
  <si>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</si>
  <si>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</si>
  <si>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</si>
  <si>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</si>
  <si>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</si>
  <si>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</si>
  <si>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</si>
  <si>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</si>
  <si>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</si>
  <si>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</si>
  <si>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</si>
  <si>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</si>
  <si>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</si>
  <si>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</si>
  <si>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</si>
  <si>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</si>
  <si>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</si>
  <si>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</si>
  <si>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</si>
  <si>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</si>
  <si>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</si>
  <si>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</si>
  <si>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</si>
  <si>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</si>
  <si>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</si>
  <si>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</si>
  <si>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</si>
  <si>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</si>
  <si>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</si>
  <si>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</si>
  <si>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</si>
  <si>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</si>
  <si>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</si>
  <si>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</si>
  <si>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</si>
  <si>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</si>
  <si>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</si>
  <si>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</si>
  <si>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</si>
  <si>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</si>
  <si>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</si>
  <si>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</si>
  <si>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</si>
  <si>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</si>
  <si>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</si>
  <si>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</si>
  <si>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</si>
  <si>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</si>
  <si>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</si>
  <si>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</si>
  <si>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</si>
  <si>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</si>
  <si>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</si>
  <si>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</si>
  <si>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</si>
  <si>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</si>
  <si>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</si>
  <si>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</si>
  <si>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</si>
  <si>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</si>
  <si>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</si>
  <si>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</si>
  <si>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</si>
  <si>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</si>
  <si>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</si>
  <si>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</si>
  <si>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</si>
  <si>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</si>
  <si>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</si>
  <si>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</si>
  <si>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</si>
  <si>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</si>
  <si>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</si>
  <si>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</si>
  <si>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</si>
  <si>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</si>
  <si>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</si>
  <si>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</si>
  <si>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</si>
  <si>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</si>
  <si>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</si>
  <si>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</si>
  <si>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</si>
  <si>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</si>
  <si>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</si>
  <si>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</si>
  <si>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</si>
  <si>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</si>
  <si>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</si>
  <si>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</si>
  <si>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</si>
  <si>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</si>
  <si>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</si>
  <si>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</si>
  <si>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</si>
  <si>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</si>
  <si>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</si>
  <si>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</si>
  <si>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</si>
  <si>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</si>
  <si>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</si>
  <si>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</si>
  <si>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</si>
  <si>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</si>
  <si>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</si>
  <si>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</si>
  <si>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</si>
  <si>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</si>
  <si>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</si>
  <si>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</si>
  <si>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</si>
  <si>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</si>
  <si>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</si>
  <si>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</si>
  <si>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</si>
  <si>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</si>
  <si>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</si>
  <si>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</si>
  <si>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</si>
  <si>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</si>
  <si>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</si>
  <si>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</si>
  <si>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</si>
  <si>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</si>
  <si>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</si>
  <si>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</si>
  <si>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</si>
  <si>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</si>
  <si>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</si>
  <si>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</si>
  <si>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</si>
  <si>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</si>
  <si>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</si>
  <si>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</si>
  <si>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</si>
  <si>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</si>
  <si>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</si>
  <si>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</si>
  <si>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</si>
  <si>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</si>
  <si>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</si>
  <si>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</si>
  <si>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</si>
  <si>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</si>
  <si>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</si>
  <si>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</si>
  <si>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</si>
  <si>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</si>
  <si>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</si>
  <si>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</si>
  <si>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</si>
  <si>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</si>
  <si>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</si>
  <si>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</si>
  <si>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</si>
  <si>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</si>
  <si>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</si>
  <si>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</si>
  <si>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</si>
  <si>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</si>
  <si>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</si>
  <si>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</si>
  <si>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</si>
  <si>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</si>
  <si>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</si>
  <si>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</si>
  <si>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</si>
  <si>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</si>
  <si>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</si>
  <si>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</si>
  <si>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</si>
  <si>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</si>
  <si>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</si>
  <si>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</si>
  <si>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</si>
  <si>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</si>
  <si>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</si>
  <si>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</si>
  <si>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</si>
  <si>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</si>
  <si>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</si>
  <si>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</si>
  <si>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</si>
  <si>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</si>
  <si>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</si>
  <si>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</si>
  <si>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</si>
  <si>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</si>
  <si>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</si>
  <si>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</si>
  <si>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</si>
  <si>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</si>
  <si>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</si>
  <si>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</si>
  <si>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</si>
  <si>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</si>
  <si>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</si>
  <si>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</si>
  <si>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</si>
  <si>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</si>
  <si>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</si>
  <si>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</si>
  <si>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</si>
  <si>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</si>
  <si>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</si>
  <si>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</si>
  <si>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</si>
  <si>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</si>
  <si>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</si>
  <si>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</si>
  <si>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</si>
  <si>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</si>
  <si>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</si>
  <si>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</si>
  <si>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</si>
  <si>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</si>
  <si>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</si>
  <si>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</si>
  <si>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</si>
  <si>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</si>
  <si>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</si>
  <si>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</si>
  <si>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</si>
  <si>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</si>
  <si>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</si>
  <si>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</si>
  <si>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</si>
  <si>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</si>
  <si>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</si>
  <si>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</si>
  <si>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</si>
  <si>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</si>
  <si>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</si>
  <si>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</si>
  <si>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</si>
  <si>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</si>
  <si>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</si>
  <si>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</si>
  <si>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</si>
  <si>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</si>
  <si>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</si>
  <si>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</si>
  <si>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</si>
  <si>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</si>
  <si>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</si>
  <si>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</si>
  <si>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</si>
  <si>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</si>
  <si>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</si>
  <si>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</si>
  <si>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</si>
  <si>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</si>
  <si>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</si>
  <si>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</si>
  <si>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</si>
  <si>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</si>
  <si>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</si>
  <si>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</si>
  <si>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</si>
  <si>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</si>
  <si>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</si>
  <si>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</si>
  <si>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</si>
  <si>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</si>
  <si>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</si>
  <si>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</si>
  <si>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</si>
  <si>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</si>
  <si>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</si>
  <si>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</si>
  <si>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</si>
  <si>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</si>
  <si>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</si>
  <si>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</si>
  <si>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</si>
  <si>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</si>
  <si>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</si>
  <si>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</si>
  <si>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</si>
  <si>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</si>
  <si>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</si>
  <si>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</si>
  <si>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</si>
  <si>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</si>
  <si>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</si>
  <si>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</si>
  <si>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</si>
  <si>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</si>
  <si>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</si>
  <si>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</si>
  <si>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</si>
  <si>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</si>
  <si>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</si>
  <si>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</si>
  <si>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</si>
  <si>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</si>
  <si>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</si>
  <si>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</si>
  <si>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</si>
  <si>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</si>
  <si>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</si>
  <si>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</si>
  <si>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</si>
  <si>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</si>
  <si>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</si>
  <si>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</si>
  <si>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</si>
  <si>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</si>
  <si>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</si>
  <si>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</si>
  <si>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</si>
  <si>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</si>
  <si>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</si>
  <si>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</si>
  <si>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</si>
  <si>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</si>
  <si>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</si>
  <si>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</si>
  <si>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</si>
  <si>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</si>
  <si>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</si>
  <si>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</si>
  <si>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</si>
  <si>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</si>
  <si>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</si>
  <si>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</si>
  <si>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</si>
  <si>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</si>
  <si>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</si>
  <si>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</si>
  <si>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</si>
  <si>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</si>
  <si>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</si>
  <si>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</si>
  <si>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</si>
  <si>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</si>
  <si>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</si>
  <si>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</si>
  <si>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</si>
  <si>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</si>
  <si>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</si>
  <si>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</si>
  <si>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</si>
  <si>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</si>
  <si>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</si>
  <si>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</si>
  <si>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</si>
  <si>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</si>
  <si>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</si>
  <si>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</si>
  <si>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</si>
  <si>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</si>
  <si>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</si>
  <si>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</si>
  <si>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</si>
  <si>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</si>
  <si>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</si>
  <si>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</si>
  <si>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</si>
  <si>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</si>
  <si>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</si>
  <si>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</si>
  <si>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</si>
  <si>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</si>
  <si>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</si>
  <si>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</si>
  <si>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</si>
  <si>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</si>
  <si>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</si>
  <si>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</si>
  <si>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</si>
  <si>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</si>
  <si>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</si>
  <si>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</si>
  <si>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</si>
  <si>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</si>
  <si>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</si>
  <si>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</si>
  <si>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</si>
  <si>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</si>
  <si>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</si>
  <si>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</si>
  <si>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</si>
  <si>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</si>
  <si>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</si>
  <si>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</si>
  <si>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</si>
  <si>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</si>
  <si>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</si>
  <si>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</si>
  <si>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</si>
  <si>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</si>
  <si>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</si>
  <si>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</si>
  <si>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</si>
  <si>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</si>
  <si>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</si>
  <si>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</si>
  <si>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</si>
  <si>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</si>
  <si>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</si>
  <si>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</si>
  <si>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</si>
  <si>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</si>
  <si>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</si>
  <si>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</si>
  <si>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</si>
  <si>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</si>
  <si>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</si>
  <si>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</si>
  <si>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</si>
  <si>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</si>
  <si>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</si>
  <si>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</si>
  <si>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</si>
  <si>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</si>
  <si>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</si>
  <si>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</si>
  <si>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</si>
  <si>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</si>
  <si>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</si>
  <si>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</si>
  <si>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</si>
  <si>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</si>
  <si>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</si>
  <si>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</si>
  <si>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</si>
  <si>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</si>
  <si>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</si>
  <si>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</si>
  <si>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</si>
  <si>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</si>
  <si>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</si>
  <si>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</si>
  <si>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</si>
  <si>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</si>
  <si>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</si>
  <si>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</si>
  <si>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</si>
  <si>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</si>
  <si>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</si>
  <si>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</si>
  <si>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</si>
  <si>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</si>
  <si>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</si>
  <si>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</si>
  <si>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</si>
  <si>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</si>
  <si>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</si>
  <si>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</si>
  <si>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</si>
  <si>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</si>
  <si>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</si>
  <si>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</si>
  <si>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</si>
  <si>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</si>
  <si>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</si>
  <si>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</si>
  <si>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</si>
  <si>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</si>
  <si>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</si>
  <si>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</si>
  <si>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</si>
  <si>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</si>
  <si>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</si>
  <si>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</si>
  <si>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</si>
  <si>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</si>
  <si>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</si>
  <si>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</si>
  <si>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</si>
  <si>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</si>
  <si>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</si>
  <si>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</si>
  <si>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</si>
  <si>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</si>
  <si>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</si>
  <si>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</si>
  <si>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</si>
  <si>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</si>
  <si>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</si>
  <si>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</si>
  <si>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</si>
  <si>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</si>
  <si>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</si>
  <si>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</si>
  <si>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</si>
  <si>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</si>
  <si>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</si>
  <si>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</si>
  <si>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</si>
  <si>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</si>
  <si>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</si>
  <si>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</si>
  <si>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</si>
  <si>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</si>
  <si>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</si>
  <si>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</si>
  <si>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</si>
  <si>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</si>
  <si>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</si>
  <si>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</si>
  <si>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</si>
  <si>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</si>
  <si>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</si>
  <si>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</si>
  <si>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</si>
  <si>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</si>
  <si>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</si>
  <si>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</si>
  <si>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</si>
  <si>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</si>
  <si>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</si>
  <si>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</si>
  <si>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</si>
  <si>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</si>
  <si>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</si>
  <si>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</si>
  <si>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</si>
  <si>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</si>
  <si>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</si>
  <si>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</si>
  <si>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</si>
  <si>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</si>
  <si>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</si>
  <si>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</si>
  <si>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</si>
  <si>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</si>
  <si>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</si>
  <si>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</si>
  <si>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</si>
  <si>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</si>
  <si>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</si>
  <si>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</si>
  <si>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</si>
  <si>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</si>
  <si>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</si>
  <si>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</si>
  <si>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</si>
  <si>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</si>
  <si>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</si>
  <si>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</si>
  <si>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</si>
  <si>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</si>
  <si>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</si>
  <si>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</si>
  <si>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</si>
  <si>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</si>
  <si>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</si>
  <si>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</si>
  <si>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</si>
  <si>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</si>
  <si>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</si>
  <si>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</si>
  <si>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</si>
  <si>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</si>
  <si>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</si>
  <si>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</si>
  <si>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</si>
  <si>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</si>
  <si>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</si>
  <si>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</si>
  <si>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</si>
  <si>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</si>
  <si>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</si>
  <si>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</si>
  <si>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</si>
  <si>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</si>
  <si>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</si>
  <si>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</si>
  <si>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</si>
  <si>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</si>
  <si>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</si>
  <si>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</si>
  <si>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</si>
  <si>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</si>
  <si>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</si>
  <si>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</si>
  <si>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</si>
  <si>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</si>
  <si>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</si>
  <si>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</si>
  <si>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</si>
  <si>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</si>
  <si>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</si>
  <si>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</si>
  <si>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</si>
  <si>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</si>
  <si>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</si>
  <si>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</si>
  <si>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</si>
  <si>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</si>
  <si>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</si>
  <si>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</si>
  <si>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</si>
  <si>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</si>
  <si>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</si>
  <si>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</si>
  <si>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</si>
  <si>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</si>
  <si>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</si>
  <si>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</si>
  <si>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</si>
  <si>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</si>
  <si>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</si>
  <si>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</si>
  <si>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</si>
  <si>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</si>
  <si>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</si>
  <si>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</si>
  <si>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</si>
  <si>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</si>
  <si>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</si>
  <si>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</si>
  <si>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</si>
  <si>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</si>
  <si>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</si>
  <si>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</si>
  <si>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</si>
  <si>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</si>
  <si>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</si>
  <si>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</si>
  <si>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</si>
  <si>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</si>
  <si>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</si>
  <si>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</si>
  <si>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</si>
  <si>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</si>
  <si>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</si>
  <si>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</si>
  <si>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</si>
  <si>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</si>
  <si>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</si>
  <si>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</si>
  <si>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</si>
  <si>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</si>
  <si>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</si>
  <si>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</si>
  <si>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</si>
  <si>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</si>
  <si>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</si>
  <si>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</si>
  <si>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</si>
  <si>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</si>
  <si>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</si>
  <si>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</si>
  <si>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</si>
  <si>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</si>
  <si>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</si>
  <si>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</si>
  <si>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</si>
  <si>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</si>
  <si>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</si>
  <si>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</si>
  <si>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</si>
  <si>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</si>
  <si>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</si>
  <si>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</si>
  <si>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</si>
  <si>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</si>
  <si>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</si>
  <si>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</si>
  <si>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</si>
  <si>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</si>
  <si>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</si>
  <si>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</si>
  <si>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</si>
  <si>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</si>
  <si>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</si>
  <si>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</si>
  <si>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</si>
  <si>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</si>
  <si>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</si>
  <si>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</si>
  <si>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</si>
  <si>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</si>
  <si>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</si>
  <si>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</si>
  <si>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</si>
  <si>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</si>
  <si>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</si>
  <si>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</si>
  <si>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</si>
  <si>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</si>
  <si>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</si>
  <si>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</si>
  <si>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</si>
  <si>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</si>
  <si>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</si>
  <si>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</si>
  <si>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</si>
  <si>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</si>
  <si>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</si>
  <si>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</si>
  <si>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</si>
  <si>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</si>
  <si>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</si>
  <si>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</si>
  <si>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</si>
  <si>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</si>
  <si>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</si>
  <si>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</si>
  <si>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</si>
  <si>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</si>
  <si>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</si>
  <si>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</si>
  <si>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</si>
  <si>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</si>
  <si>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</si>
  <si>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</si>
  <si>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</si>
  <si>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</si>
  <si>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</si>
  <si>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</si>
  <si>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</si>
  <si>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</si>
  <si>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</si>
  <si>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</si>
  <si>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</si>
  <si>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</si>
  <si>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</si>
  <si>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</si>
  <si>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</si>
  <si>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</si>
  <si>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</si>
  <si>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</si>
  <si>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</si>
  <si>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</si>
  <si>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</si>
  <si>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</si>
  <si>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</si>
  <si>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</si>
  <si>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</si>
  <si>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</si>
  <si>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</si>
  <si>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</si>
  <si>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</si>
  <si>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</si>
  <si>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</si>
  <si>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</si>
  <si>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</si>
  <si>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</si>
  <si>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</si>
  <si>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</si>
  <si>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</si>
  <si>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</si>
  <si>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</si>
  <si>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</si>
  <si>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</si>
  <si>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</si>
  <si>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</si>
  <si>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</si>
  <si>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</si>
  <si>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</si>
  <si>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</si>
  <si>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</si>
  <si>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</si>
  <si>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</si>
  <si>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</si>
  <si>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</si>
  <si>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</si>
  <si>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</si>
  <si>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</si>
  <si>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</si>
  <si>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</si>
  <si>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</si>
  <si>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</si>
  <si>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</si>
  <si>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</si>
  <si>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</si>
  <si>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</si>
  <si>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</si>
  <si>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</si>
  <si>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</si>
  <si>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</si>
  <si>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</si>
  <si>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</si>
  <si>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</si>
  <si>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</si>
  <si>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</si>
  <si>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</si>
  <si>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</si>
  <si>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</si>
  <si>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</si>
  <si>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</si>
  <si>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</si>
  <si>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</si>
  <si>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</si>
  <si>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</si>
  <si>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</si>
  <si>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</si>
  <si>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</si>
  <si>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</si>
  <si>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</si>
  <si>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</si>
  <si>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</si>
  <si>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</si>
  <si>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</si>
  <si>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</si>
  <si>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</si>
  <si>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</si>
  <si>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</si>
  <si>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</si>
  <si>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</si>
  <si>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</si>
  <si>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</si>
  <si>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</si>
  <si>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</si>
  <si>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</si>
  <si>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</si>
  <si>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</si>
  <si>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</si>
  <si>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</si>
  <si>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</si>
  <si>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</si>
  <si>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</si>
  <si>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</si>
  <si>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</si>
  <si>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</si>
  <si>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</si>
  <si>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</si>
  <si>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</si>
  <si>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</si>
  <si>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</si>
  <si>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</si>
  <si>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</si>
  <si>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</si>
  <si>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</si>
  <si>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</si>
  <si>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</si>
  <si>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</si>
  <si>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</si>
  <si>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</si>
  <si>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</si>
  <si>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</si>
  <si>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</si>
  <si>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</si>
  <si>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</si>
  <si>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</si>
  <si>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</si>
  <si>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</si>
  <si>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</si>
  <si>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</si>
  <si>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</si>
  <si>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</si>
  <si>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</si>
  <si>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</si>
  <si>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</si>
  <si>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</si>
  <si>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</si>
  <si>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</si>
  <si>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</si>
  <si>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</si>
  <si>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</si>
  <si>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</si>
  <si>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</si>
  <si>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</si>
  <si>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</si>
  <si>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</si>
  <si>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</si>
  <si>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</si>
  <si>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</si>
  <si>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</si>
  <si>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</si>
  <si>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</si>
  <si>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</si>
  <si>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</si>
  <si>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</si>
  <si>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</si>
  <si>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</si>
  <si>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</si>
  <si>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</si>
  <si>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</si>
  <si>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</si>
  <si>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</si>
  <si>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</si>
  <si>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</si>
  <si>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</si>
  <si>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</si>
  <si>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</si>
  <si>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</si>
  <si>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</si>
  <si>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</si>
  <si>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</si>
  <si>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</si>
  <si>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</si>
  <si>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</si>
  <si>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</si>
  <si>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</si>
  <si>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</si>
  <si>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</si>
  <si>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</si>
  <si>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</si>
  <si>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</si>
  <si>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</si>
  <si>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</si>
  <si>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</si>
  <si>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</si>
  <si>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</si>
  <si>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</si>
  <si>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</si>
  <si>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</si>
  <si>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</si>
  <si>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</si>
  <si>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</si>
  <si>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</si>
  <si>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</si>
  <si>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</si>
  <si>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</si>
  <si>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</si>
  <si>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</si>
  <si>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</si>
  <si>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</si>
  <si>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</si>
  <si>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</si>
  <si>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</si>
  <si>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</si>
  <si>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</si>
  <si>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</si>
  <si>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</si>
  <si>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</si>
  <si>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</si>
  <si>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</si>
  <si>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</si>
  <si>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</si>
  <si>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</si>
  <si>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</si>
  <si>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</si>
  <si>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</si>
  <si>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</si>
  <si>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</si>
  <si>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</si>
  <si>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</si>
  <si>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</si>
  <si>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</si>
  <si>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</si>
  <si>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</si>
  <si>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</si>
  <si>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</si>
  <si>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</si>
  <si>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</si>
  <si>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</si>
  <si>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</si>
  <si>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</si>
  <si>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</si>
  <si>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</si>
  <si>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</si>
  <si>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</si>
  <si>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</si>
  <si>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</si>
  <si>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</si>
  <si>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</si>
  <si>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</si>
  <si>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</si>
  <si>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</si>
  <si>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</si>
  <si>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</si>
  <si>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</si>
  <si>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</si>
  <si>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</si>
  <si>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</si>
  <si>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</si>
  <si>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</si>
  <si>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</si>
  <si>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</si>
  <si>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</si>
  <si>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</si>
  <si>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</si>
  <si>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</si>
  <si>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</si>
  <si>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</si>
  <si>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</si>
  <si>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</si>
  <si>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</si>
  <si>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</si>
  <si>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</si>
  <si>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</si>
  <si>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</si>
  <si>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</si>
  <si>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</si>
  <si>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</si>
  <si>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</si>
  <si>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</si>
  <si>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</si>
  <si>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</si>
  <si>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</si>
  <si>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</si>
  <si>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</si>
  <si>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</si>
  <si>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</si>
  <si>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</si>
  <si>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</si>
  <si>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</si>
  <si>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</si>
  <si>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</si>
  <si>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</si>
  <si>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</si>
  <si>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</si>
  <si>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</si>
  <si>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</si>
  <si>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</si>
  <si>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</si>
  <si>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</si>
  <si>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</si>
  <si>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</si>
  <si>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</si>
  <si>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</si>
  <si>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</si>
  <si>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</si>
  <si>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</si>
  <si>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</si>
  <si>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</si>
  <si>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</si>
  <si>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</si>
  <si>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</si>
  <si>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</si>
  <si>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</si>
  <si>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</si>
  <si>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</si>
  <si>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</si>
  <si>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</si>
  <si>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</si>
  <si>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</si>
  <si>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</si>
  <si>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</si>
  <si>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</si>
  <si>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</si>
  <si>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</si>
  <si>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</si>
  <si>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</si>
  <si>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</si>
  <si>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</si>
  <si>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</si>
  <si>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</si>
  <si>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</si>
  <si>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</si>
  <si>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</si>
  <si>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</si>
  <si>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</si>
  <si>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</si>
  <si>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</si>
  <si>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</si>
  <si>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</si>
  <si>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</si>
  <si>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</si>
  <si>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</si>
  <si>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</si>
  <si>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</si>
  <si>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</si>
  <si>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</si>
  <si>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</si>
  <si>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</si>
  <si>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</si>
  <si>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</si>
  <si>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</si>
  <si>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</si>
  <si>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</si>
  <si>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</si>
  <si>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</si>
  <si>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</si>
  <si>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</si>
  <si>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</si>
  <si>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</si>
  <si>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</si>
  <si>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</si>
  <si>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</si>
  <si>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</si>
  <si>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</si>
  <si>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</si>
  <si>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</si>
  <si>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</si>
  <si>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</si>
  <si>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</si>
  <si>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</si>
  <si>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</si>
  <si>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</si>
  <si>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</si>
  <si>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</si>
  <si>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</si>
  <si>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</si>
  <si>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</si>
  <si>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</si>
  <si>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</si>
  <si>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</si>
  <si>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</si>
  <si>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</si>
  <si>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</si>
  <si>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</si>
  <si>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</si>
  <si>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</si>
  <si>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</si>
  <si>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</si>
  <si>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</si>
  <si>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</si>
  <si>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</si>
  <si>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</si>
  <si>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</si>
  <si>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</si>
  <si>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</si>
  <si>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</si>
  <si>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</si>
  <si>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</si>
  <si>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</si>
  <si>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</si>
  <si>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</si>
  <si>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</si>
  <si>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</si>
  <si>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</si>
  <si>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</si>
  <si>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</si>
  <si>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</si>
  <si>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</si>
  <si>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</si>
  <si>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</si>
  <si>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</si>
  <si>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</si>
  <si>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</si>
  <si>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</si>
  <si>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</si>
  <si>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</si>
  <si>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</si>
  <si>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</si>
  <si>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</si>
  <si>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</si>
  <si>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</si>
  <si>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</si>
  <si>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</si>
  <si>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</si>
  <si>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</si>
  <si>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</si>
  <si>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</si>
  <si>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</si>
  <si>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</si>
  <si>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</si>
  <si>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</si>
  <si>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</si>
  <si>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</si>
  <si>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</si>
  <si>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</si>
  <si>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</si>
  <si>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</si>
  <si>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</si>
  <si>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</si>
  <si>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</si>
  <si>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</si>
  <si>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</si>
  <si>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</si>
  <si>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</si>
  <si>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</si>
  <si>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</si>
  <si>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</si>
  <si>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</si>
  <si>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</si>
  <si>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</si>
  <si>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</si>
  <si>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</si>
  <si>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</si>
  <si>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</si>
  <si>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</si>
  <si>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</si>
  <si>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</si>
  <si>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</si>
  <si>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</si>
  <si>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</si>
  <si>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</si>
  <si>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</si>
  <si>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</si>
  <si>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</si>
  <si>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</si>
  <si>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</si>
  <si>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</si>
  <si>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</si>
  <si>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</si>
  <si>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</si>
  <si>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</si>
  <si>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</si>
  <si>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</si>
  <si>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</si>
  <si>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</si>
  <si>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</si>
  <si>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</si>
  <si>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</si>
  <si>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</si>
  <si>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</si>
  <si>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</si>
  <si>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</si>
  <si>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</si>
  <si>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</si>
  <si>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</si>
  <si>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</si>
  <si>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</si>
  <si>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</si>
  <si>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</si>
  <si>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</si>
  <si>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</si>
  <si>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</si>
  <si>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</si>
  <si>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</si>
  <si>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</si>
  <si>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</si>
  <si>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</si>
  <si>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</si>
  <si>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</si>
  <si>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</si>
  <si>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</si>
  <si>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</si>
  <si>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</si>
  <si>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</si>
  <si>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</si>
  <si>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</si>
  <si>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</si>
  <si>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</si>
  <si>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</si>
  <si>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</si>
  <si>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</si>
  <si>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</si>
  <si>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</si>
  <si>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</si>
  <si>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</si>
  <si>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</si>
  <si>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</si>
  <si>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</si>
  <si>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</si>
  <si>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</si>
  <si>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</si>
  <si>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</si>
  <si>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</si>
  <si>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</si>
  <si>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</si>
  <si>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</si>
  <si>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</si>
  <si>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</si>
  <si>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</si>
  <si>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</si>
  <si>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</si>
  <si>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</si>
  <si>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</si>
  <si>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</si>
  <si>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</si>
  <si>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</si>
  <si>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</si>
  <si>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</si>
  <si>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</si>
  <si>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</si>
  <si>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</si>
  <si>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</si>
  <si>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</si>
  <si>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</si>
  <si>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</si>
  <si>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</si>
  <si>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</si>
  <si>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</si>
  <si>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</si>
  <si>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</si>
  <si>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</si>
  <si>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</si>
  <si>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</si>
  <si>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</si>
  <si>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</si>
  <si>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</si>
  <si>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</si>
  <si>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</si>
  <si>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</si>
  <si>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</si>
  <si>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</si>
  <si>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</si>
  <si>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</si>
  <si>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</si>
  <si>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</si>
  <si>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</si>
  <si>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</si>
  <si>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</si>
  <si>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</si>
  <si>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</si>
  <si>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</si>
  <si>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</si>
  <si>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</si>
  <si>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</si>
  <si>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</si>
  <si>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</si>
  <si>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</si>
  <si>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</si>
  <si>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</si>
  <si>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</si>
  <si>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</si>
  <si>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</si>
  <si>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</si>
  <si>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</si>
  <si>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</si>
  <si>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</si>
  <si>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</si>
  <si>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</si>
  <si>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</si>
  <si>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</si>
  <si>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</si>
  <si>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</si>
  <si>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</si>
  <si>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</si>
  <si>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</si>
  <si>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</si>
  <si>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</si>
  <si>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</si>
  <si>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</si>
  <si>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</si>
  <si>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</si>
  <si>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</si>
  <si>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</si>
  <si>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</si>
  <si>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</si>
  <si>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</si>
  <si>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</si>
  <si>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</si>
  <si>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</si>
  <si>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</si>
  <si>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</si>
  <si>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</si>
  <si>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</si>
  <si>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</si>
  <si>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</si>
  <si>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</si>
  <si>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</si>
  <si>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</si>
  <si>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</si>
  <si>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</si>
  <si>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</si>
  <si>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</si>
  <si>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</si>
  <si>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</si>
  <si>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</si>
  <si>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</si>
  <si>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</si>
  <si>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</si>
  <si>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</si>
  <si>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</si>
  <si>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</si>
  <si>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</si>
  <si>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</si>
  <si>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</si>
  <si>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</si>
  <si>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</si>
  <si>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</si>
  <si>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</si>
  <si>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</si>
  <si>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</si>
  <si>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</si>
  <si>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</si>
  <si>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</si>
  <si>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</si>
  <si>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</si>
  <si>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</si>
  <si>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</si>
  <si>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</si>
  <si>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</si>
  <si>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</si>
  <si>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</si>
  <si>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</si>
  <si>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</si>
  <si>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</si>
  <si>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</si>
  <si>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</si>
  <si>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</si>
  <si>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</si>
  <si>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</si>
  <si>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</si>
  <si>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</si>
  <si>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</si>
  <si>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</si>
  <si>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</si>
  <si>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</si>
  <si>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</si>
  <si>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</si>
  <si>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</si>
  <si>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</si>
  <si>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</si>
  <si>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</si>
  <si>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</si>
  <si>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</si>
  <si>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</si>
  <si>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</si>
  <si>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</si>
  <si>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</si>
  <si>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</si>
  <si>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</si>
  <si>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</si>
  <si>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</si>
  <si>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</si>
  <si>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</si>
  <si>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</si>
  <si>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</si>
  <si>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</si>
  <si>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</si>
  <si>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</si>
  <si>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</si>
  <si>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</si>
  <si>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</si>
  <si>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</si>
  <si>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</si>
  <si>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</si>
  <si>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</si>
  <si>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</si>
  <si>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</si>
  <si>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</si>
  <si>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</si>
  <si>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</si>
  <si>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</si>
  <si>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</si>
  <si>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</si>
  <si>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</si>
  <si>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</si>
  <si>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</si>
  <si>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</si>
  <si>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</si>
  <si>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</si>
  <si>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</si>
  <si>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</si>
  <si>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</si>
  <si>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</si>
  <si>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</si>
  <si>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</si>
  <si>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</si>
  <si>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</si>
  <si>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</si>
  <si>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</si>
  <si>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</si>
  <si>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</si>
  <si>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</si>
  <si>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</si>
  <si>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</si>
  <si>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</si>
  <si>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</si>
  <si>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</si>
  <si>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</si>
  <si>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</si>
  <si>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</si>
  <si>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</si>
  <si>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</si>
  <si>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</si>
  <si>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</si>
  <si>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</si>
  <si>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</si>
  <si>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</si>
  <si>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</si>
  <si>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</si>
  <si>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</si>
  <si>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</si>
  <si>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</si>
  <si>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</si>
  <si>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</si>
  <si>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</si>
  <si>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</si>
  <si>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</si>
  <si>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</si>
  <si>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</si>
  <si>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</si>
  <si>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</si>
  <si>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</si>
  <si>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</si>
  <si>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</si>
  <si>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</si>
  <si>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</si>
  <si>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</si>
  <si>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</si>
  <si>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</si>
  <si>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</si>
  <si>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</si>
  <si>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</si>
  <si>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</si>
  <si>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</si>
  <si>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</si>
  <si>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</si>
  <si>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</si>
  <si>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</si>
  <si>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</si>
  <si>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</si>
  <si>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</si>
  <si>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</si>
  <si>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</si>
  <si>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</si>
  <si>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</si>
  <si>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</si>
  <si>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</si>
  <si>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</si>
  <si>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</si>
  <si>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</si>
  <si>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</si>
  <si>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</si>
  <si>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</si>
  <si>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</si>
  <si>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</si>
  <si>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</si>
  <si>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</si>
  <si>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</si>
  <si>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</si>
  <si>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</si>
  <si>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</si>
  <si>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</si>
  <si>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</si>
  <si>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</si>
  <si>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</si>
  <si>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</si>
  <si>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</si>
  <si>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</si>
  <si>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</si>
  <si>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</si>
  <si>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</si>
  <si>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</si>
  <si>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</si>
  <si>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</si>
  <si>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</si>
  <si>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</si>
  <si>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</si>
  <si>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</si>
  <si>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</si>
  <si>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</si>
  <si>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</si>
  <si>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</si>
  <si>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</si>
  <si>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</si>
  <si>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</si>
  <si>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</si>
  <si>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</si>
  <si>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</si>
  <si>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</si>
  <si>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</si>
  <si>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</si>
  <si>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</si>
  <si>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</si>
  <si>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</si>
  <si>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</si>
  <si>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</si>
  <si>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</si>
  <si>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</si>
  <si>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</si>
  <si>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</si>
  <si>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</si>
  <si>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</si>
  <si>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</si>
  <si>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</si>
  <si>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</si>
  <si>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</si>
  <si>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</si>
  <si>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</si>
  <si>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</si>
  <si>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</si>
  <si>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</si>
  <si>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</si>
  <si>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</si>
  <si>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</si>
  <si>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</si>
  <si>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</si>
  <si>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</si>
  <si>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</si>
  <si>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</si>
  <si>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</si>
  <si>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</si>
  <si>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</si>
  <si>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</si>
  <si>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</si>
  <si>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</si>
  <si>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</si>
  <si>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</si>
  <si>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</si>
  <si>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</si>
  <si>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</si>
  <si>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</si>
  <si>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</si>
  <si>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</si>
  <si>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</si>
  <si>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</si>
  <si>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</si>
  <si>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</si>
  <si>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</si>
  <si>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</si>
  <si>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</si>
  <si>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</si>
  <si>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</si>
  <si>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</si>
  <si>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</si>
  <si>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</si>
  <si>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</si>
  <si>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</si>
  <si>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</si>
  <si>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</si>
  <si>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</si>
  <si>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</si>
  <si>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</si>
  <si>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</si>
  <si>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</si>
  <si>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</si>
  <si>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</si>
  <si>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</si>
  <si>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</si>
  <si>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</si>
  <si>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</si>
  <si>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</si>
  <si>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</si>
  <si>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</si>
  <si>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</si>
  <si>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</si>
  <si>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</si>
  <si>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</si>
  <si>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</si>
  <si>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</si>
  <si>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</si>
  <si>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</si>
  <si>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</si>
  <si>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</si>
  <si>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</si>
  <si>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</si>
  <si>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</si>
  <si>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</si>
  <si>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</si>
  <si>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</si>
  <si>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</si>
  <si>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</si>
  <si>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</si>
  <si>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</si>
  <si>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</si>
  <si>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</si>
  <si>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</si>
  <si>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</si>
  <si>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</si>
  <si>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</si>
  <si>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</si>
  <si>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</si>
  <si>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</si>
  <si>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</si>
  <si>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</si>
  <si>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</si>
  <si>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</si>
  <si>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</si>
  <si>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</si>
  <si>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</si>
  <si>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</si>
  <si>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</si>
  <si>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</si>
  <si>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</si>
  <si>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</si>
  <si>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</si>
  <si>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</si>
  <si>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</si>
  <si>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</si>
  <si>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</si>
  <si>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</si>
  <si>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</si>
  <si>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</si>
  <si>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</si>
  <si>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</si>
  <si>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</si>
  <si>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</si>
  <si>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</si>
  <si>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</si>
  <si>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</si>
  <si>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</si>
  <si>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</si>
  <si>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</si>
  <si>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</si>
  <si>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</si>
  <si>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</si>
  <si>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</si>
  <si>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</si>
  <si>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</si>
  <si>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</si>
  <si>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</si>
  <si>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</si>
  <si>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</si>
  <si>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</si>
  <si>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</si>
  <si>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</si>
  <si>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</si>
  <si>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</si>
  <si>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</si>
  <si>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</si>
  <si>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</si>
  <si>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</si>
  <si>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</si>
  <si>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</si>
  <si>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</si>
  <si>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</si>
  <si>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</si>
  <si>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</si>
  <si>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</si>
  <si>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</si>
  <si>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</si>
  <si>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</si>
  <si>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</si>
  <si>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</si>
  <si>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</si>
  <si>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</si>
  <si>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</si>
  <si>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</si>
  <si>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</si>
  <si>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</si>
  <si>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</si>
  <si>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</si>
  <si>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</si>
  <si>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</si>
  <si>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</si>
  <si>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</si>
  <si>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</si>
  <si>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</si>
  <si>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</si>
  <si>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</si>
  <si>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</si>
  <si>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</si>
  <si>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</si>
  <si>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</si>
  <si>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</si>
  <si>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</si>
  <si>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</si>
  <si>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</si>
  <si>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</si>
  <si>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</si>
  <si>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</si>
  <si>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</si>
  <si>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</si>
  <si>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</si>
  <si>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</si>
  <si>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</si>
  <si>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</si>
  <si>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</si>
  <si>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</si>
  <si>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</si>
  <si>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</si>
  <si>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</si>
  <si>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</si>
  <si>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</si>
  <si>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</si>
  <si>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</si>
  <si>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</si>
  <si>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</si>
  <si>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</si>
  <si>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</si>
  <si>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</si>
  <si>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</si>
  <si>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</si>
  <si>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</si>
  <si>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</si>
  <si>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</si>
  <si>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</si>
  <si>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</si>
  <si>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</si>
  <si>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</si>
  <si>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</si>
  <si>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</si>
  <si>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</si>
  <si>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</si>
  <si>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</si>
  <si>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</si>
  <si>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</si>
  <si>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</si>
  <si>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</si>
  <si>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</si>
  <si>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</si>
  <si>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</si>
  <si>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</si>
  <si>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</si>
  <si>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</si>
  <si>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</si>
  <si>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</si>
  <si>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</si>
  <si>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</si>
  <si>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</si>
  <si>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</si>
  <si>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</si>
  <si>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</si>
  <si>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</si>
  <si>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</si>
  <si>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</si>
  <si>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</si>
  <si>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</si>
  <si>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</si>
  <si>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</si>
  <si>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</si>
  <si>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</si>
  <si>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</si>
  <si>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</si>
  <si>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</si>
  <si>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</si>
  <si>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</si>
  <si>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</si>
  <si>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</si>
  <si>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</si>
  <si>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</si>
  <si>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</si>
  <si>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</si>
  <si>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</si>
  <si>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</si>
  <si>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</si>
  <si>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</si>
  <si>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</si>
  <si>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</si>
  <si>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</si>
  <si>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</si>
  <si>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</si>
  <si>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</si>
  <si>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</si>
  <si>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</si>
  <si>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</si>
  <si>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</si>
  <si>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</si>
  <si>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</si>
  <si>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</si>
  <si>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</si>
  <si>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</si>
  <si>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</si>
  <si>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</si>
  <si>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</si>
  <si>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</si>
  <si>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</si>
  <si>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</si>
  <si>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</si>
  <si>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</si>
  <si>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</si>
  <si>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</si>
  <si>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</si>
  <si>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</si>
  <si>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</si>
  <si>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</si>
  <si>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</si>
  <si>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</si>
  <si>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</si>
  <si>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</si>
  <si>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</si>
  <si>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</si>
  <si>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</si>
  <si>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</si>
  <si>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</si>
  <si>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</si>
  <si>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</si>
  <si>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</si>
  <si>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</si>
  <si>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</si>
  <si>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</si>
  <si>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</si>
  <si>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</si>
  <si>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</si>
  <si>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</si>
  <si>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</si>
  <si>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</si>
  <si>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</si>
  <si>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</si>
  <si>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</si>
  <si>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</si>
  <si>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</si>
  <si>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</si>
  <si>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</si>
  <si>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</si>
  <si>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</si>
  <si>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</si>
  <si>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</si>
  <si>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</si>
  <si>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</si>
  <si>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</si>
  <si>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</si>
  <si>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</si>
  <si>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</si>
  <si>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</si>
  <si>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</si>
  <si>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</si>
  <si>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</si>
  <si>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</si>
  <si>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</si>
  <si>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</si>
  <si>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</si>
  <si>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</si>
  <si>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</si>
  <si>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</si>
  <si>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</si>
  <si>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</si>
  <si>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</si>
  <si>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</si>
  <si>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</si>
  <si>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</si>
  <si>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</si>
  <si>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</si>
  <si>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</si>
  <si>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</si>
  <si>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</si>
  <si>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</si>
  <si>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</si>
  <si>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</si>
  <si>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</si>
  <si>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</si>
  <si>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</si>
  <si>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</si>
  <si>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</si>
  <si>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</si>
  <si>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</si>
  <si>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</si>
  <si>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</si>
  <si>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</si>
  <si>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</si>
  <si>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</si>
  <si>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</si>
  <si>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</si>
  <si>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</si>
  <si>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</si>
  <si>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</si>
  <si>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</si>
  <si>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</si>
  <si>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</si>
  <si>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</si>
  <si>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</si>
  <si>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</si>
  <si>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</si>
  <si>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</si>
  <si>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</si>
  <si>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</si>
  <si>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</si>
  <si>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</si>
  <si>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</si>
  <si>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</si>
  <si>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</si>
  <si>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</si>
  <si>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</si>
  <si>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</si>
  <si>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</si>
  <si>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</si>
  <si>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</si>
  <si>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</si>
  <si>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</si>
  <si>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</si>
  <si>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</si>
  <si>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</si>
  <si>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</si>
  <si>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</si>
  <si>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</si>
  <si>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</si>
  <si>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</si>
  <si>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</si>
  <si>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</si>
  <si>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</si>
  <si>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</si>
  <si>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</si>
  <si>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</si>
  <si>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</si>
  <si>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</si>
  <si>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</si>
  <si>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</si>
  <si>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</si>
  <si>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</si>
  <si>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</si>
  <si>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</si>
  <si>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</si>
  <si>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</si>
  <si>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</si>
  <si>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</si>
  <si>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</si>
  <si>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</si>
  <si>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</si>
  <si>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</si>
  <si>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</si>
  <si>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</si>
  <si>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</si>
  <si>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</si>
  <si>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</si>
  <si>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</si>
  <si>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</si>
  <si>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</si>
  <si>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</si>
  <si>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</si>
  <si>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</si>
  <si>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</si>
  <si>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</si>
  <si>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</si>
  <si>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</si>
  <si>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</si>
  <si>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</si>
  <si>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</si>
  <si>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</si>
  <si>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</si>
  <si>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</si>
  <si>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</si>
  <si>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</si>
  <si>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</si>
  <si>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</si>
  <si>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</si>
  <si>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</si>
  <si>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</si>
  <si>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</si>
  <si>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</si>
  <si>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</si>
  <si>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</si>
  <si>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</si>
  <si>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</si>
  <si>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</si>
  <si>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</si>
  <si>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</si>
  <si>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</si>
  <si>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</si>
  <si>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</si>
  <si>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</si>
  <si>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</si>
  <si>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</si>
  <si>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</si>
  <si>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</si>
  <si>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</si>
  <si>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</si>
  <si>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</si>
  <si>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</si>
  <si>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</si>
  <si>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</si>
  <si>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</si>
  <si>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</si>
  <si>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</si>
  <si>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</si>
  <si>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</si>
  <si>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</si>
  <si>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</si>
  <si>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</si>
  <si>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</si>
  <si>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</si>
  <si>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</si>
  <si>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</si>
  <si>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</si>
  <si>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</si>
  <si>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</si>
  <si>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</si>
  <si>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</si>
  <si>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</si>
  <si>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</si>
  <si>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</si>
  <si>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</si>
  <si>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</si>
  <si>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</si>
  <si>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</si>
  <si>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</si>
  <si>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</si>
  <si>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</si>
  <si>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</si>
  <si>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</si>
  <si>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</si>
  <si>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</si>
  <si>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</si>
  <si>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</si>
  <si>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</si>
  <si>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</si>
  <si>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</si>
  <si>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</si>
  <si>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</si>
  <si>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</si>
  <si>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</si>
  <si>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</si>
  <si>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</si>
  <si>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</si>
  <si>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</si>
  <si>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</si>
  <si>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</si>
  <si>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</si>
  <si>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</si>
  <si>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</si>
  <si>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</si>
  <si>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</si>
  <si>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</si>
  <si>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</si>
  <si>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</si>
  <si>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</si>
  <si>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</si>
  <si>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</si>
  <si>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</si>
  <si>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</si>
  <si>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</si>
  <si>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</si>
  <si>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</si>
  <si>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</si>
  <si>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</si>
  <si>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</si>
  <si>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</si>
  <si>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</si>
  <si>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</si>
  <si>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</si>
  <si>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</si>
  <si>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</si>
  <si>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</si>
  <si>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</si>
  <si>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</si>
  <si>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</si>
  <si>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</si>
  <si>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</si>
  <si>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</si>
  <si>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</si>
  <si>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</si>
  <si>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</si>
  <si>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</si>
  <si>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</si>
  <si>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</si>
  <si>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</si>
  <si>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</si>
  <si>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</si>
  <si>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</si>
  <si>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</si>
  <si>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</si>
  <si>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</si>
  <si>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</si>
  <si>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</si>
  <si>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</si>
  <si>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</si>
  <si>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</si>
  <si>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</si>
  <si>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</si>
  <si>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</si>
  <si>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</si>
  <si>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</si>
  <si>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</si>
  <si>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</si>
  <si>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</si>
  <si>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</si>
  <si>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</si>
  <si>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</si>
  <si>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</si>
  <si>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</si>
  <si>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</si>
  <si>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</si>
  <si>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</si>
  <si>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</si>
  <si>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</si>
  <si>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</si>
  <si>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</si>
  <si>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</si>
  <si>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</si>
  <si>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</si>
  <si>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</si>
  <si>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</si>
  <si>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</si>
  <si>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</si>
  <si>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</si>
  <si>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</si>
  <si>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</si>
  <si>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</si>
  <si>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</si>
  <si>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</si>
  <si>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</si>
  <si>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</si>
  <si>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</si>
  <si>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</si>
  <si>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</si>
  <si>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</si>
  <si>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</si>
  <si>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</si>
  <si>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</si>
  <si>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</si>
  <si>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</si>
  <si>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</si>
  <si>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</si>
  <si>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</si>
  <si>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</si>
  <si>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</si>
  <si>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</si>
  <si>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</si>
  <si>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</si>
  <si>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</si>
  <si>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</si>
  <si>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</si>
  <si>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</si>
  <si>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</si>
  <si>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</si>
  <si>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</si>
  <si>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</si>
  <si>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</si>
  <si>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</si>
  <si>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</si>
  <si>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</si>
  <si>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</si>
  <si>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</si>
  <si>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</si>
  <si>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</si>
  <si>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</si>
  <si>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</si>
  <si>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</si>
  <si>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</si>
  <si>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</si>
  <si>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</si>
  <si>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</si>
  <si>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</si>
  <si>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</si>
  <si>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</si>
  <si>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</si>
  <si>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</si>
  <si>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</si>
  <si>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</si>
  <si>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</si>
  <si>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</si>
  <si>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</si>
  <si>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</si>
  <si>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</si>
  <si>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</si>
  <si>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</si>
  <si>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</si>
  <si>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</si>
  <si>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</si>
  <si>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</si>
  <si>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</si>
  <si>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</si>
  <si>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</si>
  <si>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</si>
  <si>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</si>
  <si>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</si>
  <si>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</si>
  <si>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</si>
  <si>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</si>
  <si>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</si>
  <si>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</si>
  <si>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</si>
  <si>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</si>
  <si>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</si>
  <si>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</si>
  <si>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</si>
  <si>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</si>
  <si>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</si>
  <si>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</si>
  <si>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</si>
  <si>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</si>
  <si>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</si>
  <si>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</si>
  <si>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</si>
  <si>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</si>
  <si>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</si>
  <si>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</si>
  <si>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</si>
  <si>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</si>
  <si>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</si>
  <si>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</si>
  <si>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</si>
  <si>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</si>
  <si>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</si>
  <si>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</si>
  <si>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</si>
  <si>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</si>
  <si>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</si>
  <si>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</si>
  <si>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</si>
  <si>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</si>
  <si>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</si>
  <si>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</si>
  <si>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</si>
  <si>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</si>
  <si>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</si>
  <si>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</si>
  <si>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</si>
  <si>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</si>
  <si>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</si>
  <si>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</si>
  <si>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</si>
  <si>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</si>
  <si>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</si>
  <si>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</si>
  <si>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</si>
  <si>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</si>
  <si>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</si>
  <si>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</si>
  <si>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</si>
  <si>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</si>
  <si>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</si>
  <si>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</si>
  <si>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</si>
  <si>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</si>
  <si>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</si>
  <si>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</si>
  <si>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</si>
  <si>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</si>
  <si>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</si>
  <si>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</si>
  <si>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</si>
  <si>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</si>
  <si>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</si>
  <si>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</si>
  <si>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</si>
  <si>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</si>
  <si>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</si>
  <si>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</si>
  <si>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</si>
  <si>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</si>
  <si>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</si>
  <si>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</si>
  <si>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</si>
  <si>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</si>
  <si>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</si>
  <si>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</si>
  <si>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</si>
  <si>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</si>
  <si>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</si>
  <si>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</si>
  <si>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</si>
  <si>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</si>
  <si>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</si>
  <si>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</si>
  <si>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</si>
  <si>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</si>
  <si>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</si>
  <si>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</si>
  <si>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</si>
  <si>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</si>
  <si>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</si>
  <si>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</si>
  <si>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</si>
  <si>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</si>
  <si>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</si>
  <si>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</si>
  <si>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</si>
  <si>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</si>
  <si>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</si>
  <si>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</si>
  <si>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</si>
  <si>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</si>
  <si>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</si>
  <si>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</si>
  <si>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</si>
  <si>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</si>
  <si>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</si>
  <si>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</si>
  <si>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</si>
  <si>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</si>
  <si>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</si>
  <si>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</si>
  <si>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</si>
  <si>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</si>
  <si>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</si>
  <si>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</si>
  <si>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</si>
  <si>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</si>
  <si>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</si>
  <si>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</si>
  <si>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</si>
  <si>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</si>
  <si>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</si>
  <si>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</si>
  <si>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</si>
  <si>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</si>
  <si>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</si>
  <si>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</si>
  <si>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</si>
  <si>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</si>
  <si>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</si>
  <si>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</si>
  <si>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</si>
  <si>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</si>
  <si>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</si>
  <si>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</si>
  <si>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</si>
  <si>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</si>
  <si>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</si>
  <si>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</si>
  <si>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</si>
  <si>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</si>
  <si>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</si>
  <si>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</si>
  <si>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</si>
  <si>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</si>
  <si>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</si>
  <si>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</si>
  <si>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</si>
  <si>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</si>
  <si>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</si>
  <si>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</si>
  <si>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</si>
  <si>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</si>
  <si>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</si>
  <si>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</si>
  <si>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</si>
  <si>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</si>
  <si>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</si>
  <si>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</si>
  <si>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</si>
  <si>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</si>
  <si>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</si>
  <si>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</si>
  <si>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</si>
  <si>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</si>
  <si>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</si>
  <si>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</si>
  <si>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</si>
  <si>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</si>
  <si>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</si>
  <si>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</si>
  <si>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</si>
  <si>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</si>
  <si>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</si>
  <si>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</si>
  <si>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</si>
  <si>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</si>
  <si>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</si>
  <si>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</si>
  <si>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</si>
  <si>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</si>
  <si>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</si>
  <si>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</si>
  <si>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</si>
  <si>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</si>
  <si>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</si>
  <si>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</si>
  <si>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</si>
  <si>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</si>
  <si>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</si>
  <si>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</si>
  <si>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</si>
  <si>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</si>
  <si>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</si>
  <si>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</si>
  <si>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</si>
  <si>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</si>
  <si>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</si>
  <si>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</si>
  <si>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</si>
  <si>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</si>
  <si>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</si>
  <si>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</si>
  <si>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</si>
  <si>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</si>
  <si>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</si>
  <si>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</si>
  <si>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</si>
  <si>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</si>
  <si>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</si>
  <si>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</si>
  <si>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</si>
  <si>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</si>
  <si>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</si>
  <si>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</si>
  <si>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</si>
  <si>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</si>
  <si>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</si>
  <si>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</si>
  <si>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</si>
  <si>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</si>
  <si>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</si>
  <si>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</si>
  <si>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</si>
  <si>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</si>
  <si>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</si>
  <si>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</si>
  <si>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</si>
  <si>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</si>
  <si>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</si>
  <si>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</si>
  <si>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</si>
  <si>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</si>
  <si>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</si>
  <si>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</si>
  <si>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</si>
  <si>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</si>
  <si>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</si>
  <si>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</si>
  <si>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</si>
  <si>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</si>
  <si>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</si>
  <si>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</si>
  <si>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</si>
  <si>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</si>
  <si>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</si>
  <si>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</si>
  <si>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</si>
  <si>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</si>
  <si>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</si>
  <si>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</si>
  <si>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</si>
  <si>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</si>
  <si>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</si>
  <si>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</si>
  <si>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</si>
  <si>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</si>
  <si>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</si>
  <si>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</si>
  <si>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</si>
  <si>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</si>
  <si>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</si>
  <si>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</si>
  <si>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</si>
  <si>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</si>
  <si>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</si>
  <si>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</si>
  <si>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</si>
  <si>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</si>
  <si>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</si>
  <si>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</si>
  <si>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</si>
  <si>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</si>
  <si>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</si>
  <si>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</si>
  <si>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</si>
  <si>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</si>
  <si>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</si>
  <si>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</si>
  <si>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</si>
  <si>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</si>
  <si>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</si>
  <si>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</si>
  <si>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</si>
  <si>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</si>
  <si>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</si>
  <si>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</si>
  <si>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</si>
  <si>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</si>
  <si>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</si>
  <si>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</si>
  <si>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</si>
  <si>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</si>
  <si>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</si>
  <si>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</si>
  <si>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</si>
  <si>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</si>
  <si>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</si>
  <si>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</si>
  <si>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</si>
  <si>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</si>
  <si>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</si>
  <si>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</si>
  <si>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</si>
  <si>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</si>
  <si>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</si>
  <si>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</si>
  <si>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</si>
  <si>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</si>
  <si>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</si>
  <si>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</si>
  <si>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</si>
  <si>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</si>
  <si>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</si>
  <si>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</si>
  <si>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</si>
  <si>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</si>
  <si>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</si>
  <si>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</si>
  <si>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</si>
  <si>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</si>
  <si>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</si>
  <si>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</si>
  <si>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</si>
  <si>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</si>
  <si>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</si>
  <si>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</si>
  <si>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</si>
  <si>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</si>
  <si>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</si>
  <si>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</si>
  <si>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</si>
  <si>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</si>
  <si>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</si>
  <si>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</si>
  <si>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</si>
  <si>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</si>
  <si>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</si>
  <si>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</si>
  <si>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</si>
  <si>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</si>
  <si>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</si>
  <si>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</si>
  <si>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</si>
  <si>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</si>
  <si>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</si>
  <si>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</si>
  <si>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</si>
  <si>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</si>
  <si>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</si>
  <si>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</si>
  <si>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</si>
  <si>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</si>
  <si>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</si>
  <si>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</si>
  <si>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</si>
  <si>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</si>
  <si>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</si>
  <si>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</si>
  <si>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</si>
  <si>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</si>
  <si>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</si>
  <si>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</si>
  <si>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</si>
  <si>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</si>
  <si>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</si>
  <si>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</si>
  <si>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</si>
  <si>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</si>
  <si>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</si>
  <si>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</si>
  <si>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</si>
  <si>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</si>
  <si>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</si>
  <si>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</si>
  <si>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</si>
  <si>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</si>
  <si>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</si>
  <si>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</si>
  <si>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</si>
  <si>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</si>
  <si>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</si>
  <si>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</si>
  <si>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</si>
  <si>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</si>
  <si>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</si>
  <si>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</si>
  <si>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</si>
  <si>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</si>
  <si>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</si>
  <si>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</si>
  <si>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</si>
  <si>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</si>
  <si>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</si>
  <si>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</si>
  <si>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</si>
  <si>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</si>
  <si>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</si>
  <si>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</si>
  <si>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</si>
  <si>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</si>
  <si>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</si>
  <si>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</si>
  <si>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</si>
  <si>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</si>
  <si>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</si>
  <si>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</si>
  <si>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</si>
  <si>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</si>
  <si>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</si>
  <si>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</si>
  <si>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</si>
  <si>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</si>
  <si>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</si>
  <si>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</si>
  <si>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</si>
  <si>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</si>
  <si>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</si>
  <si>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</si>
  <si>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</si>
  <si>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</si>
  <si>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</si>
  <si>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</si>
  <si>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</si>
  <si>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</si>
  <si>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</si>
  <si>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</si>
  <si>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</si>
  <si>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</si>
  <si>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</si>
  <si>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</si>
  <si>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</si>
  <si>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</si>
  <si>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</si>
  <si>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</si>
  <si>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</si>
  <si>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</si>
  <si>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</si>
  <si>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</si>
  <si>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</si>
  <si>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</si>
  <si>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</si>
  <si>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</si>
  <si>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</si>
  <si>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</si>
  <si>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</si>
  <si>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</si>
  <si>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</si>
  <si>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</si>
  <si>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</si>
  <si>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</si>
  <si>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</si>
  <si>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</si>
  <si>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</si>
  <si>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</si>
  <si>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</si>
  <si>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</si>
  <si>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</si>
  <si>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</si>
  <si>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</si>
  <si>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</si>
  <si>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</si>
  <si>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</si>
  <si>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</si>
  <si>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</si>
  <si>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</si>
  <si>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</si>
  <si>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</si>
  <si>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</si>
  <si>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</si>
  <si>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</si>
  <si>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</si>
  <si>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</si>
  <si>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</si>
  <si>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</si>
  <si>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</si>
  <si>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</si>
  <si>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</si>
  <si>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</si>
  <si>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</si>
  <si>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</si>
  <si>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</si>
  <si>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</si>
  <si>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</si>
  <si>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</si>
  <si>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</si>
  <si>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</si>
  <si>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</si>
  <si>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</si>
  <si>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</si>
  <si>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</si>
  <si>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</si>
  <si>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</si>
  <si>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</si>
  <si>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</si>
  <si>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</si>
  <si>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</si>
  <si>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</si>
  <si>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</si>
  <si>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</si>
  <si>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</si>
  <si>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</si>
  <si>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</si>
  <si>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</si>
  <si>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</si>
  <si>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</si>
  <si>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</si>
  <si>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</si>
  <si>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</si>
  <si>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</si>
  <si>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</si>
  <si>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</si>
  <si>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</si>
  <si>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</si>
  <si>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</si>
  <si>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</si>
  <si>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</si>
  <si>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</si>
  <si>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</si>
  <si>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</si>
  <si>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</si>
  <si>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</si>
  <si>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</si>
  <si>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</si>
  <si>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</si>
  <si>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</si>
  <si>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</si>
  <si>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</si>
  <si>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</si>
  <si>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</si>
  <si>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</si>
  <si>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</si>
  <si>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</si>
  <si>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</si>
  <si>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</si>
  <si>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</si>
  <si>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</si>
  <si>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</si>
  <si>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</si>
  <si>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</si>
  <si>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</si>
  <si>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</si>
  <si>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</si>
  <si>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</si>
  <si>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</si>
  <si>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</si>
  <si>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</si>
  <si>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</si>
  <si>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</si>
  <si>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</si>
  <si>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</si>
  <si>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</si>
  <si>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</si>
  <si>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</si>
  <si>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</si>
  <si>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</si>
  <si>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</si>
  <si>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</si>
  <si>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</si>
  <si>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</si>
  <si>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</si>
  <si>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</si>
  <si>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</si>
  <si>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</si>
  <si>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</si>
  <si>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</si>
  <si>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</si>
  <si>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</si>
  <si>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</si>
  <si>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</si>
  <si>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</si>
  <si>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</si>
  <si>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</si>
  <si>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</si>
  <si>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</si>
  <si>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</si>
  <si>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</si>
  <si>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</si>
  <si>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</si>
  <si>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</si>
  <si>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</si>
  <si>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</si>
  <si>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</si>
  <si>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</si>
  <si>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</si>
  <si>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</si>
  <si>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</si>
  <si>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</si>
  <si>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</si>
  <si>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</si>
  <si>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</si>
  <si>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</si>
  <si>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</si>
  <si>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</si>
  <si>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</si>
  <si>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</si>
  <si>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</si>
  <si>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</si>
  <si>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</si>
  <si>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</si>
  <si>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</si>
  <si>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</si>
  <si>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</si>
  <si>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</si>
  <si>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</si>
  <si>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</si>
  <si>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</si>
  <si>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</si>
  <si>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</si>
  <si>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</si>
  <si>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</si>
  <si>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</si>
  <si>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</si>
  <si>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</si>
  <si>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</si>
  <si>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</si>
  <si>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</si>
  <si>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</si>
  <si>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</si>
  <si>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</si>
  <si>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</si>
  <si>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</si>
  <si>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</si>
  <si>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</si>
  <si>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</si>
  <si>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</si>
  <si>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</si>
  <si>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</si>
  <si>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</si>
  <si>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</si>
  <si>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</si>
  <si>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</si>
  <si>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</si>
  <si>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</si>
  <si>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</si>
  <si>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</si>
  <si>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</si>
  <si>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</si>
  <si>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</si>
  <si>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</si>
  <si>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</si>
  <si>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</si>
  <si>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</si>
  <si>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</si>
  <si>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</si>
  <si>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</si>
  <si>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</si>
  <si>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</si>
  <si>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</si>
  <si>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</si>
  <si>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</si>
  <si>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</si>
  <si>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</si>
  <si>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</si>
  <si>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</si>
  <si>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</si>
  <si>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</si>
  <si>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</si>
  <si>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</si>
  <si>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</si>
  <si>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</si>
  <si>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</si>
  <si>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</si>
  <si>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</si>
  <si>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</si>
  <si>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</si>
  <si>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</si>
  <si>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</si>
  <si>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</si>
  <si>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</si>
  <si>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</si>
  <si>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</si>
  <si>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</si>
  <si>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</si>
  <si>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</si>
  <si>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</si>
  <si>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</si>
  <si>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</si>
  <si>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</si>
  <si>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</si>
  <si>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</si>
  <si>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</si>
  <si>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</si>
  <si>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</si>
  <si>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</si>
  <si>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</si>
  <si>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</si>
  <si>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</si>
  <si>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</si>
  <si>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</si>
  <si>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</si>
  <si>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</si>
  <si>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</si>
  <si>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</si>
  <si>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</si>
  <si>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</si>
  <si>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</si>
  <si>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</si>
  <si>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</si>
  <si>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</si>
  <si>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</si>
  <si>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</si>
  <si>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</si>
  <si>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</si>
  <si>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</si>
  <si>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</si>
  <si>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</si>
  <si>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</si>
  <si>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</si>
  <si>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</si>
  <si>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</si>
  <si>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</si>
  <si>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</si>
  <si>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</si>
  <si>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</si>
  <si>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</si>
  <si>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</si>
  <si>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</si>
  <si>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</si>
  <si>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</si>
  <si>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</si>
  <si>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</si>
  <si>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</si>
  <si>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</si>
  <si>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</si>
  <si>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</si>
  <si>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</si>
  <si>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</si>
  <si>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</si>
  <si>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</si>
  <si>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</si>
  <si>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</si>
  <si>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</si>
  <si>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</si>
  <si>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</si>
  <si>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</si>
  <si>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</si>
  <si>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</si>
  <si>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</si>
  <si>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</si>
  <si>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</si>
  <si>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</si>
  <si>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</si>
  <si>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</si>
  <si>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</si>
  <si>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</si>
  <si>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</si>
  <si>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</si>
  <si>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</si>
  <si>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</si>
  <si>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</si>
  <si>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</si>
  <si>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</si>
  <si>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</si>
  <si>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</si>
  <si>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</si>
  <si>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</si>
  <si>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</si>
  <si>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</si>
  <si>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</si>
  <si>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</si>
  <si>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</si>
  <si>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</si>
  <si>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</si>
  <si>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</si>
  <si>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</si>
  <si>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</si>
  <si>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</si>
  <si>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</si>
  <si>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</si>
  <si>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</si>
  <si>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</si>
  <si>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</si>
  <si>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</si>
  <si>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</si>
  <si>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</si>
  <si>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</si>
  <si>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</si>
  <si>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</si>
  <si>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</si>
  <si>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</si>
  <si>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</si>
  <si>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</si>
  <si>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</si>
  <si>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</si>
  <si>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</si>
  <si>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</si>
  <si>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</si>
  <si>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</si>
  <si>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</si>
  <si>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</si>
  <si>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</si>
  <si>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</si>
  <si>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</si>
  <si>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</si>
  <si>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</si>
  <si>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</si>
  <si>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</si>
  <si>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</si>
  <si>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</si>
  <si>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</si>
  <si>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</si>
  <si>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</si>
  <si>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</si>
  <si>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</si>
  <si>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</si>
  <si>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</si>
  <si>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</si>
  <si>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</si>
  <si>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</si>
  <si>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</si>
  <si>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</si>
  <si>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</si>
  <si>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</si>
  <si>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</si>
  <si>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</si>
  <si>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</si>
  <si>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</si>
  <si>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</si>
  <si>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</si>
  <si>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</si>
  <si>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</si>
  <si>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</si>
  <si>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</si>
  <si>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</si>
  <si>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</si>
  <si>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</si>
  <si>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</si>
  <si>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</si>
  <si>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</si>
  <si>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</si>
  <si>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</si>
  <si>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</si>
  <si>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</si>
  <si>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</si>
  <si>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</si>
  <si>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</si>
  <si>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</si>
  <si>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</si>
  <si>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</si>
  <si>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</si>
  <si>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</si>
  <si>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</si>
  <si>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</si>
  <si>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</si>
  <si>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</si>
  <si>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</si>
  <si>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</si>
  <si>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</si>
  <si>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</si>
  <si>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</si>
  <si>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</si>
  <si>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</si>
  <si>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</si>
  <si>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</si>
  <si>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</si>
  <si>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</si>
  <si>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</si>
  <si>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</si>
  <si>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</si>
  <si>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</si>
  <si>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</si>
  <si>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</si>
  <si>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</si>
  <si>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</si>
  <si>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</si>
  <si>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</si>
  <si>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</si>
  <si>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</si>
  <si>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</si>
  <si>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</si>
  <si>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</si>
  <si>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</si>
  <si>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</si>
  <si>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</si>
  <si>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</si>
  <si>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</si>
  <si>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</si>
  <si>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</si>
  <si>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</si>
  <si>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</si>
  <si>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</si>
  <si>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</si>
  <si>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</si>
  <si>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</si>
  <si>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</si>
  <si>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</si>
  <si>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</si>
  <si>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</si>
  <si>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</si>
  <si>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</si>
  <si>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</si>
  <si>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</si>
  <si>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</si>
  <si>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</si>
  <si>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</si>
  <si>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</si>
  <si>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</si>
  <si>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</si>
  <si>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</si>
  <si>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</si>
  <si>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</si>
  <si>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</si>
  <si>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</si>
  <si>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</si>
  <si>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</si>
  <si>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</si>
  <si>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</si>
  <si>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</si>
  <si>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</si>
  <si>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</si>
  <si>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</si>
  <si>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</si>
  <si>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</si>
  <si>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</si>
  <si>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</si>
  <si>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</si>
  <si>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</si>
  <si>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</si>
  <si>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</si>
  <si>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</si>
  <si>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</si>
  <si>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</si>
  <si>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</si>
  <si>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</si>
  <si>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</si>
  <si>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</si>
  <si>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</si>
  <si>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</si>
  <si>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</si>
  <si>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</si>
  <si>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</si>
  <si>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</si>
  <si>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</si>
  <si>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</si>
  <si>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</si>
  <si>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</si>
  <si>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</si>
  <si>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</si>
  <si>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</si>
  <si>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</si>
  <si>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</si>
  <si>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</si>
  <si>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</si>
  <si>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</si>
  <si>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</si>
  <si>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</si>
  <si>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</si>
  <si>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</si>
  <si>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</si>
  <si>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</si>
  <si>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</si>
  <si>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</si>
  <si>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</si>
  <si>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</si>
  <si>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</si>
  <si>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</si>
  <si>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</si>
  <si>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</si>
  <si>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</si>
  <si>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</si>
  <si>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</si>
  <si>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</si>
  <si>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</si>
  <si>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</si>
  <si>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</si>
  <si>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</si>
  <si>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</si>
  <si>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</si>
  <si>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</si>
  <si>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</si>
  <si>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</si>
  <si>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</si>
  <si>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</si>
  <si>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</si>
  <si>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</si>
  <si>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</si>
  <si>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</si>
  <si>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</si>
  <si>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</si>
  <si>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</si>
  <si>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</si>
  <si>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</si>
  <si>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</si>
  <si>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</si>
  <si>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</si>
  <si>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</si>
  <si>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</si>
  <si>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</si>
  <si>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</si>
  <si>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</si>
  <si>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</si>
  <si>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</si>
  <si>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</si>
  <si>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</si>
  <si>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</si>
  <si>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</si>
  <si>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</si>
  <si>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</si>
  <si>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</si>
  <si>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</si>
  <si>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</si>
  <si>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</si>
  <si>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</si>
  <si>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</si>
  <si>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</si>
  <si>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</si>
  <si>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</si>
  <si>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</si>
  <si>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</si>
  <si>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</si>
  <si>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</si>
  <si>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</si>
  <si>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</si>
  <si>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</si>
  <si>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</si>
  <si>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</si>
  <si>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</si>
  <si>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</si>
  <si>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</si>
  <si>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</si>
  <si>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</si>
  <si>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</si>
  <si>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</si>
  <si>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</si>
  <si>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</si>
  <si>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</si>
  <si>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</si>
  <si>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</si>
  <si>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</si>
  <si>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</si>
  <si>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</si>
  <si>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</si>
  <si>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</si>
  <si>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</si>
  <si>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</si>
  <si>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</si>
  <si>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</si>
  <si>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</si>
  <si>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</si>
  <si>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</si>
  <si>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</si>
  <si>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</si>
  <si>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</si>
  <si>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</si>
  <si>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</si>
  <si>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</si>
  <si>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</si>
  <si>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</si>
  <si>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</si>
  <si>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</si>
  <si>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</si>
  <si>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</si>
  <si>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</si>
  <si>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</si>
  <si>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</si>
  <si>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</si>
  <si>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</si>
  <si>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</si>
  <si>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</si>
  <si>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</si>
  <si>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</si>
  <si>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</si>
  <si>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</si>
  <si>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</si>
  <si>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</si>
  <si>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</si>
  <si>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</si>
  <si>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</si>
  <si>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</si>
  <si>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</si>
  <si>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</si>
  <si>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</si>
  <si>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</si>
  <si>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</si>
  <si>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</si>
  <si>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</si>
  <si>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</si>
  <si>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</si>
  <si>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</si>
  <si>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</si>
  <si>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</si>
  <si>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</si>
  <si>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</si>
  <si>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</si>
  <si>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</si>
  <si>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</si>
  <si>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</si>
  <si>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</si>
  <si>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</si>
  <si>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</si>
  <si>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</si>
  <si>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</si>
  <si>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</si>
  <si>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</si>
  <si>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</si>
  <si>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</si>
  <si>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</si>
  <si>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</si>
  <si>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</si>
  <si>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</si>
  <si>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</si>
  <si>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</si>
  <si>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</si>
  <si>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</si>
  <si>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</si>
  <si>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</si>
  <si>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</si>
  <si>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</si>
  <si>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</si>
  <si>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</si>
  <si>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</si>
  <si>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</si>
  <si>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</si>
  <si>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</si>
  <si>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</si>
  <si>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</si>
  <si>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</si>
  <si>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</si>
  <si>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</si>
  <si>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</si>
  <si>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</si>
  <si>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</si>
  <si>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</si>
  <si>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</si>
  <si>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</si>
  <si>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</si>
  <si>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</si>
  <si>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</si>
  <si>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</si>
  <si>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</si>
  <si>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</si>
  <si>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</si>
  <si>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</si>
  <si>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</si>
  <si>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</si>
  <si>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</si>
  <si>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</si>
  <si>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</si>
  <si>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</si>
  <si>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</si>
  <si>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</si>
  <si>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</si>
  <si>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</si>
  <si>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</si>
  <si>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</si>
  <si>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</si>
  <si>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</si>
  <si>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</si>
  <si>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</si>
  <si>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</si>
  <si>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</si>
  <si>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</si>
  <si>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</si>
  <si>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</si>
  <si>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</si>
  <si>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</si>
  <si>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</si>
  <si>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</si>
  <si>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</si>
  <si>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</si>
  <si>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</si>
  <si>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</si>
  <si>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</si>
  <si>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</si>
  <si>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</si>
  <si>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</si>
  <si>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</si>
  <si>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</si>
  <si>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</si>
  <si>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</si>
  <si>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</si>
  <si>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</si>
  <si>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</si>
  <si>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</si>
  <si>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</si>
  <si>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</si>
  <si>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</si>
  <si>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</si>
  <si>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</si>
  <si>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</si>
  <si>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</si>
  <si>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</si>
  <si>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</si>
  <si>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</si>
  <si>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</si>
  <si>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</si>
  <si>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</si>
  <si>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</si>
  <si>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</si>
  <si>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</si>
  <si>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</si>
  <si>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</si>
  <si>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</si>
  <si>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</si>
  <si>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</si>
  <si>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</si>
  <si>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</si>
  <si>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</si>
  <si>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</si>
  <si>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</si>
  <si>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</si>
  <si>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</si>
  <si>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</si>
  <si>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</si>
  <si>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</si>
  <si>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</si>
  <si>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</si>
  <si>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</si>
  <si>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</si>
  <si>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</si>
  <si>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</si>
  <si>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</si>
  <si>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</si>
  <si>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</si>
  <si>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</si>
  <si>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</si>
  <si>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</si>
  <si>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</si>
  <si>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</si>
  <si>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</si>
  <si>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</si>
  <si>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</si>
  <si>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</si>
  <si>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</si>
  <si>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</si>
  <si>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</si>
  <si>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</si>
  <si>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</si>
  <si>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</si>
  <si>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</si>
  <si>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</si>
  <si>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</si>
  <si>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</si>
  <si>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</si>
  <si>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</si>
  <si>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</si>
  <si>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</si>
  <si>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</si>
  <si>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</si>
  <si>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</si>
  <si>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</si>
  <si>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</si>
  <si>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</si>
  <si>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</si>
  <si>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</si>
  <si>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</si>
  <si>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</si>
  <si>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</si>
  <si>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</si>
  <si>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</si>
  <si>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</si>
  <si>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</si>
  <si>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</si>
  <si>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</si>
  <si>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</si>
  <si>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</si>
  <si>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</si>
  <si>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</si>
  <si>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</si>
  <si>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</si>
  <si>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</si>
  <si>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</si>
  <si>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</si>
  <si>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</si>
  <si>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</si>
  <si>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</si>
  <si>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</si>
  <si>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</si>
  <si>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</si>
  <si>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</si>
  <si>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</si>
  <si>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</si>
  <si>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</si>
  <si>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</si>
  <si>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</si>
  <si>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</si>
  <si>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</si>
  <si>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</si>
  <si>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</si>
  <si>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</si>
  <si>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</si>
  <si>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</si>
  <si>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</si>
  <si>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</si>
  <si>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</si>
  <si>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</si>
  <si>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</si>
  <si>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</si>
  <si>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</si>
  <si>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</si>
  <si>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</si>
  <si>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</si>
  <si>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</si>
  <si>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</si>
  <si>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</si>
  <si>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</si>
  <si>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</si>
  <si>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</si>
  <si>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</si>
  <si>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</si>
  <si>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</si>
  <si>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</si>
  <si>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</si>
  <si>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</si>
  <si>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</si>
  <si>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</si>
  <si>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</si>
  <si>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</si>
  <si>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</si>
  <si>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</si>
  <si>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</si>
  <si>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</si>
  <si>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</si>
  <si>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</si>
  <si>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</si>
  <si>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</si>
  <si>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</si>
  <si>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</si>
  <si>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</si>
  <si>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</si>
  <si>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</si>
  <si>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</si>
  <si>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</si>
  <si>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</si>
  <si>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</si>
  <si>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</si>
  <si>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</si>
  <si>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</si>
  <si>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</si>
  <si>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</si>
  <si>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</si>
  <si>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</si>
  <si>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</si>
  <si>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</si>
  <si>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</si>
  <si>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</si>
  <si>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</si>
  <si>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</si>
  <si>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</si>
  <si>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</si>
  <si>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</si>
  <si>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</si>
  <si>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</si>
  <si>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</si>
  <si>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</si>
  <si>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</si>
  <si>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</si>
  <si>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</si>
  <si>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</si>
  <si>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</si>
  <si>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</si>
  <si>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</si>
  <si>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</si>
  <si>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</si>
  <si>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</si>
  <si>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</si>
  <si>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</si>
  <si>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</si>
  <si>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</si>
  <si>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</si>
  <si>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</si>
  <si>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</si>
  <si>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</si>
  <si>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</si>
  <si>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</si>
  <si>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</si>
  <si>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</si>
  <si>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</si>
  <si>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</si>
  <si>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</si>
  <si>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</si>
  <si>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</si>
  <si>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</si>
  <si>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</si>
  <si>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</si>
  <si>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</si>
  <si>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</si>
  <si>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</si>
  <si>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</si>
  <si>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</si>
  <si>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</si>
  <si>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</si>
  <si>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Ended Conversion</t>
  </si>
  <si>
    <t>Aug</t>
  </si>
  <si>
    <t>Jan</t>
  </si>
  <si>
    <t>Oct</t>
  </si>
  <si>
    <t>Jun</t>
  </si>
  <si>
    <t>Sep</t>
  </si>
  <si>
    <t>Dec</t>
  </si>
  <si>
    <t>Jul</t>
  </si>
  <si>
    <t>Feb</t>
  </si>
  <si>
    <t>Nov</t>
  </si>
  <si>
    <t>May</t>
  </si>
  <si>
    <t>Mar</t>
  </si>
  <si>
    <t>Apr</t>
  </si>
  <si>
    <t>Years</t>
  </si>
  <si>
    <t xml:space="preserve">Percentage Funded </t>
  </si>
  <si>
    <t>Parent Category</t>
  </si>
  <si>
    <t xml:space="preserve">Date Created Conversion </t>
  </si>
  <si>
    <t>Cutting off Kate Bush</t>
  </si>
  <si>
    <t>Name</t>
  </si>
  <si>
    <t>Blurb</t>
  </si>
  <si>
    <t>Number Successful</t>
  </si>
  <si>
    <t>Number Failed</t>
  </si>
  <si>
    <t>Total Projects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</si>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</sst>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NumberFormat="1" applyFont="1" applyAlignment="1">
      <alignment horizontal="center"/>
    </xf>
    <xf numFmtId="0" fontId="1" fillId="0" borderId="0" xfId="0" applyNumberFormat="1" applyFont="1"/>
    <xf numFmtId="0" fontId="0" fillId="0" borderId="0" xfId="1" applyNumberFormat="1" applyFont="1"/>
    <xf numFmtId="10" fontId="1" fillId="0" borderId="0" xfId="0" applyNumberFormat="1" applyFont="1"/>
    <xf numFmtId="9" fontId="0" fillId="0" borderId="0" xfId="0" applyNumberFormat="1"/>
    <xf numFmtId="9" fontId="0" fillId="0" borderId="0" xfId="0" applyNumberFormat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2-1447-99E0-8CD170C4A9D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F2-1447-99E0-8CD170C4A9D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F2-1447-99E0-8CD170C4A9D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F2-1447-99E0-8CD170C4A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2380368"/>
        <c:axId val="698886960"/>
      </c:barChart>
      <c:catAx>
        <c:axId val="69238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86960"/>
        <c:crosses val="autoZero"/>
        <c:auto val="1"/>
        <c:lblAlgn val="ctr"/>
        <c:lblOffset val="100"/>
        <c:noMultiLvlLbl val="0"/>
      </c:catAx>
      <c:valAx>
        <c:axId val="69888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8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A7-F34D-B800-E3702EFE53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A7-F34D-B800-E3702EFE53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A7-F34D-B800-E3702EFE53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A7-F34D-B800-E3702EFE5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926112"/>
        <c:axId val="289927760"/>
      </c:lineChart>
      <c:catAx>
        <c:axId val="28992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27760"/>
        <c:crosses val="autoZero"/>
        <c:auto val="1"/>
        <c:lblAlgn val="ctr"/>
        <c:lblOffset val="100"/>
        <c:noMultiLvlLbl val="0"/>
      </c:catAx>
      <c:valAx>
        <c:axId val="28992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2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6E4D-96D8-C867221FCD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6E4D-96D8-C867221FCD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76-6E4D-96D8-C867221FC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780320"/>
        <c:axId val="290431680"/>
      </c:lineChart>
      <c:catAx>
        <c:axId val="2957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431680"/>
        <c:crosses val="autoZero"/>
        <c:auto val="1"/>
        <c:lblAlgn val="ctr"/>
        <c:lblOffset val="100"/>
        <c:noMultiLvlLbl val="0"/>
      </c:catAx>
      <c:valAx>
        <c:axId val="29043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8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91-8943-BFBB-CECA9494CE7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91-8943-BFBB-CECA9494CE7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91-8943-BFBB-CECA9494C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4185519"/>
        <c:axId val="944138111"/>
      </c:lineChart>
      <c:catAx>
        <c:axId val="94418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138111"/>
        <c:crosses val="autoZero"/>
        <c:auto val="1"/>
        <c:lblAlgn val="ctr"/>
        <c:lblOffset val="100"/>
        <c:noMultiLvlLbl val="0"/>
      </c:catAx>
      <c:valAx>
        <c:axId val="94413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18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7-D547-98B8-F7A339ABA0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257-D547-98B8-F7A339ABA0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257-D547-98B8-F7A339ABA02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257-D547-98B8-F7A339ABA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5288112"/>
        <c:axId val="730799664"/>
      </c:barChart>
      <c:catAx>
        <c:axId val="75528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9664"/>
        <c:crosses val="autoZero"/>
        <c:auto val="1"/>
        <c:lblAlgn val="ctr"/>
        <c:lblOffset val="100"/>
        <c:noMultiLvlLbl val="0"/>
      </c:catAx>
      <c:valAx>
        <c:axId val="73079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63500</xdr:rowOff>
    </xdr:from>
    <xdr:to>
      <xdr:col>7</xdr:col>
      <xdr:colOff>381000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16ACD-3C97-8B53-62C7-951CD5317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18</xdr:row>
      <xdr:rowOff>76200</xdr:rowOff>
    </xdr:from>
    <xdr:to>
      <xdr:col>6</xdr:col>
      <xdr:colOff>114300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98D5B-3E29-0EC3-9FF6-F542FC5BB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1</xdr:row>
      <xdr:rowOff>63500</xdr:rowOff>
    </xdr:from>
    <xdr:to>
      <xdr:col>9</xdr:col>
      <xdr:colOff>749300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19BF0-8801-CE9F-14F2-91D15C674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13</xdr:row>
      <xdr:rowOff>107950</xdr:rowOff>
    </xdr:from>
    <xdr:to>
      <xdr:col>6</xdr:col>
      <xdr:colOff>1041400</xdr:colOff>
      <xdr:row>34</xdr:row>
      <xdr:rowOff>50800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D04B5DC-8A99-518F-F02E-47ABEC1EF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0</xdr:rowOff>
    </xdr:from>
    <xdr:to>
      <xdr:col>12</xdr:col>
      <xdr:colOff>342900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0F91E-8B1F-020C-55ED-E04F0D675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Kim" refreshedDate="44730.615118865739" createdVersion="8" refreshedVersion="8" minRefreshableVersion="3" recordCount="4114" xr:uid="{DE88045C-21D1-C54B-94A0-3F3F8A2746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Kim" refreshedDate="44730.647362847223" createdVersion="8" refreshedVersion="8" minRefreshableVersion="3" recordCount="4114" xr:uid="{354EDBE6-B4BA-5746-8C42-A07B0BDAEB97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/A"/>
    <x v="0"/>
    <s v="science fiction"/>
    <x v="122"/>
    <x v="122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/A"/>
    <x v="0"/>
    <s v="science fiction"/>
    <x v="124"/>
    <x v="124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/A"/>
    <x v="0"/>
    <s v="science fiction"/>
    <x v="129"/>
    <x v="129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/A"/>
    <x v="0"/>
    <s v="science fiction"/>
    <x v="130"/>
    <x v="13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N/A"/>
    <x v="0"/>
    <s v="science fiction"/>
    <x v="131"/>
    <x v="131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/A"/>
    <x v="0"/>
    <s v="science fiction"/>
    <x v="133"/>
    <x v="133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/A"/>
    <x v="0"/>
    <s v="science fiction"/>
    <x v="134"/>
    <x v="134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/A"/>
    <x v="0"/>
    <s v="science fiction"/>
    <x v="136"/>
    <x v="136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/A"/>
    <x v="0"/>
    <s v="science fiction"/>
    <x v="137"/>
    <x v="137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/A"/>
    <x v="0"/>
    <s v="science fiction"/>
    <x v="140"/>
    <x v="140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/A"/>
    <x v="0"/>
    <s v="science fiction"/>
    <x v="143"/>
    <x v="143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/A"/>
    <x v="0"/>
    <s v="science fiction"/>
    <x v="147"/>
    <x v="147"/>
    <x v="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/A"/>
    <x v="0"/>
    <s v="science fiction"/>
    <x v="158"/>
    <x v="15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/A"/>
    <x v="0"/>
    <s v="drama"/>
    <x v="160"/>
    <x v="160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/A"/>
    <x v="0"/>
    <s v="drama"/>
    <x v="163"/>
    <x v="163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/A"/>
    <x v="0"/>
    <s v="drama"/>
    <x v="165"/>
    <x v="165"/>
    <x v="2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/A"/>
    <x v="0"/>
    <s v="drama"/>
    <x v="172"/>
    <x v="172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/A"/>
    <x v="0"/>
    <s v="drama"/>
    <x v="173"/>
    <x v="173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/A"/>
    <x v="0"/>
    <s v="drama"/>
    <x v="174"/>
    <x v="174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/A"/>
    <x v="0"/>
    <s v="drama"/>
    <x v="176"/>
    <x v="176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/A"/>
    <x v="0"/>
    <s v="drama"/>
    <x v="178"/>
    <x v="178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/A"/>
    <x v="0"/>
    <s v="drama"/>
    <x v="182"/>
    <x v="182"/>
    <x v="1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/A"/>
    <x v="0"/>
    <s v="drama"/>
    <x v="186"/>
    <x v="186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/A"/>
    <x v="0"/>
    <s v="drama"/>
    <x v="188"/>
    <x v="188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/A"/>
    <x v="0"/>
    <s v="drama"/>
    <x v="193"/>
    <x v="193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/A"/>
    <x v="0"/>
    <s v="drama"/>
    <x v="195"/>
    <x v="195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/A"/>
    <x v="0"/>
    <s v="drama"/>
    <x v="199"/>
    <x v="199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/A"/>
    <x v="0"/>
    <s v="drama"/>
    <x v="202"/>
    <x v="202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/A"/>
    <x v="0"/>
    <s v="drama"/>
    <x v="206"/>
    <x v="206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/A"/>
    <x v="0"/>
    <s v="drama"/>
    <x v="208"/>
    <x v="208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/A"/>
    <x v="0"/>
    <s v="drama"/>
    <x v="209"/>
    <x v="209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/A"/>
    <x v="0"/>
    <s v="drama"/>
    <x v="221"/>
    <x v="221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/A"/>
    <x v="0"/>
    <s v="drama"/>
    <x v="223"/>
    <x v="223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/A"/>
    <x v="0"/>
    <s v="drama"/>
    <x v="224"/>
    <x v="224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/A"/>
    <x v="0"/>
    <s v="drama"/>
    <x v="225"/>
    <x v="225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/A"/>
    <x v="0"/>
    <s v="drama"/>
    <x v="227"/>
    <x v="227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/A"/>
    <x v="0"/>
    <s v="drama"/>
    <x v="228"/>
    <x v="228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/A"/>
    <x v="0"/>
    <s v="drama"/>
    <x v="229"/>
    <x v="229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/A"/>
    <x v="0"/>
    <s v="drama"/>
    <x v="231"/>
    <x v="231"/>
    <x v="2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/A"/>
    <x v="0"/>
    <s v="drama"/>
    <x v="233"/>
    <x v="233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/A"/>
    <x v="0"/>
    <s v="drama"/>
    <x v="235"/>
    <x v="235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/A"/>
    <x v="0"/>
    <s v="drama"/>
    <x v="236"/>
    <x v="236"/>
    <x v="2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/A"/>
    <x v="0"/>
    <s v="drama"/>
    <x v="238"/>
    <x v="238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/A"/>
    <x v="0"/>
    <s v="animation"/>
    <x v="427"/>
    <x v="427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/A"/>
    <x v="0"/>
    <s v="animation"/>
    <x v="429"/>
    <x v="429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/A"/>
    <x v="0"/>
    <s v="animation"/>
    <x v="433"/>
    <x v="433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/A"/>
    <x v="0"/>
    <s v="animation"/>
    <x v="436"/>
    <x v="436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/A"/>
    <x v="0"/>
    <s v="animation"/>
    <x v="437"/>
    <x v="437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/A"/>
    <x v="0"/>
    <s v="animation"/>
    <x v="439"/>
    <x v="439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/A"/>
    <x v="0"/>
    <s v="animation"/>
    <x v="441"/>
    <x v="441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/A"/>
    <x v="0"/>
    <s v="animation"/>
    <x v="451"/>
    <x v="451"/>
    <x v="3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/A"/>
    <x v="0"/>
    <s v="animation"/>
    <x v="457"/>
    <x v="457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/A"/>
    <x v="0"/>
    <s v="animation"/>
    <x v="461"/>
    <x v="461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/A"/>
    <x v="0"/>
    <s v="animation"/>
    <x v="462"/>
    <x v="462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/A"/>
    <x v="0"/>
    <s v="animation"/>
    <x v="468"/>
    <x v="468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/A"/>
    <x v="0"/>
    <s v="animation"/>
    <x v="469"/>
    <x v="469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/A"/>
    <x v="0"/>
    <s v="animation"/>
    <x v="475"/>
    <x v="475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/A"/>
    <x v="0"/>
    <s v="animation"/>
    <x v="477"/>
    <x v="477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/A"/>
    <x v="0"/>
    <s v="animation"/>
    <x v="478"/>
    <x v="478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/A"/>
    <x v="0"/>
    <s v="animation"/>
    <x v="487"/>
    <x v="487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/A"/>
    <x v="0"/>
    <s v="animation"/>
    <x v="488"/>
    <x v="488"/>
    <x v="1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N/A"/>
    <x v="0"/>
    <s v="animation"/>
    <x v="490"/>
    <x v="490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/A"/>
    <x v="0"/>
    <s v="animation"/>
    <x v="491"/>
    <x v="491"/>
    <x v="2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/A"/>
    <x v="0"/>
    <s v="animation"/>
    <x v="492"/>
    <x v="492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/A"/>
    <x v="0"/>
    <s v="animation"/>
    <x v="493"/>
    <x v="493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/A"/>
    <x v="0"/>
    <s v="animation"/>
    <x v="495"/>
    <x v="49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/A"/>
    <x v="0"/>
    <s v="animation"/>
    <x v="501"/>
    <x v="50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/A"/>
    <x v="0"/>
    <s v="animation"/>
    <x v="510"/>
    <x v="510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/A"/>
    <x v="0"/>
    <s v="animation"/>
    <x v="516"/>
    <x v="516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/A"/>
    <x v="0"/>
    <s v="animation"/>
    <x v="518"/>
    <x v="518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/A"/>
    <x v="2"/>
    <s v="web"/>
    <x v="547"/>
    <x v="547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/A"/>
    <x v="2"/>
    <s v="web"/>
    <x v="552"/>
    <x v="552"/>
    <x v="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/A"/>
    <x v="2"/>
    <s v="web"/>
    <x v="555"/>
    <x v="555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/A"/>
    <x v="2"/>
    <s v="web"/>
    <x v="558"/>
    <x v="558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/A"/>
    <x v="2"/>
    <s v="web"/>
    <x v="562"/>
    <x v="562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/A"/>
    <x v="2"/>
    <s v="web"/>
    <x v="565"/>
    <x v="565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/A"/>
    <x v="2"/>
    <s v="web"/>
    <x v="567"/>
    <x v="567"/>
    <x v="0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/A"/>
    <x v="2"/>
    <s v="web"/>
    <x v="572"/>
    <x v="572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/A"/>
    <x v="2"/>
    <s v="web"/>
    <x v="581"/>
    <x v="581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/A"/>
    <x v="2"/>
    <s v="web"/>
    <x v="582"/>
    <x v="582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/A"/>
    <x v="2"/>
    <s v="web"/>
    <x v="585"/>
    <x v="585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/A"/>
    <x v="2"/>
    <s v="web"/>
    <x v="602"/>
    <x v="602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/A"/>
    <x v="2"/>
    <s v="web"/>
    <x v="604"/>
    <x v="604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/A"/>
    <x v="2"/>
    <s v="web"/>
    <x v="607"/>
    <x v="607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/A"/>
    <x v="2"/>
    <s v="web"/>
    <x v="610"/>
    <x v="610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/A"/>
    <x v="2"/>
    <s v="web"/>
    <x v="611"/>
    <x v="611"/>
    <x v="2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/A"/>
    <x v="2"/>
    <s v="web"/>
    <x v="612"/>
    <x v="612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/A"/>
    <x v="2"/>
    <s v="web"/>
    <x v="614"/>
    <x v="614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/A"/>
    <x v="2"/>
    <s v="web"/>
    <x v="615"/>
    <x v="615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/A"/>
    <x v="2"/>
    <s v="web"/>
    <x v="616"/>
    <x v="616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/A"/>
    <x v="2"/>
    <s v="web"/>
    <x v="618"/>
    <x v="618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/A"/>
    <x v="2"/>
    <s v="web"/>
    <x v="623"/>
    <x v="623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/A"/>
    <x v="2"/>
    <s v="web"/>
    <x v="624"/>
    <x v="624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/A"/>
    <x v="2"/>
    <s v="web"/>
    <x v="625"/>
    <x v="625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/A"/>
    <x v="2"/>
    <s v="web"/>
    <x v="628"/>
    <x v="628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/A"/>
    <x v="2"/>
    <s v="web"/>
    <x v="632"/>
    <x v="632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/A"/>
    <x v="2"/>
    <s v="web"/>
    <x v="637"/>
    <x v="637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/A"/>
    <x v="2"/>
    <s v="wearables"/>
    <x v="686"/>
    <x v="686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/A"/>
    <x v="2"/>
    <s v="wearables"/>
    <x v="706"/>
    <x v="706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/A"/>
    <x v="2"/>
    <s v="wearables"/>
    <x v="710"/>
    <x v="71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/A"/>
    <x v="3"/>
    <s v="fiction"/>
    <x v="760"/>
    <x v="760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/A"/>
    <x v="3"/>
    <s v="fiction"/>
    <x v="762"/>
    <x v="762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/A"/>
    <x v="3"/>
    <s v="fiction"/>
    <x v="764"/>
    <x v="764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/A"/>
    <x v="3"/>
    <s v="fiction"/>
    <x v="766"/>
    <x v="766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/A"/>
    <x v="3"/>
    <s v="fiction"/>
    <x v="768"/>
    <x v="768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/A"/>
    <x v="3"/>
    <s v="fiction"/>
    <x v="770"/>
    <x v="770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/A"/>
    <x v="4"/>
    <s v="jazz"/>
    <x v="875"/>
    <x v="875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/A"/>
    <x v="4"/>
    <s v="indie rock"/>
    <x v="887"/>
    <x v="887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/A"/>
    <x v="4"/>
    <s v="indie rock"/>
    <x v="897"/>
    <x v="897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/A"/>
    <x v="4"/>
    <s v="jazz"/>
    <x v="901"/>
    <x v="901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/A"/>
    <x v="4"/>
    <s v="jazz"/>
    <x v="906"/>
    <x v="906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/A"/>
    <x v="4"/>
    <s v="jazz"/>
    <x v="907"/>
    <x v="907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/A"/>
    <x v="4"/>
    <s v="jazz"/>
    <x v="908"/>
    <x v="908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/A"/>
    <x v="4"/>
    <s v="jazz"/>
    <x v="911"/>
    <x v="911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/A"/>
    <x v="4"/>
    <s v="jazz"/>
    <x v="914"/>
    <x v="914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/A"/>
    <x v="4"/>
    <s v="jazz"/>
    <x v="916"/>
    <x v="916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/A"/>
    <x v="4"/>
    <s v="jazz"/>
    <x v="920"/>
    <x v="920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/A"/>
    <x v="4"/>
    <s v="jazz"/>
    <x v="926"/>
    <x v="926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/A"/>
    <x v="4"/>
    <s v="jazz"/>
    <x v="927"/>
    <x v="927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/A"/>
    <x v="4"/>
    <s v="jazz"/>
    <x v="929"/>
    <x v="92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/A"/>
    <x v="4"/>
    <s v="jazz"/>
    <x v="936"/>
    <x v="936"/>
    <x v="5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/A"/>
    <x v="2"/>
    <s v="wearables"/>
    <x v="947"/>
    <x v="947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/A"/>
    <x v="2"/>
    <s v="wearables"/>
    <x v="988"/>
    <x v="988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/A"/>
    <x v="5"/>
    <s v="audio"/>
    <x v="1041"/>
    <x v="1041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/A"/>
    <x v="5"/>
    <s v="audio"/>
    <x v="1046"/>
    <x v="1046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N/A"/>
    <x v="5"/>
    <s v="audio"/>
    <x v="1049"/>
    <x v="1049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/A"/>
    <x v="5"/>
    <s v="audio"/>
    <x v="1050"/>
    <x v="1050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/A"/>
    <x v="5"/>
    <s v="audio"/>
    <x v="1051"/>
    <x v="1051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/A"/>
    <x v="5"/>
    <s v="audio"/>
    <x v="1052"/>
    <x v="1052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/A"/>
    <x v="5"/>
    <s v="audio"/>
    <x v="1054"/>
    <x v="1054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/A"/>
    <x v="5"/>
    <s v="audio"/>
    <x v="1055"/>
    <x v="105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/A"/>
    <x v="5"/>
    <s v="audio"/>
    <x v="1056"/>
    <x v="1056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/A"/>
    <x v="5"/>
    <s v="audio"/>
    <x v="1057"/>
    <x v="1057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/A"/>
    <x v="5"/>
    <s v="audio"/>
    <x v="1058"/>
    <x v="1058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/A"/>
    <x v="5"/>
    <s v="audio"/>
    <x v="1059"/>
    <x v="1059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/A"/>
    <x v="5"/>
    <s v="audio"/>
    <x v="1061"/>
    <x v="1061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/A"/>
    <x v="5"/>
    <s v="audio"/>
    <x v="1063"/>
    <x v="1063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/A"/>
    <x v="6"/>
    <s v="video games"/>
    <x v="1071"/>
    <x v="1071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/A"/>
    <x v="6"/>
    <s v="video games"/>
    <x v="1084"/>
    <x v="108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/A"/>
    <x v="6"/>
    <s v="video games"/>
    <x v="1087"/>
    <x v="108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/A"/>
    <x v="6"/>
    <s v="video games"/>
    <x v="1107"/>
    <x v="1107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/A"/>
    <x v="6"/>
    <s v="video games"/>
    <x v="1120"/>
    <x v="112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/A"/>
    <x v="6"/>
    <s v="video games"/>
    <x v="1122"/>
    <x v="1122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/A"/>
    <x v="6"/>
    <s v="mobile games"/>
    <x v="1125"/>
    <x v="1125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/A"/>
    <x v="6"/>
    <s v="mobile games"/>
    <x v="1131"/>
    <x v="1131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/A"/>
    <x v="6"/>
    <s v="mobile games"/>
    <x v="1140"/>
    <x v="1140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/A"/>
    <x v="6"/>
    <s v="mobile games"/>
    <x v="1141"/>
    <x v="1141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/A"/>
    <x v="6"/>
    <s v="mobile games"/>
    <x v="1142"/>
    <x v="1142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/A"/>
    <x v="7"/>
    <s v="food trucks"/>
    <x v="1144"/>
    <x v="1144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/A"/>
    <x v="7"/>
    <s v="food trucks"/>
    <x v="1147"/>
    <x v="1147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/A"/>
    <x v="7"/>
    <s v="food trucks"/>
    <x v="1151"/>
    <x v="1151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/A"/>
    <x v="7"/>
    <s v="food trucks"/>
    <x v="1156"/>
    <x v="1156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/A"/>
    <x v="7"/>
    <s v="food trucks"/>
    <x v="1159"/>
    <x v="1159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/A"/>
    <x v="7"/>
    <s v="food trucks"/>
    <x v="1161"/>
    <x v="1161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/A"/>
    <x v="7"/>
    <s v="food trucks"/>
    <x v="1163"/>
    <x v="1163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/A"/>
    <x v="7"/>
    <s v="food trucks"/>
    <x v="1164"/>
    <x v="1164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/A"/>
    <x v="7"/>
    <s v="food trucks"/>
    <x v="1172"/>
    <x v="117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/A"/>
    <x v="7"/>
    <s v="food trucks"/>
    <x v="1177"/>
    <x v="1177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/A"/>
    <x v="4"/>
    <s v="world music"/>
    <x v="1227"/>
    <x v="1227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/A"/>
    <x v="4"/>
    <s v="world music"/>
    <x v="1230"/>
    <x v="12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/A"/>
    <x v="4"/>
    <s v="world music"/>
    <x v="1231"/>
    <x v="1231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/A"/>
    <x v="4"/>
    <s v="world music"/>
    <x v="1234"/>
    <x v="1234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/A"/>
    <x v="4"/>
    <s v="world music"/>
    <x v="1236"/>
    <x v="1236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/A"/>
    <x v="4"/>
    <s v="world music"/>
    <x v="1237"/>
    <x v="1237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/A"/>
    <x v="4"/>
    <s v="world music"/>
    <x v="1239"/>
    <x v="1239"/>
    <x v="5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/A"/>
    <x v="2"/>
    <s v="wearables"/>
    <x v="1332"/>
    <x v="1332"/>
    <x v="1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/A"/>
    <x v="2"/>
    <s v="wearables"/>
    <x v="1333"/>
    <x v="1333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/A"/>
    <x v="2"/>
    <s v="wearables"/>
    <x v="1340"/>
    <x v="1340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/A"/>
    <x v="3"/>
    <s v="translations"/>
    <x v="1409"/>
    <x v="1409"/>
    <x v="0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/A"/>
    <x v="3"/>
    <s v="translations"/>
    <x v="1416"/>
    <x v="1416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/A"/>
    <x v="3"/>
    <s v="translations"/>
    <x v="1425"/>
    <x v="1425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/A"/>
    <x v="3"/>
    <s v="translations"/>
    <x v="1426"/>
    <x v="1426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/A"/>
    <x v="3"/>
    <s v="translations"/>
    <x v="1429"/>
    <x v="1429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/A"/>
    <x v="3"/>
    <s v="translations"/>
    <x v="1432"/>
    <x v="1432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/A"/>
    <x v="3"/>
    <s v="translations"/>
    <x v="1442"/>
    <x v="1442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/A"/>
    <x v="3"/>
    <s v="translations"/>
    <x v="1443"/>
    <x v="1443"/>
    <x v="1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/A"/>
    <x v="3"/>
    <s v="translations"/>
    <x v="1444"/>
    <x v="1444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/A"/>
    <x v="3"/>
    <s v="translations"/>
    <x v="1445"/>
    <x v="144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/A"/>
    <x v="3"/>
    <s v="translations"/>
    <x v="1446"/>
    <x v="1446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/A"/>
    <x v="3"/>
    <s v="translations"/>
    <x v="1448"/>
    <x v="1448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/A"/>
    <x v="3"/>
    <s v="translations"/>
    <x v="1449"/>
    <x v="1449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/A"/>
    <x v="3"/>
    <s v="translations"/>
    <x v="1452"/>
    <x v="1452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/A"/>
    <x v="3"/>
    <s v="translations"/>
    <x v="1453"/>
    <x v="1453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/A"/>
    <x v="3"/>
    <s v="translations"/>
    <x v="1457"/>
    <x v="1457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/A"/>
    <x v="3"/>
    <s v="translations"/>
    <x v="1458"/>
    <x v="1458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/A"/>
    <x v="3"/>
    <s v="translations"/>
    <x v="1459"/>
    <x v="1459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/A"/>
    <x v="3"/>
    <s v="translations"/>
    <x v="1460"/>
    <x v="146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/A"/>
    <x v="3"/>
    <s v="fiction"/>
    <x v="1484"/>
    <x v="1484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/A"/>
    <x v="3"/>
    <s v="fiction"/>
    <x v="1487"/>
    <x v="1487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/A"/>
    <x v="3"/>
    <s v="fiction"/>
    <x v="1489"/>
    <x v="1489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/A"/>
    <x v="3"/>
    <s v="fiction"/>
    <x v="1493"/>
    <x v="1493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/A"/>
    <x v="3"/>
    <s v="fiction"/>
    <x v="1495"/>
    <x v="1495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/A"/>
    <x v="3"/>
    <s v="fiction"/>
    <x v="1496"/>
    <x v="1496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/A"/>
    <x v="8"/>
    <s v="nature"/>
    <x v="1544"/>
    <x v="1544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/A"/>
    <x v="8"/>
    <s v="nature"/>
    <x v="1547"/>
    <x v="1547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/A"/>
    <x v="8"/>
    <s v="nature"/>
    <x v="1551"/>
    <x v="1551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/A"/>
    <x v="8"/>
    <s v="nature"/>
    <x v="1553"/>
    <x v="1552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/A"/>
    <x v="8"/>
    <s v="nature"/>
    <x v="1554"/>
    <x v="1553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/A"/>
    <x v="8"/>
    <s v="nature"/>
    <x v="1555"/>
    <x v="1554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/A"/>
    <x v="3"/>
    <s v="art books"/>
    <x v="1562"/>
    <x v="1561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N/A"/>
    <x v="3"/>
    <s v="art books"/>
    <x v="1569"/>
    <x v="1568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/A"/>
    <x v="3"/>
    <s v="art books"/>
    <x v="1580"/>
    <x v="1579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/A"/>
    <x v="8"/>
    <s v="places"/>
    <x v="1584"/>
    <x v="1583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/A"/>
    <x v="8"/>
    <s v="places"/>
    <x v="1586"/>
    <x v="1585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/A"/>
    <x v="8"/>
    <s v="places"/>
    <x v="1588"/>
    <x v="1587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/A"/>
    <x v="8"/>
    <s v="places"/>
    <x v="1589"/>
    <x v="1588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/A"/>
    <x v="8"/>
    <s v="places"/>
    <x v="1592"/>
    <x v="1591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/A"/>
    <x v="8"/>
    <s v="places"/>
    <x v="1597"/>
    <x v="1596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/A"/>
    <x v="8"/>
    <s v="places"/>
    <x v="1599"/>
    <x v="1598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/A"/>
    <x v="4"/>
    <s v="faith"/>
    <x v="1682"/>
    <x v="1681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/A"/>
    <x v="4"/>
    <s v="faith"/>
    <x v="1696"/>
    <x v="1695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/A"/>
    <x v="4"/>
    <s v="faith"/>
    <x v="1698"/>
    <x v="1697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/A"/>
    <x v="4"/>
    <s v="faith"/>
    <x v="1705"/>
    <x v="1704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/A"/>
    <x v="4"/>
    <s v="faith"/>
    <x v="1706"/>
    <x v="1705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/A"/>
    <x v="4"/>
    <s v="faith"/>
    <x v="1708"/>
    <x v="1707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/A"/>
    <x v="4"/>
    <s v="faith"/>
    <x v="1712"/>
    <x v="1711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/A"/>
    <x v="4"/>
    <s v="faith"/>
    <x v="1721"/>
    <x v="1720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/A"/>
    <x v="4"/>
    <s v="faith"/>
    <x v="1729"/>
    <x v="1728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/A"/>
    <x v="4"/>
    <s v="faith"/>
    <x v="1730"/>
    <x v="1729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/A"/>
    <x v="4"/>
    <s v="faith"/>
    <x v="1731"/>
    <x v="173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/A"/>
    <x v="4"/>
    <s v="faith"/>
    <x v="1732"/>
    <x v="1731"/>
    <x v="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/A"/>
    <x v="4"/>
    <s v="faith"/>
    <x v="1733"/>
    <x v="1732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/A"/>
    <x v="4"/>
    <s v="faith"/>
    <x v="1740"/>
    <x v="1739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/A"/>
    <x v="8"/>
    <s v="photobooks"/>
    <x v="1766"/>
    <x v="1765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/A"/>
    <x v="8"/>
    <s v="photobooks"/>
    <x v="1813"/>
    <x v="18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/A"/>
    <x v="8"/>
    <s v="photobooks"/>
    <x v="1815"/>
    <x v="1814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/A"/>
    <x v="8"/>
    <s v="photobooks"/>
    <x v="1818"/>
    <x v="1817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/A"/>
    <x v="6"/>
    <s v="mobile games"/>
    <x v="1861"/>
    <x v="1860"/>
    <x v="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/A"/>
    <x v="6"/>
    <s v="mobile games"/>
    <x v="1869"/>
    <x v="1868"/>
    <x v="1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/A"/>
    <x v="6"/>
    <s v="mobile games"/>
    <x v="1876"/>
    <x v="187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/A"/>
    <x v="6"/>
    <s v="mobile games"/>
    <x v="1877"/>
    <x v="1876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/A"/>
    <x v="6"/>
    <s v="mobile games"/>
    <x v="1878"/>
    <x v="1877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/A"/>
    <x v="8"/>
    <s v="people"/>
    <x v="1982"/>
    <x v="1981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/A"/>
    <x v="8"/>
    <s v="people"/>
    <x v="1993"/>
    <x v="1992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/A"/>
    <x v="8"/>
    <s v="people"/>
    <x v="1994"/>
    <x v="1993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/A"/>
    <x v="8"/>
    <s v="people"/>
    <x v="1996"/>
    <x v="1995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/A"/>
    <x v="8"/>
    <s v="people"/>
    <x v="1997"/>
    <x v="1996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/A"/>
    <x v="6"/>
    <s v="video games"/>
    <x v="2141"/>
    <x v="2140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/A"/>
    <x v="6"/>
    <s v="video games"/>
    <x v="2149"/>
    <x v="2148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/A"/>
    <x v="2"/>
    <s v="web"/>
    <x v="2341"/>
    <x v="2339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/A"/>
    <x v="2"/>
    <s v="web"/>
    <x v="2342"/>
    <x v="234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/A"/>
    <x v="2"/>
    <s v="web"/>
    <x v="2345"/>
    <x v="2343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/A"/>
    <x v="2"/>
    <s v="web"/>
    <x v="2349"/>
    <x v="2347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/A"/>
    <x v="2"/>
    <s v="web"/>
    <x v="2350"/>
    <x v="2348"/>
    <x v="1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/A"/>
    <x v="2"/>
    <s v="web"/>
    <x v="2352"/>
    <x v="2350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/A"/>
    <x v="2"/>
    <s v="web"/>
    <x v="2353"/>
    <x v="2351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/A"/>
    <x v="2"/>
    <s v="web"/>
    <x v="2356"/>
    <x v="235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/A"/>
    <x v="2"/>
    <s v="web"/>
    <x v="2357"/>
    <x v="2355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/A"/>
    <x v="2"/>
    <s v="web"/>
    <x v="2358"/>
    <x v="2356"/>
    <x v="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/A"/>
    <x v="2"/>
    <s v="web"/>
    <x v="2361"/>
    <x v="2359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/A"/>
    <x v="2"/>
    <s v="web"/>
    <x v="2363"/>
    <x v="2361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/A"/>
    <x v="2"/>
    <s v="web"/>
    <x v="2364"/>
    <x v="2362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/A"/>
    <x v="2"/>
    <s v="web"/>
    <x v="2365"/>
    <x v="2363"/>
    <x v="2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/A"/>
    <x v="2"/>
    <s v="web"/>
    <x v="2369"/>
    <x v="2367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/A"/>
    <x v="2"/>
    <s v="web"/>
    <x v="2371"/>
    <x v="2369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/A"/>
    <x v="2"/>
    <s v="web"/>
    <x v="2375"/>
    <x v="2373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/A"/>
    <x v="2"/>
    <s v="web"/>
    <x v="2377"/>
    <x v="2375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/A"/>
    <x v="2"/>
    <s v="web"/>
    <x v="2378"/>
    <x v="2376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/A"/>
    <x v="2"/>
    <s v="web"/>
    <x v="2379"/>
    <x v="2377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/A"/>
    <x v="2"/>
    <s v="web"/>
    <x v="2386"/>
    <x v="2384"/>
    <x v="0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/A"/>
    <x v="2"/>
    <s v="web"/>
    <x v="2390"/>
    <x v="2388"/>
    <x v="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/A"/>
    <x v="2"/>
    <s v="web"/>
    <x v="2392"/>
    <x v="2390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/A"/>
    <x v="2"/>
    <s v="web"/>
    <x v="2395"/>
    <x v="2393"/>
    <x v="1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/A"/>
    <x v="2"/>
    <s v="web"/>
    <x v="2397"/>
    <x v="2395"/>
    <x v="0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/A"/>
    <x v="2"/>
    <s v="web"/>
    <x v="2398"/>
    <x v="2396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/A"/>
    <x v="2"/>
    <s v="web"/>
    <x v="2399"/>
    <x v="2397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/A"/>
    <x v="2"/>
    <s v="web"/>
    <x v="2400"/>
    <x v="2398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/A"/>
    <x v="7"/>
    <s v="food trucks"/>
    <x v="2404"/>
    <x v="2402"/>
    <x v="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/A"/>
    <x v="7"/>
    <s v="food trucks"/>
    <x v="2410"/>
    <x v="2408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/A"/>
    <x v="7"/>
    <s v="food trucks"/>
    <x v="2412"/>
    <x v="2410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/A"/>
    <x v="7"/>
    <s v="food trucks"/>
    <x v="2417"/>
    <x v="2415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/A"/>
    <x v="7"/>
    <s v="food trucks"/>
    <x v="2419"/>
    <x v="2417"/>
    <x v="0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/A"/>
    <x v="7"/>
    <s v="food trucks"/>
    <x v="2426"/>
    <x v="2424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/A"/>
    <x v="7"/>
    <s v="food trucks"/>
    <x v="2433"/>
    <x v="2431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/A"/>
    <x v="7"/>
    <s v="food trucks"/>
    <x v="2437"/>
    <x v="2435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/A"/>
    <x v="7"/>
    <s v="food trucks"/>
    <x v="2439"/>
    <x v="2437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/A"/>
    <x v="7"/>
    <s v="restaurants"/>
    <x v="2503"/>
    <x v="25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/A"/>
    <x v="7"/>
    <s v="restaurants"/>
    <x v="2504"/>
    <x v="2501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/A"/>
    <x v="7"/>
    <s v="restaurants"/>
    <x v="2505"/>
    <x v="2502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/A"/>
    <x v="7"/>
    <s v="restaurants"/>
    <x v="2507"/>
    <x v="25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/A"/>
    <x v="7"/>
    <s v="restaurants"/>
    <x v="2508"/>
    <x v="2505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/A"/>
    <x v="7"/>
    <s v="restaurants"/>
    <x v="2511"/>
    <x v="2508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/A"/>
    <x v="7"/>
    <s v="restaurants"/>
    <x v="2512"/>
    <x v="2509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/A"/>
    <x v="7"/>
    <s v="restaurants"/>
    <x v="2513"/>
    <x v="2510"/>
    <x v="1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/A"/>
    <x v="7"/>
    <s v="restaurants"/>
    <x v="2516"/>
    <x v="2513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/A"/>
    <x v="7"/>
    <s v="restaurants"/>
    <x v="2518"/>
    <x v="2515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/A"/>
    <x v="7"/>
    <s v="restaurants"/>
    <x v="2520"/>
    <x v="2517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/A"/>
    <x v="7"/>
    <s v="food trucks"/>
    <x v="2561"/>
    <x v="2558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/A"/>
    <x v="7"/>
    <s v="food trucks"/>
    <x v="2563"/>
    <x v="2560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/A"/>
    <x v="7"/>
    <s v="food trucks"/>
    <x v="2564"/>
    <x v="2561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/A"/>
    <x v="7"/>
    <s v="food trucks"/>
    <x v="2566"/>
    <x v="2563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/A"/>
    <x v="7"/>
    <s v="food trucks"/>
    <x v="2572"/>
    <x v="2569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/A"/>
    <x v="7"/>
    <s v="food trucks"/>
    <x v="2573"/>
    <x v="2570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/A"/>
    <x v="7"/>
    <s v="food trucks"/>
    <x v="2574"/>
    <x v="2571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/A"/>
    <x v="7"/>
    <s v="food trucks"/>
    <x v="2575"/>
    <x v="2572"/>
    <x v="0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/A"/>
    <x v="7"/>
    <s v="food trucks"/>
    <x v="2576"/>
    <x v="2573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/A"/>
    <x v="7"/>
    <s v="food trucks"/>
    <x v="2577"/>
    <x v="2574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/A"/>
    <x v="7"/>
    <s v="food trucks"/>
    <x v="2578"/>
    <x v="2575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/A"/>
    <x v="7"/>
    <s v="food trucks"/>
    <x v="2584"/>
    <x v="2581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/A"/>
    <x v="7"/>
    <s v="food trucks"/>
    <x v="2590"/>
    <x v="258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/A"/>
    <x v="7"/>
    <s v="food trucks"/>
    <x v="2593"/>
    <x v="2590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/A"/>
    <x v="2"/>
    <s v="space exploration"/>
    <x v="2642"/>
    <x v="2639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/A"/>
    <x v="7"/>
    <s v="food trucks"/>
    <x v="2686"/>
    <x v="2682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/A"/>
    <x v="7"/>
    <s v="food trucks"/>
    <x v="2687"/>
    <x v="2683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/A"/>
    <x v="7"/>
    <s v="food trucks"/>
    <x v="2699"/>
    <x v="2695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/A"/>
    <x v="3"/>
    <s v="children's books"/>
    <x v="2743"/>
    <x v="2739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/A"/>
    <x v="3"/>
    <s v="children's books"/>
    <x v="2750"/>
    <x v="2746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/A"/>
    <x v="3"/>
    <s v="children's books"/>
    <x v="2751"/>
    <x v="2747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/A"/>
    <x v="3"/>
    <s v="children's books"/>
    <x v="2754"/>
    <x v="2750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/A"/>
    <x v="3"/>
    <s v="children's books"/>
    <x v="2760"/>
    <x v="2756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/A"/>
    <x v="3"/>
    <s v="children's books"/>
    <x v="2765"/>
    <x v="2761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/A"/>
    <x v="3"/>
    <s v="children's books"/>
    <x v="2771"/>
    <x v="2767"/>
    <x v="4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/A"/>
    <x v="3"/>
    <s v="children's books"/>
    <x v="2772"/>
    <x v="2768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/A"/>
    <x v="3"/>
    <s v="children's books"/>
    <x v="2780"/>
    <x v="2776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/A"/>
    <x v="1"/>
    <s v="plays"/>
    <x v="2842"/>
    <x v="2838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/A"/>
    <x v="1"/>
    <s v="plays"/>
    <x v="2843"/>
    <x v="2839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/A"/>
    <x v="1"/>
    <s v="plays"/>
    <x v="2846"/>
    <x v="2842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/A"/>
    <x v="1"/>
    <s v="plays"/>
    <x v="2847"/>
    <x v="2843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/A"/>
    <x v="1"/>
    <s v="plays"/>
    <x v="2851"/>
    <x v="2847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/A"/>
    <x v="1"/>
    <s v="plays"/>
    <x v="2853"/>
    <x v="2849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/A"/>
    <x v="1"/>
    <s v="plays"/>
    <x v="2858"/>
    <x v="2854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/A"/>
    <x v="1"/>
    <s v="plays"/>
    <x v="2865"/>
    <x v="2861"/>
    <x v="0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/A"/>
    <x v="1"/>
    <s v="plays"/>
    <x v="2872"/>
    <x v="286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/A"/>
    <x v="1"/>
    <s v="plays"/>
    <x v="2876"/>
    <x v="2872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/A"/>
    <x v="1"/>
    <s v="plays"/>
    <x v="2881"/>
    <x v="2877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/A"/>
    <x v="1"/>
    <s v="plays"/>
    <x v="2888"/>
    <x v="2884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/A"/>
    <x v="1"/>
    <s v="plays"/>
    <x v="2894"/>
    <x v="2890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/A"/>
    <x v="1"/>
    <s v="plays"/>
    <x v="2899"/>
    <x v="2895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/A"/>
    <x v="1"/>
    <s v="spaces"/>
    <x v="2943"/>
    <x v="2939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/A"/>
    <x v="1"/>
    <s v="spaces"/>
    <x v="2945"/>
    <x v="2941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/A"/>
    <x v="1"/>
    <s v="spaces"/>
    <x v="2950"/>
    <x v="2946"/>
    <x v="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/A"/>
    <x v="1"/>
    <s v="spaces"/>
    <x v="2954"/>
    <x v="2950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/A"/>
    <x v="1"/>
    <s v="spaces"/>
    <x v="2958"/>
    <x v="2954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/A"/>
    <x v="1"/>
    <s v="spaces"/>
    <x v="2959"/>
    <x v="295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/A"/>
    <x v="1"/>
    <s v="spaces"/>
    <x v="2960"/>
    <x v="2956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2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2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2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2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/A"/>
    <x v="1"/>
    <s v="spaces"/>
    <x v="3054"/>
    <x v="3049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/A"/>
    <x v="1"/>
    <s v="spaces"/>
    <x v="3056"/>
    <x v="3051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/A"/>
    <x v="1"/>
    <s v="spaces"/>
    <x v="3057"/>
    <x v="3052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/A"/>
    <x v="1"/>
    <s v="spaces"/>
    <x v="3061"/>
    <x v="3056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/A"/>
    <x v="1"/>
    <s v="spaces"/>
    <x v="3082"/>
    <x v="3077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/A"/>
    <x v="1"/>
    <s v="spaces"/>
    <x v="3114"/>
    <x v="3108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N/A"/>
    <x v="1"/>
    <s v="spaces"/>
    <x v="3125"/>
    <x v="3119"/>
    <x v="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/A"/>
    <x v="1"/>
    <s v="spaces"/>
    <x v="3127"/>
    <x v="3121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/A"/>
    <x v="1"/>
    <s v="plays"/>
    <x v="3138"/>
    <x v="3132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/A"/>
    <x v="1"/>
    <s v="plays"/>
    <x v="3143"/>
    <x v="3137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/A"/>
    <x v="1"/>
    <s v="plays"/>
    <x v="3145"/>
    <x v="3139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6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5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6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/A"/>
    <x v="1"/>
    <s v="musical"/>
    <x v="3190"/>
    <x v="3183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/A"/>
    <x v="1"/>
    <s v="musical"/>
    <x v="3194"/>
    <x v="3187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/A"/>
    <x v="1"/>
    <s v="musical"/>
    <x v="3204"/>
    <x v="3197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/A"/>
    <x v="1"/>
    <s v="musical"/>
    <x v="3206"/>
    <x v="3199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2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1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1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1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1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1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/A"/>
    <x v="1"/>
    <s v="musical"/>
    <x v="3628"/>
    <x v="3614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1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/A"/>
    <x v="1"/>
    <s v="musical"/>
    <x v="3636"/>
    <x v="3622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/A"/>
    <x v="1"/>
    <s v="musical"/>
    <x v="3641"/>
    <x v="3627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/A"/>
    <x v="1"/>
    <s v="musical"/>
    <x v="3643"/>
    <x v="362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2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/A"/>
    <x v="1"/>
    <s v="plays"/>
    <x v="3733"/>
    <x v="3718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/A"/>
    <x v="1"/>
    <s v="plays"/>
    <x v="3741"/>
    <x v="3726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/A"/>
    <x v="1"/>
    <s v="plays"/>
    <x v="3743"/>
    <x v="3728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/A"/>
    <x v="1"/>
    <s v="plays"/>
    <x v="3744"/>
    <x v="3729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/A"/>
    <x v="1"/>
    <s v="musical"/>
    <x v="3790"/>
    <x v="377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/A"/>
    <x v="1"/>
    <s v="musical"/>
    <x v="3791"/>
    <x v="3774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1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/A"/>
    <x v="1"/>
    <s v="musical"/>
    <x v="3802"/>
    <x v="3785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/A"/>
    <x v="1"/>
    <s v="musical"/>
    <x v="3804"/>
    <x v="3787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/A"/>
    <x v="1"/>
    <s v="plays"/>
    <x v="3863"/>
    <x v="3844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/A"/>
    <x v="1"/>
    <s v="musical"/>
    <x v="3872"/>
    <x v="3853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/A"/>
    <x v="1"/>
    <s v="musical"/>
    <x v="3873"/>
    <x v="3854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/A"/>
    <x v="1"/>
    <s v="musical"/>
    <x v="3874"/>
    <x v="3855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/A"/>
    <x v="1"/>
    <s v="musical"/>
    <x v="3875"/>
    <x v="3856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/A"/>
    <x v="1"/>
    <s v="musical"/>
    <x v="3879"/>
    <x v="3860"/>
    <x v="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/A"/>
    <x v="1"/>
    <s v="musical"/>
    <x v="3882"/>
    <x v="3862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/A"/>
    <x v="1"/>
    <s v="musical"/>
    <x v="3883"/>
    <x v="3863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/A"/>
    <x v="1"/>
    <s v="musical"/>
    <x v="3884"/>
    <x v="3864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/A"/>
    <x v="1"/>
    <s v="musical"/>
    <x v="3885"/>
    <x v="3865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N/A"/>
    <x v="1"/>
    <s v="musical"/>
    <x v="3886"/>
    <x v="3866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/A"/>
    <x v="1"/>
    <s v="plays"/>
    <x v="3892"/>
    <x v="3872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/A"/>
    <x v="1"/>
    <s v="plays"/>
    <x v="3903"/>
    <x v="3883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/A"/>
    <x v="1"/>
    <s v="plays"/>
    <x v="3916"/>
    <x v="3896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2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/A"/>
    <x v="1"/>
    <s v="plays"/>
    <x v="3921"/>
    <x v="3901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/A"/>
    <x v="1"/>
    <s v="plays"/>
    <x v="3930"/>
    <x v="391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/A"/>
    <x v="1"/>
    <s v="plays"/>
    <x v="3931"/>
    <x v="3911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/A"/>
    <x v="1"/>
    <s v="plays"/>
    <x v="3936"/>
    <x v="3916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/A"/>
    <x v="1"/>
    <s v="plays"/>
    <x v="3942"/>
    <x v="3922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/A"/>
    <x v="1"/>
    <s v="plays"/>
    <x v="3944"/>
    <x v="3924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/A"/>
    <x v="1"/>
    <s v="plays"/>
    <x v="3948"/>
    <x v="3928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/A"/>
    <x v="1"/>
    <s v="plays"/>
    <x v="3953"/>
    <x v="3933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/A"/>
    <x v="1"/>
    <s v="plays"/>
    <x v="3954"/>
    <x v="393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/A"/>
    <x v="1"/>
    <s v="plays"/>
    <x v="3956"/>
    <x v="3936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2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/A"/>
    <x v="1"/>
    <s v="plays"/>
    <x v="3963"/>
    <x v="3943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/A"/>
    <x v="1"/>
    <s v="plays"/>
    <x v="3975"/>
    <x v="3955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/A"/>
    <x v="1"/>
    <s v="plays"/>
    <x v="3989"/>
    <x v="3969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/A"/>
    <x v="1"/>
    <s v="plays"/>
    <x v="3997"/>
    <x v="3977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/A"/>
    <x v="1"/>
    <s v="plays"/>
    <x v="4012"/>
    <x v="3991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/A"/>
    <x v="1"/>
    <s v="plays"/>
    <x v="4014"/>
    <x v="3993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/A"/>
    <x v="1"/>
    <s v="plays"/>
    <x v="4023"/>
    <x v="4002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/A"/>
    <x v="1"/>
    <s v="plays"/>
    <x v="4026"/>
    <x v="4005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/A"/>
    <x v="1"/>
    <s v="plays"/>
    <x v="4029"/>
    <x v="4008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/A"/>
    <x v="1"/>
    <s v="plays"/>
    <x v="4031"/>
    <x v="4010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/A"/>
    <x v="1"/>
    <s v="plays"/>
    <x v="4043"/>
    <x v="4022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/A"/>
    <x v="1"/>
    <s v="plays"/>
    <x v="4051"/>
    <x v="403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/A"/>
    <x v="1"/>
    <s v="plays"/>
    <x v="4054"/>
    <x v="4033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/A"/>
    <x v="1"/>
    <s v="plays"/>
    <x v="4061"/>
    <x v="4039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1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/A"/>
    <x v="1"/>
    <s v="plays"/>
    <x v="4071"/>
    <x v="4049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/A"/>
    <x v="1"/>
    <s v="plays"/>
    <x v="4076"/>
    <x v="4054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/A"/>
    <x v="1"/>
    <s v="plays"/>
    <x v="4078"/>
    <x v="4056"/>
    <x v="1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/A"/>
    <x v="1"/>
    <s v="plays"/>
    <x v="4080"/>
    <x v="4058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2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N/A"/>
    <x v="1"/>
    <s v="plays"/>
    <x v="4087"/>
    <x v="4065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/A"/>
    <x v="1"/>
    <s v="plays"/>
    <x v="4097"/>
    <x v="4075"/>
    <x v="2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/A"/>
    <x v="1"/>
    <s v="plays"/>
    <x v="4098"/>
    <x v="4076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/A"/>
    <x v="1"/>
    <s v="plays"/>
    <x v="4100"/>
    <x v="4078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/A"/>
    <x v="1"/>
    <s v="plays"/>
    <x v="4101"/>
    <x v="4079"/>
    <x v="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/A"/>
    <x v="1"/>
    <s v="plays"/>
    <x v="4109"/>
    <x v="4087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8F368-B2F6-5346-8AF6-5076C1672E3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EAF7D-B526-5F48-974D-AAE59083CF5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5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647D3-26B0-1749-9BFE-FE52DA858C48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29D03-44AC-A649-AD84-78963EFB997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86412-C819-3F4D-8A11-165944FF4AD1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8361</v>
      </c>
      <c r="B3" s="11" t="s">
        <v>8362</v>
      </c>
    </row>
    <row r="4" spans="1:6" x14ac:dyDescent="0.2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8307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8333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8330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8328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8322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8335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8319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8316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8314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4CDB-6891-4941-899A-E6486ABCFB9A}">
  <dimension ref="A1:F18"/>
  <sheetViews>
    <sheetView workbookViewId="0">
      <selection activeCell="F18" sqref="F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8363</v>
      </c>
    </row>
    <row r="2" spans="1:6" x14ac:dyDescent="0.2">
      <c r="A2" s="11" t="s">
        <v>8377</v>
      </c>
      <c r="B2" t="s">
        <v>8363</v>
      </c>
    </row>
    <row r="4" spans="1:6" x14ac:dyDescent="0.2">
      <c r="A4" s="11" t="s">
        <v>8361</v>
      </c>
      <c r="B4" s="11" t="s">
        <v>8362</v>
      </c>
    </row>
    <row r="5" spans="1:6" x14ac:dyDescent="0.2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8366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8372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8374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8368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8371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8365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8367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8370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24DB8-F45B-1D44-9957-0B2A22971D3D}">
  <dimension ref="A1:E18"/>
  <sheetViews>
    <sheetView workbookViewId="0">
      <selection activeCell="J29" sqref="J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8" bestFit="1" customWidth="1"/>
    <col min="9" max="9" width="20" bestFit="1" customWidth="1"/>
    <col min="10" max="10" width="32.33203125" bestFit="1" customWidth="1"/>
  </cols>
  <sheetData>
    <row r="1" spans="1:5" x14ac:dyDescent="0.2">
      <c r="A1" s="11" t="s">
        <v>8379</v>
      </c>
      <c r="B1" t="s">
        <v>8314</v>
      </c>
    </row>
    <row r="2" spans="1:5" x14ac:dyDescent="0.2">
      <c r="A2" s="11" t="s">
        <v>8377</v>
      </c>
      <c r="B2" t="s">
        <v>8363</v>
      </c>
    </row>
    <row r="4" spans="1:5" x14ac:dyDescent="0.2">
      <c r="A4" s="11" t="s">
        <v>8361</v>
      </c>
      <c r="B4" s="11" t="s">
        <v>8362</v>
      </c>
    </row>
    <row r="5" spans="1:5" x14ac:dyDescent="0.2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6" t="s">
        <v>8366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8374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8368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8371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8367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95" zoomScaleNormal="95" workbookViewId="0">
      <selection activeCell="F122" sqref="F1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.1640625" bestFit="1" customWidth="1"/>
    <col min="17" max="17" width="41.1640625" customWidth="1"/>
    <col min="18" max="18" width="14.6640625" bestFit="1" customWidth="1"/>
    <col min="19" max="19" width="27" style="14" bestFit="1" customWidth="1"/>
    <col min="20" max="20" width="19.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8378</v>
      </c>
      <c r="P1" s="1" t="s">
        <v>8306</v>
      </c>
      <c r="Q1" s="9" t="s">
        <v>8379</v>
      </c>
      <c r="R1" s="1" t="s">
        <v>8358</v>
      </c>
      <c r="S1" s="15" t="s">
        <v>8380</v>
      </c>
      <c r="T1" s="15" t="s">
        <v>8364</v>
      </c>
      <c r="U1" s="19" t="s">
        <v>8377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YEAR(T:T)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YEAR(T:T)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23" si="6">IFERROR(ROUND(E67/L67,2),0)</f>
        <v>132.05000000000001</v>
      </c>
      <c r="Q67" s="10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YEAR(T:T)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7" t="e">
        <f>IFERROR(ROUND(E124/L124,2),NA())</f>
        <v>#N/A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7">
        <f t="shared" ref="P125:P188" si="10">IFERROR(ROUND(E125/L125,2),NA())</f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7" t="e">
        <f t="shared" si="10"/>
        <v>#N/A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7">
        <f t="shared" si="10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7">
        <f t="shared" si="10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7">
        <f t="shared" si="10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7">
        <f t="shared" si="10"/>
        <v>311.17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 s="17" t="e">
        <f t="shared" si="10"/>
        <v>#N/A</v>
      </c>
      <c r="Q131" s="10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YEAR(T:T)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s="17" t="e">
        <f t="shared" si="10"/>
        <v>#N/A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s="17" t="e">
        <f t="shared" si="10"/>
        <v>#N/A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 s="17">
        <f t="shared" si="10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s="17" t="e">
        <f t="shared" si="10"/>
        <v>#N/A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s="17" t="e">
        <f t="shared" si="10"/>
        <v>#N/A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 s="17">
        <f t="shared" si="10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s="17" t="e">
        <f t="shared" si="10"/>
        <v>#N/A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s="17" t="e">
        <f t="shared" si="10"/>
        <v>#N/A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 s="17">
        <f t="shared" si="10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 s="17">
        <f t="shared" si="10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s="17" t="e">
        <f t="shared" si="10"/>
        <v>#N/A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 s="17">
        <f t="shared" si="10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 s="17">
        <f t="shared" si="10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s="17" t="e">
        <f t="shared" si="10"/>
        <v>#N/A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 s="17">
        <f t="shared" si="10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 s="17">
        <f t="shared" si="10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 s="17">
        <f t="shared" si="10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s="17" t="e">
        <f t="shared" si="10"/>
        <v>#N/A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 s="17">
        <f t="shared" si="10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 s="17">
        <f t="shared" si="10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 s="17">
        <f t="shared" si="10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 s="17">
        <f t="shared" si="10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 s="17">
        <f t="shared" si="10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 s="17">
        <f t="shared" si="10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 s="17">
        <f t="shared" si="10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 s="17">
        <f t="shared" si="10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 s="17">
        <f t="shared" si="10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 s="17">
        <f t="shared" si="10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s="17" t="e">
        <f t="shared" si="10"/>
        <v>#N/A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 s="17">
        <f t="shared" si="10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s="17" t="e">
        <f t="shared" si="10"/>
        <v>#N/A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 s="17">
        <f t="shared" si="10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 s="17">
        <f t="shared" si="10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s="17" t="e">
        <f t="shared" si="10"/>
        <v>#N/A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 s="17">
        <f t="shared" si="10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s="17" t="e">
        <f t="shared" si="10"/>
        <v>#N/A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 s="17">
        <f t="shared" si="10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 s="17">
        <f t="shared" si="10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 s="17">
        <f t="shared" si="10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 s="17">
        <f t="shared" si="10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 s="17">
        <f t="shared" si="10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 s="17">
        <f t="shared" si="10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s="17" t="e">
        <f t="shared" si="10"/>
        <v>#N/A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s="17" t="e">
        <f t="shared" si="10"/>
        <v>#N/A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s="17" t="e">
        <f t="shared" si="10"/>
        <v>#N/A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 s="17">
        <f t="shared" si="10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s="17" t="e">
        <f t="shared" si="10"/>
        <v>#N/A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 s="17">
        <f t="shared" si="10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s="17" t="e">
        <f t="shared" si="10"/>
        <v>#N/A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 s="17">
        <f t="shared" si="10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 s="17">
        <f t="shared" si="10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 s="17">
        <f t="shared" si="10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s="17" t="e">
        <f t="shared" si="10"/>
        <v>#N/A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 s="17">
        <f t="shared" si="10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 s="17">
        <f t="shared" si="10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 s="17">
        <f t="shared" si="10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s="17" t="e">
        <f t="shared" si="10"/>
        <v>#N/A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 s="17">
        <f t="shared" ref="P189:P252" si="15">IFERROR(ROUND(E189/L189,2),NA())</f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s="17" t="e">
        <f t="shared" si="15"/>
        <v>#N/A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 s="17">
        <f t="shared" si="15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 s="17">
        <f t="shared" si="15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 s="17">
        <f t="shared" si="15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 s="17">
        <f t="shared" si="15"/>
        <v>5.67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 s="17" t="e">
        <f t="shared" si="15"/>
        <v>#N/A</v>
      </c>
      <c r="Q195" s="10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YEAR(T:T)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 s="17">
        <f t="shared" si="15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s="17" t="e">
        <f t="shared" si="15"/>
        <v>#N/A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 s="17">
        <f t="shared" si="15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 s="17">
        <f t="shared" si="15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 s="17">
        <f t="shared" si="15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s="17" t="e">
        <f t="shared" si="15"/>
        <v>#N/A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 s="17">
        <f t="shared" si="15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 s="17">
        <f t="shared" si="15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s="17" t="e">
        <f t="shared" si="15"/>
        <v>#N/A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 s="17">
        <f t="shared" si="15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 s="17">
        <f t="shared" si="15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 s="17">
        <f t="shared" si="15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s="17" t="e">
        <f t="shared" si="15"/>
        <v>#N/A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 s="17">
        <f t="shared" si="15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s="17" t="e">
        <f t="shared" si="15"/>
        <v>#N/A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s="17" t="e">
        <f t="shared" si="15"/>
        <v>#N/A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 s="17">
        <f t="shared" si="15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 s="17">
        <f t="shared" si="15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 s="17">
        <f t="shared" si="15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 s="17">
        <f t="shared" si="15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 s="17">
        <f t="shared" si="15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 s="17">
        <f t="shared" si="15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 s="17">
        <f t="shared" si="15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 s="17">
        <f t="shared" si="15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 s="17">
        <f t="shared" si="15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 s="17">
        <f t="shared" si="15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 s="17">
        <f t="shared" si="15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s="17" t="e">
        <f t="shared" si="15"/>
        <v>#N/A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 s="17">
        <f t="shared" si="15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s="17" t="e">
        <f t="shared" si="15"/>
        <v>#N/A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s="17" t="e">
        <f t="shared" si="15"/>
        <v>#N/A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s="17" t="e">
        <f t="shared" si="15"/>
        <v>#N/A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 s="17">
        <f t="shared" si="15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s="17" t="e">
        <f t="shared" si="15"/>
        <v>#N/A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s="17" t="e">
        <f t="shared" si="15"/>
        <v>#N/A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s="17" t="e">
        <f t="shared" si="15"/>
        <v>#N/A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 s="17">
        <f t="shared" si="15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s="17" t="e">
        <f t="shared" si="15"/>
        <v>#N/A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 s="17">
        <f t="shared" si="15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s="17" t="e">
        <f t="shared" si="15"/>
        <v>#N/A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 s="17">
        <f t="shared" si="15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s="17" t="e">
        <f t="shared" si="15"/>
        <v>#N/A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s="17" t="e">
        <f t="shared" si="15"/>
        <v>#N/A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 s="17">
        <f t="shared" si="15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s="17" t="e">
        <f t="shared" si="15"/>
        <v>#N/A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 s="17">
        <f t="shared" si="15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 s="17">
        <f t="shared" si="15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 s="17">
        <f t="shared" si="15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 s="17">
        <f t="shared" si="15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 s="17">
        <f t="shared" si="15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 s="17">
        <f t="shared" si="15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 s="17">
        <f t="shared" si="15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 s="17">
        <f t="shared" si="15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 s="17">
        <f t="shared" si="15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 s="17">
        <f t="shared" si="15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 s="17">
        <f t="shared" si="15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 s="17">
        <f t="shared" si="15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 s="17">
        <f t="shared" ref="P253:P316" si="20">IFERROR(ROUND(E253/L253,2),NA())</f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 s="17">
        <f t="shared" si="20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 s="17">
        <f t="shared" si="20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 s="17">
        <f t="shared" si="20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 s="17">
        <f t="shared" si="20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 s="17">
        <f t="shared" si="20"/>
        <v>65.760000000000005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 s="17">
        <f t="shared" si="20"/>
        <v>66.7</v>
      </c>
      <c r="Q259" s="10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YEAR(T:T)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 s="17">
        <f t="shared" si="20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 s="17">
        <f t="shared" si="20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 s="17">
        <f t="shared" si="20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 s="17">
        <f t="shared" si="20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 s="17">
        <f t="shared" si="20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 s="17">
        <f t="shared" si="20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 s="17">
        <f t="shared" si="20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 s="17">
        <f t="shared" si="20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 s="17">
        <f t="shared" si="20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 s="17">
        <f t="shared" si="20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 s="17">
        <f t="shared" si="20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 s="17">
        <f t="shared" si="20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 s="17">
        <f t="shared" si="20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 s="17">
        <f t="shared" si="20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 s="17">
        <f t="shared" si="20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 s="17">
        <f t="shared" si="20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 s="17">
        <f t="shared" si="20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 s="17">
        <f t="shared" si="20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 s="17">
        <f t="shared" si="20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 s="17">
        <f t="shared" si="20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 s="17">
        <f t="shared" si="20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 s="17">
        <f t="shared" si="20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 s="17">
        <f t="shared" si="20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 s="17">
        <f t="shared" si="20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 s="17">
        <f t="shared" si="20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 s="17">
        <f t="shared" si="20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 s="17">
        <f t="shared" si="20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 s="17">
        <f t="shared" si="20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 s="17">
        <f t="shared" si="20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 s="17">
        <f t="shared" si="20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 s="17">
        <f t="shared" si="20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 s="17">
        <f t="shared" si="20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 s="17">
        <f t="shared" si="20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 s="17">
        <f t="shared" si="20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 s="17">
        <f t="shared" si="20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 s="17">
        <f t="shared" si="20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 s="17">
        <f t="shared" si="20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 s="17">
        <f t="shared" si="20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 s="17">
        <f t="shared" si="20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 s="17">
        <f t="shared" si="20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 s="17">
        <f t="shared" si="20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 s="17">
        <f t="shared" si="20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 s="17">
        <f t="shared" si="20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 s="17">
        <f t="shared" si="20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 s="17">
        <f t="shared" si="20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 s="17">
        <f t="shared" si="20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 s="17">
        <f t="shared" si="20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 s="17">
        <f t="shared" si="20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 s="17">
        <f t="shared" si="20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 s="17">
        <f t="shared" si="20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 s="17">
        <f t="shared" si="20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 s="17">
        <f t="shared" si="20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 s="17">
        <f t="shared" si="20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 s="17">
        <f t="shared" si="20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 s="17">
        <f t="shared" si="20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 s="17">
        <f t="shared" si="20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 s="17">
        <f t="shared" si="20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 s="17">
        <f t="shared" ref="P317:P380" si="25">IFERROR(ROUND(E317/L317,2),NA())</f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 s="17">
        <f t="shared" si="25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 s="17">
        <f t="shared" si="25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 s="17">
        <f t="shared" si="25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 s="17">
        <f t="shared" si="25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 s="17">
        <f t="shared" si="25"/>
        <v>134.91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 s="17">
        <f t="shared" si="25"/>
        <v>106.62</v>
      </c>
      <c r="Q323" s="10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YEAR(T:T)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 s="17">
        <f t="shared" si="25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 s="17">
        <f t="shared" si="25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 s="17">
        <f t="shared" si="25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 s="17">
        <f t="shared" si="25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 s="17">
        <f t="shared" si="25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 s="17">
        <f t="shared" si="25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 s="17">
        <f t="shared" si="25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 s="17">
        <f t="shared" si="25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 s="17">
        <f t="shared" si="25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 s="17">
        <f t="shared" si="25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 s="17">
        <f t="shared" si="25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 s="17">
        <f t="shared" si="25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 s="17">
        <f t="shared" si="25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 s="17">
        <f t="shared" si="25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 s="17">
        <f t="shared" si="25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 s="17">
        <f t="shared" si="25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 s="17">
        <f t="shared" si="25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 s="17">
        <f t="shared" si="25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 s="17">
        <f t="shared" si="25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 s="17">
        <f t="shared" si="25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 s="17">
        <f t="shared" si="25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 s="17">
        <f t="shared" si="25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 s="17">
        <f t="shared" si="25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 s="17">
        <f t="shared" si="25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 s="17">
        <f t="shared" si="25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 s="17">
        <f t="shared" si="25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 s="17">
        <f t="shared" si="25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 s="17">
        <f t="shared" si="25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 s="17">
        <f t="shared" si="25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 s="17">
        <f t="shared" si="25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 s="17">
        <f t="shared" si="25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 s="17">
        <f t="shared" si="25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 s="17">
        <f t="shared" si="25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 s="17">
        <f t="shared" si="25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 s="17">
        <f t="shared" si="25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 s="17">
        <f t="shared" si="25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 s="17">
        <f t="shared" si="25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 s="17">
        <f t="shared" si="25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 s="17">
        <f t="shared" si="25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 s="17">
        <f t="shared" si="25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 s="17">
        <f t="shared" si="25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 s="17">
        <f t="shared" si="25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 s="17">
        <f t="shared" si="25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 s="17">
        <f t="shared" si="25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 s="17">
        <f t="shared" si="25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 s="17">
        <f t="shared" si="25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 s="17">
        <f t="shared" si="25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 s="17">
        <f t="shared" si="25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 s="17">
        <f t="shared" si="25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 s="17">
        <f t="shared" si="25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 s="17">
        <f t="shared" si="25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 s="17">
        <f t="shared" si="25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 s="17">
        <f t="shared" si="25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 s="17">
        <f t="shared" si="25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 s="17">
        <f t="shared" si="25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 s="17">
        <f t="shared" si="25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 s="17">
        <f t="shared" si="25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 s="17">
        <f t="shared" ref="P381:P444" si="30">IFERROR(ROUND(E381/L381,2),NA())</f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 s="17">
        <f t="shared" si="30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 s="17">
        <f t="shared" si="30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 s="17">
        <f t="shared" si="30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 s="17">
        <f t="shared" si="30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 s="17">
        <f t="shared" si="30"/>
        <v>58.54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 s="17">
        <f t="shared" si="30"/>
        <v>111.8</v>
      </c>
      <c r="Q387" s="10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YEAR(T:T)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 s="17">
        <f t="shared" si="30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 s="17">
        <f t="shared" si="30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 s="17">
        <f t="shared" si="30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 s="17">
        <f t="shared" si="30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 s="17">
        <f t="shared" si="30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 s="17">
        <f t="shared" si="30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 s="17">
        <f t="shared" si="30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 s="17">
        <f t="shared" si="30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 s="17">
        <f t="shared" si="30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 s="17">
        <f t="shared" si="30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 s="17">
        <f t="shared" si="30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 s="17">
        <f t="shared" si="30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 s="17">
        <f t="shared" si="30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 s="17">
        <f t="shared" si="30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 s="17">
        <f t="shared" si="30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 s="17">
        <f t="shared" si="30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 s="17">
        <f t="shared" si="30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 s="17">
        <f t="shared" si="30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 s="17">
        <f t="shared" si="30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 s="17">
        <f t="shared" si="30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 s="17">
        <f t="shared" si="30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 s="17">
        <f t="shared" si="30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 s="17">
        <f t="shared" si="30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 s="17">
        <f t="shared" si="30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 s="17">
        <f t="shared" si="30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 s="17">
        <f t="shared" si="30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 s="17">
        <f t="shared" si="30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 s="17">
        <f t="shared" si="30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 s="17">
        <f t="shared" si="30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 s="17">
        <f t="shared" si="30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 s="17">
        <f t="shared" si="30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 s="17">
        <f t="shared" si="30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 s="17">
        <f t="shared" si="30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 s="17">
        <f t="shared" si="30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 s="17">
        <f t="shared" si="30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 s="17">
        <f t="shared" si="30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 s="17">
        <f t="shared" si="30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 s="17">
        <f t="shared" si="30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 s="17">
        <f t="shared" si="30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 s="17">
        <f t="shared" si="30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 s="17">
        <f t="shared" si="30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s="17" t="e">
        <f t="shared" si="30"/>
        <v>#N/A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 s="17">
        <f t="shared" si="30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s="17" t="e">
        <f t="shared" si="30"/>
        <v>#N/A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 s="17">
        <f t="shared" si="30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 s="17">
        <f t="shared" si="30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 s="17">
        <f t="shared" si="30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s="17" t="e">
        <f t="shared" si="30"/>
        <v>#N/A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 s="17">
        <f t="shared" si="30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 s="17">
        <f t="shared" si="30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s="17" t="e">
        <f t="shared" si="30"/>
        <v>#N/A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s="17" t="e">
        <f t="shared" si="30"/>
        <v>#N/A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 s="17">
        <f t="shared" si="30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s="17" t="e">
        <f t="shared" si="30"/>
        <v>#N/A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 s="17">
        <f t="shared" si="30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s="17" t="e">
        <f t="shared" si="30"/>
        <v>#N/A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 s="17">
        <f t="shared" si="30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 s="17">
        <f t="shared" ref="P445:P508" si="35">IFERROR(ROUND(E445/L445,2),NA())</f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 s="17">
        <f t="shared" si="35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 s="17">
        <f t="shared" si="35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 s="17">
        <f t="shared" si="35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 s="17">
        <f t="shared" si="35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 s="17">
        <f t="shared" si="35"/>
        <v>20.5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 s="17">
        <f t="shared" si="35"/>
        <v>9</v>
      </c>
      <c r="Q451" s="10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YEAR(T:T)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 s="17">
        <f t="shared" si="35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s="17" t="e">
        <f t="shared" si="35"/>
        <v>#N/A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 s="17">
        <f t="shared" si="35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 s="17">
        <f t="shared" si="35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 s="17">
        <f t="shared" si="35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 s="17">
        <f t="shared" si="35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 s="17">
        <f t="shared" si="35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s="17" t="e">
        <f t="shared" si="35"/>
        <v>#N/A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 s="17">
        <f t="shared" si="35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 s="17">
        <f t="shared" si="35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 s="17">
        <f t="shared" si="35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s="17" t="e">
        <f t="shared" si="35"/>
        <v>#N/A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s="17" t="e">
        <f t="shared" si="35"/>
        <v>#N/A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 s="17">
        <f t="shared" si="35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 s="17">
        <f t="shared" si="35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 s="17">
        <f t="shared" si="35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 s="17">
        <f t="shared" si="35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 s="17">
        <f t="shared" si="35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s="17" t="e">
        <f t="shared" si="35"/>
        <v>#N/A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s="17" t="e">
        <f t="shared" si="35"/>
        <v>#N/A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 s="17">
        <f t="shared" si="35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 s="17">
        <f t="shared" si="35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 s="17">
        <f t="shared" si="35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 s="17">
        <f t="shared" si="35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 s="17">
        <f t="shared" si="35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s="17" t="e">
        <f t="shared" si="35"/>
        <v>#N/A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 s="17">
        <f t="shared" si="35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s="17" t="e">
        <f t="shared" si="35"/>
        <v>#N/A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s="17" t="e">
        <f t="shared" si="35"/>
        <v>#N/A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 s="17">
        <f t="shared" si="35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 s="17">
        <f t="shared" si="35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 s="17">
        <f t="shared" si="35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 s="17">
        <f t="shared" si="35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 s="17">
        <f t="shared" si="35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 s="17">
        <f t="shared" si="35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 s="17">
        <f t="shared" si="35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 s="17">
        <f t="shared" si="35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s="17" t="e">
        <f t="shared" si="35"/>
        <v>#N/A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s="17" t="e">
        <f t="shared" si="35"/>
        <v>#N/A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 s="17">
        <f t="shared" si="35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s="17" t="e">
        <f t="shared" si="35"/>
        <v>#N/A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s="17" t="e">
        <f t="shared" si="35"/>
        <v>#N/A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s="17" t="e">
        <f t="shared" si="35"/>
        <v>#N/A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s="17" t="e">
        <f t="shared" si="35"/>
        <v>#N/A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 s="17">
        <f t="shared" si="35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s="17" t="e">
        <f t="shared" si="35"/>
        <v>#N/A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 s="17">
        <f t="shared" si="35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 s="17">
        <f t="shared" si="35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 s="17">
        <f t="shared" si="35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 s="17">
        <f t="shared" si="35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 s="17">
        <f t="shared" si="35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s="17" t="e">
        <f t="shared" si="35"/>
        <v>#N/A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 s="17">
        <f t="shared" si="35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 s="17">
        <f t="shared" si="35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 s="17">
        <f t="shared" si="35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 s="17">
        <f t="shared" si="35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 s="17">
        <f t="shared" si="35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 s="17">
        <f t="shared" ref="P509:P572" si="40">IFERROR(ROUND(E509/L509,2),NA())</f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 s="17">
        <f t="shared" si="40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 s="17">
        <f t="shared" si="40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s="17" t="e">
        <f t="shared" si="40"/>
        <v>#N/A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 s="17">
        <f t="shared" si="40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 s="17">
        <f t="shared" si="40"/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 s="17">
        <f t="shared" si="40"/>
        <v>102.38</v>
      </c>
      <c r="Q515" s="10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YEAR(T:T)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 s="17">
        <f t="shared" si="40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 s="17">
        <f t="shared" si="40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s="17" t="e">
        <f t="shared" si="40"/>
        <v>#N/A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 s="17">
        <f t="shared" si="40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s="17" t="e">
        <f t="shared" si="40"/>
        <v>#N/A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 s="17">
        <f t="shared" si="40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 s="17">
        <f t="shared" si="40"/>
        <v>150.15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 s="17">
        <f t="shared" si="40"/>
        <v>93.43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 s="17">
        <f t="shared" si="40"/>
        <v>110.97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 s="17">
        <f t="shared" si="40"/>
        <v>71.790000000000006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 s="17">
        <f t="shared" si="40"/>
        <v>29.26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 s="17">
        <f t="shared" si="40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 s="17">
        <f t="shared" si="40"/>
        <v>74.349999999999994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 s="17">
        <f t="shared" si="40"/>
        <v>63.83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 s="17">
        <f t="shared" si="40"/>
        <v>44.33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 s="17">
        <f t="shared" si="40"/>
        <v>86.94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 s="17">
        <f t="shared" si="40"/>
        <v>126.55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 s="17">
        <f t="shared" si="40"/>
        <v>129.03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 s="17">
        <f t="shared" si="40"/>
        <v>71.239999999999995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 s="17">
        <f t="shared" si="40"/>
        <v>117.88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 s="17">
        <f t="shared" si="40"/>
        <v>327.08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 s="17">
        <f t="shared" si="40"/>
        <v>34.75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 s="17">
        <f t="shared" si="40"/>
        <v>100.06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 s="17">
        <f t="shared" si="40"/>
        <v>40.85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 s="17">
        <f t="shared" si="40"/>
        <v>252.02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 s="17">
        <f t="shared" si="40"/>
        <v>25.16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 s="17">
        <f t="shared" si="40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 s="17">
        <f t="shared" si="40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 s="17">
        <f t="shared" si="40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 s="17">
        <f t="shared" si="40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 s="17">
        <f t="shared" si="40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 s="17">
        <f t="shared" si="40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 s="17">
        <f t="shared" si="40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s="17" t="e">
        <f t="shared" si="40"/>
        <v>#N/A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 s="17">
        <f t="shared" si="40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 s="17">
        <f t="shared" si="40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 s="17">
        <f t="shared" si="40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 s="17">
        <f t="shared" si="40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s="17" t="e">
        <f t="shared" si="40"/>
        <v>#N/A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 s="17">
        <f t="shared" si="40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 s="17">
        <f t="shared" si="40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s="17" t="e">
        <f t="shared" si="40"/>
        <v>#N/A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 s="17">
        <f t="shared" si="40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 s="17">
        <f t="shared" si="40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s="17" t="e">
        <f t="shared" si="40"/>
        <v>#N/A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 s="17">
        <f t="shared" si="40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 s="17">
        <f t="shared" si="40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 s="17">
        <f t="shared" si="40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s="17" t="e">
        <f t="shared" si="40"/>
        <v>#N/A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 s="17">
        <f t="shared" si="40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 s="17">
        <f t="shared" si="40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s="17" t="e">
        <f t="shared" si="40"/>
        <v>#N/A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 s="17">
        <f t="shared" si="40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s="17" t="e">
        <f t="shared" si="40"/>
        <v>#N/A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 s="17">
        <f t="shared" si="40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 s="17">
        <f t="shared" si="40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 s="17">
        <f t="shared" si="40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 s="17">
        <f t="shared" ref="P573:P636" si="45">IFERROR(ROUND(E573/L573,2),NA())</f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s="17" t="e">
        <f t="shared" si="45"/>
        <v>#N/A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 s="17">
        <f t="shared" si="45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 s="17">
        <f t="shared" si="45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 s="17">
        <f t="shared" si="45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 s="17">
        <f t="shared" si="45"/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 s="17">
        <f t="shared" si="45"/>
        <v>10</v>
      </c>
      <c r="Q579" s="10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YEAR(T:T)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 s="17">
        <f t="shared" si="45"/>
        <v>2</v>
      </c>
      <c r="Q580" s="10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 s="17">
        <f t="shared" si="45"/>
        <v>35</v>
      </c>
      <c r="Q581" s="10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 s="17">
        <f t="shared" si="45"/>
        <v>1</v>
      </c>
      <c r="Q582" s="10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s="17" t="e">
        <f t="shared" si="45"/>
        <v>#N/A</v>
      </c>
      <c r="Q583" s="10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s="17" t="e">
        <f t="shared" si="45"/>
        <v>#N/A</v>
      </c>
      <c r="Q584" s="10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 s="17">
        <f t="shared" si="45"/>
        <v>1</v>
      </c>
      <c r="Q585" s="10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 s="17">
        <f t="shared" si="45"/>
        <v>5</v>
      </c>
      <c r="Q586" s="10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s="17" t="e">
        <f t="shared" si="45"/>
        <v>#N/A</v>
      </c>
      <c r="Q587" s="10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 s="17">
        <f t="shared" si="45"/>
        <v>14</v>
      </c>
      <c r="Q588" s="10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 s="17">
        <f t="shared" si="45"/>
        <v>389.29</v>
      </c>
      <c r="Q589" s="10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 s="17">
        <f t="shared" si="45"/>
        <v>150.5</v>
      </c>
      <c r="Q590" s="10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 s="17">
        <f t="shared" si="45"/>
        <v>1</v>
      </c>
      <c r="Q591" s="10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 s="17">
        <f t="shared" si="45"/>
        <v>24.78</v>
      </c>
      <c r="Q592" s="10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 s="17">
        <f t="shared" si="45"/>
        <v>30.5</v>
      </c>
      <c r="Q593" s="10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 s="17">
        <f t="shared" si="45"/>
        <v>250</v>
      </c>
      <c r="Q594" s="10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 s="17">
        <f t="shared" si="45"/>
        <v>16.43</v>
      </c>
      <c r="Q595" s="10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 s="17">
        <f t="shared" si="45"/>
        <v>13</v>
      </c>
      <c r="Q596" s="10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 s="17">
        <f t="shared" si="45"/>
        <v>53.25</v>
      </c>
      <c r="Q597" s="10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 s="17">
        <f t="shared" si="45"/>
        <v>3</v>
      </c>
      <c r="Q598" s="10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 s="17">
        <f t="shared" si="45"/>
        <v>10</v>
      </c>
      <c r="Q599" s="10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 s="17">
        <f t="shared" si="45"/>
        <v>121.43</v>
      </c>
      <c r="Q600" s="10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 s="17">
        <f t="shared" si="45"/>
        <v>15.5</v>
      </c>
      <c r="Q601" s="10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 s="17">
        <f t="shared" si="45"/>
        <v>100</v>
      </c>
      <c r="Q602" s="10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 s="17">
        <f t="shared" si="45"/>
        <v>23.33</v>
      </c>
      <c r="Q603" s="10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s="17" t="e">
        <f t="shared" si="45"/>
        <v>#N/A</v>
      </c>
      <c r="Q604" s="10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 s="17">
        <f t="shared" si="45"/>
        <v>45.39</v>
      </c>
      <c r="Q605" s="10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s="17" t="e">
        <f t="shared" si="45"/>
        <v>#N/A</v>
      </c>
      <c r="Q606" s="10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 s="17">
        <f t="shared" si="45"/>
        <v>16.38</v>
      </c>
      <c r="Q607" s="10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 s="17">
        <f t="shared" si="45"/>
        <v>10</v>
      </c>
      <c r="Q608" s="10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s="17" t="e">
        <f t="shared" si="45"/>
        <v>#N/A</v>
      </c>
      <c r="Q609" s="10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 s="17">
        <f t="shared" si="45"/>
        <v>292.2</v>
      </c>
      <c r="Q610" s="10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 s="17">
        <f t="shared" si="45"/>
        <v>5</v>
      </c>
      <c r="Q611" s="10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s="17" t="e">
        <f t="shared" si="45"/>
        <v>#N/A</v>
      </c>
      <c r="Q612" s="10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s="17" t="e">
        <f t="shared" si="45"/>
        <v>#N/A</v>
      </c>
      <c r="Q613" s="10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s="17" t="e">
        <f t="shared" si="45"/>
        <v>#N/A</v>
      </c>
      <c r="Q614" s="10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 s="17">
        <f t="shared" si="45"/>
        <v>105.93</v>
      </c>
      <c r="Q615" s="10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s="17" t="e">
        <f t="shared" si="45"/>
        <v>#N/A</v>
      </c>
      <c r="Q616" s="10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s="17" t="e">
        <f t="shared" si="45"/>
        <v>#N/A</v>
      </c>
      <c r="Q617" s="10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s="17" t="e">
        <f t="shared" si="45"/>
        <v>#N/A</v>
      </c>
      <c r="Q618" s="10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 s="17">
        <f t="shared" si="45"/>
        <v>20</v>
      </c>
      <c r="Q619" s="10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s="17" t="e">
        <f t="shared" si="45"/>
        <v>#N/A</v>
      </c>
      <c r="Q620" s="10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 s="17">
        <f t="shared" si="45"/>
        <v>1</v>
      </c>
      <c r="Q621" s="10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 s="17">
        <f t="shared" si="45"/>
        <v>300</v>
      </c>
      <c r="Q622" s="10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 s="17">
        <f t="shared" si="45"/>
        <v>87</v>
      </c>
      <c r="Q623" s="10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 s="17">
        <f t="shared" si="45"/>
        <v>37.89</v>
      </c>
      <c r="Q624" s="10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s="17" t="e">
        <f t="shared" si="45"/>
        <v>#N/A</v>
      </c>
      <c r="Q625" s="10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s="17" t="e">
        <f t="shared" si="45"/>
        <v>#N/A</v>
      </c>
      <c r="Q626" s="10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s="17" t="e">
        <f t="shared" si="45"/>
        <v>#N/A</v>
      </c>
      <c r="Q627" s="10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 s="17">
        <f t="shared" si="45"/>
        <v>111.41</v>
      </c>
      <c r="Q628" s="10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 s="17">
        <f t="shared" si="45"/>
        <v>90</v>
      </c>
      <c r="Q629" s="10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s="17" t="e">
        <f t="shared" si="45"/>
        <v>#N/A</v>
      </c>
      <c r="Q630" s="10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 s="17">
        <f t="shared" si="45"/>
        <v>116.67</v>
      </c>
      <c r="Q631" s="10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 s="17">
        <f t="shared" si="45"/>
        <v>10</v>
      </c>
      <c r="Q632" s="10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 s="17">
        <f t="shared" si="45"/>
        <v>76.67</v>
      </c>
      <c r="Q633" s="10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s="17" t="e">
        <f t="shared" si="45"/>
        <v>#N/A</v>
      </c>
      <c r="Q634" s="10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 s="17">
        <f t="shared" si="45"/>
        <v>49.8</v>
      </c>
      <c r="Q635" s="10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 s="17">
        <f t="shared" si="45"/>
        <v>1</v>
      </c>
      <c r="Q636" s="10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 s="17">
        <f t="shared" ref="P637:P700" si="50">IFERROR(ROUND(E637/L637,2),NA())</f>
        <v>2</v>
      </c>
      <c r="Q637" s="10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 s="17">
        <f t="shared" si="50"/>
        <v>4</v>
      </c>
      <c r="Q638" s="10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s="17" t="e">
        <f t="shared" si="50"/>
        <v>#N/A</v>
      </c>
      <c r="Q639" s="10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 s="17">
        <f t="shared" si="50"/>
        <v>3</v>
      </c>
      <c r="Q640" s="10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 s="17">
        <f t="shared" si="50"/>
        <v>1</v>
      </c>
      <c r="Q641" s="10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 s="17">
        <f t="shared" si="50"/>
        <v>50.5</v>
      </c>
      <c r="Q642" s="10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 s="17">
        <f t="shared" si="50"/>
        <v>151.32</v>
      </c>
      <c r="Q643" s="10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YEAR(T:T)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 s="17">
        <f t="shared" si="50"/>
        <v>134.36000000000001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 s="17">
        <f t="shared" si="50"/>
        <v>174.03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 s="17">
        <f t="shared" si="50"/>
        <v>73.489999999999995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 s="17">
        <f t="shared" si="50"/>
        <v>23.52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 s="17">
        <f t="shared" si="50"/>
        <v>39.07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 s="17">
        <f t="shared" si="50"/>
        <v>125.94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 s="17">
        <f t="shared" si="50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 s="17">
        <f t="shared" si="50"/>
        <v>42.67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 s="17">
        <f t="shared" si="50"/>
        <v>35.130000000000003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 s="17">
        <f t="shared" si="50"/>
        <v>239.35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 s="17">
        <f t="shared" si="50"/>
        <v>107.64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 s="17">
        <f t="shared" si="50"/>
        <v>95.83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 s="17">
        <f t="shared" si="50"/>
        <v>31.66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 s="17">
        <f t="shared" si="50"/>
        <v>42.89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 s="17">
        <f t="shared" si="50"/>
        <v>122.74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 s="17">
        <f t="shared" si="50"/>
        <v>190.45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 s="17">
        <f t="shared" si="50"/>
        <v>109.34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 s="17">
        <f t="shared" si="50"/>
        <v>143.66999999999999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 s="17">
        <f t="shared" si="50"/>
        <v>84.94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 s="17">
        <f t="shared" si="50"/>
        <v>10.56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 s="17">
        <f t="shared" si="50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 s="17">
        <f t="shared" si="50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 s="17">
        <f t="shared" si="50"/>
        <v>31.17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 s="17">
        <f t="shared" si="50"/>
        <v>155.33000000000001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 s="17">
        <f t="shared" si="50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 s="17">
        <f t="shared" si="50"/>
        <v>178.93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 s="17">
        <f t="shared" si="50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 s="17">
        <f t="shared" si="50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 s="17">
        <f t="shared" si="50"/>
        <v>85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 s="17">
        <f t="shared" si="50"/>
        <v>788.53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 s="17">
        <f t="shared" si="50"/>
        <v>50.3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 s="17">
        <f t="shared" si="50"/>
        <v>68.33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 s="17">
        <f t="shared" si="50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 s="17">
        <f t="shared" si="50"/>
        <v>34.270000000000003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 s="17">
        <f t="shared" si="50"/>
        <v>61.29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 s="17">
        <f t="shared" si="50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 s="17">
        <f t="shared" si="50"/>
        <v>65.180000000000007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 s="17">
        <f t="shared" si="50"/>
        <v>93.9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 s="17">
        <f t="shared" si="50"/>
        <v>150.65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 s="17">
        <f t="shared" si="50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 s="17">
        <f t="shared" si="50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 s="17">
        <f t="shared" si="50"/>
        <v>99.33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 s="17">
        <f t="shared" si="50"/>
        <v>177.39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 s="17">
        <f t="shared" si="50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s="17" t="e">
        <f t="shared" si="50"/>
        <v>#N/A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 s="17">
        <f t="shared" si="50"/>
        <v>591.66999999999996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 s="17">
        <f t="shared" si="50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 s="17">
        <f t="shared" si="50"/>
        <v>343.15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 s="17">
        <f t="shared" si="50"/>
        <v>72.59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 s="17">
        <f t="shared" si="50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 s="17">
        <f t="shared" si="50"/>
        <v>6.5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 s="17">
        <f t="shared" si="50"/>
        <v>119.39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 s="17">
        <f t="shared" si="50"/>
        <v>84.29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 s="17">
        <f t="shared" si="50"/>
        <v>90.86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 s="17">
        <f t="shared" si="50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 s="17">
        <f t="shared" si="50"/>
        <v>20.34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 s="17">
        <f t="shared" si="50"/>
        <v>530.69000000000005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 s="17">
        <f t="shared" ref="P701:P764" si="55">IFERROR(ROUND(E701/L701,2),NA())</f>
        <v>120.39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 s="17">
        <f t="shared" si="55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 s="17">
        <f t="shared" si="55"/>
        <v>291.33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 s="17">
        <f t="shared" si="55"/>
        <v>124.92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 s="17">
        <f t="shared" si="55"/>
        <v>119.57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 s="17">
        <f t="shared" si="55"/>
        <v>120.25</v>
      </c>
      <c r="Q706" s="10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 s="17">
        <f t="shared" si="55"/>
        <v>195.4</v>
      </c>
      <c r="Q707" s="10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YEAR(T:T)</f>
        <v>2017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s="17" t="e">
        <f t="shared" si="55"/>
        <v>#N/A</v>
      </c>
      <c r="Q708" s="10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 s="17">
        <f t="shared" si="55"/>
        <v>117.7</v>
      </c>
      <c r="Q709" s="10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 s="17">
        <f t="shared" si="55"/>
        <v>23.95</v>
      </c>
      <c r="Q710" s="10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 s="17">
        <f t="shared" si="55"/>
        <v>30.5</v>
      </c>
      <c r="Q711" s="10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s="17" t="e">
        <f t="shared" si="55"/>
        <v>#N/A</v>
      </c>
      <c r="Q712" s="10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 s="17">
        <f t="shared" si="55"/>
        <v>99.97</v>
      </c>
      <c r="Q713" s="10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 s="17">
        <f t="shared" si="55"/>
        <v>26.25</v>
      </c>
      <c r="Q714" s="10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 s="17">
        <f t="shared" si="55"/>
        <v>199</v>
      </c>
      <c r="Q715" s="10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 s="17">
        <f t="shared" si="55"/>
        <v>80.319999999999993</v>
      </c>
      <c r="Q716" s="10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 s="17">
        <f t="shared" si="55"/>
        <v>115.75</v>
      </c>
      <c r="Q717" s="10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 s="17">
        <f t="shared" si="55"/>
        <v>44.69</v>
      </c>
      <c r="Q718" s="10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 s="17">
        <f t="shared" si="55"/>
        <v>76.25</v>
      </c>
      <c r="Q719" s="10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 s="17">
        <f t="shared" si="55"/>
        <v>22.5</v>
      </c>
      <c r="Q720" s="10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 s="17">
        <f t="shared" si="55"/>
        <v>19.399999999999999</v>
      </c>
      <c r="Q721" s="10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 s="17">
        <f t="shared" si="55"/>
        <v>66.709999999999994</v>
      </c>
      <c r="Q722" s="10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 s="17">
        <f t="shared" si="55"/>
        <v>84.14</v>
      </c>
      <c r="Q723" s="10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 s="17">
        <f t="shared" si="55"/>
        <v>215.73</v>
      </c>
      <c r="Q724" s="10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 s="17">
        <f t="shared" si="55"/>
        <v>54.69</v>
      </c>
      <c r="Q725" s="10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 s="17">
        <f t="shared" si="55"/>
        <v>51.63</v>
      </c>
      <c r="Q726" s="10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 s="17">
        <f t="shared" si="55"/>
        <v>143.36000000000001</v>
      </c>
      <c r="Q727" s="10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 s="17">
        <f t="shared" si="55"/>
        <v>72.430000000000007</v>
      </c>
      <c r="Q728" s="10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 s="17">
        <f t="shared" si="55"/>
        <v>36.53</v>
      </c>
      <c r="Q729" s="10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 s="17">
        <f t="shared" si="55"/>
        <v>60.9</v>
      </c>
      <c r="Q730" s="10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 s="17">
        <f t="shared" si="55"/>
        <v>43.55</v>
      </c>
      <c r="Q731" s="10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 s="17">
        <f t="shared" si="55"/>
        <v>99.77</v>
      </c>
      <c r="Q732" s="10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 s="17">
        <f t="shared" si="55"/>
        <v>88.73</v>
      </c>
      <c r="Q733" s="10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 s="17">
        <f t="shared" si="55"/>
        <v>4.92</v>
      </c>
      <c r="Q734" s="10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 s="17">
        <f t="shared" si="55"/>
        <v>17.82</v>
      </c>
      <c r="Q735" s="10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 s="17">
        <f t="shared" si="55"/>
        <v>187.19</v>
      </c>
      <c r="Q736" s="10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 s="17">
        <f t="shared" si="55"/>
        <v>234.81</v>
      </c>
      <c r="Q737" s="10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 s="17">
        <f t="shared" si="55"/>
        <v>105.05</v>
      </c>
      <c r="Q738" s="10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 s="17">
        <f t="shared" si="55"/>
        <v>56.67</v>
      </c>
      <c r="Q739" s="10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 s="17">
        <f t="shared" si="55"/>
        <v>39.049999999999997</v>
      </c>
      <c r="Q740" s="10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 s="17">
        <f t="shared" si="55"/>
        <v>68.349999999999994</v>
      </c>
      <c r="Q741" s="10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 s="17">
        <f t="shared" si="55"/>
        <v>169.58</v>
      </c>
      <c r="Q742" s="10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 s="17">
        <f t="shared" si="55"/>
        <v>141.41999999999999</v>
      </c>
      <c r="Q743" s="10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 s="17">
        <f t="shared" si="55"/>
        <v>67.39</v>
      </c>
      <c r="Q744" s="10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 s="17">
        <f t="shared" si="55"/>
        <v>54.27</v>
      </c>
      <c r="Q745" s="10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 s="17">
        <f t="shared" si="55"/>
        <v>82.52</v>
      </c>
      <c r="Q746" s="10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 s="17">
        <f t="shared" si="55"/>
        <v>53.73</v>
      </c>
      <c r="Q747" s="10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 s="17">
        <f t="shared" si="55"/>
        <v>34.21</v>
      </c>
      <c r="Q748" s="10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 s="17">
        <f t="shared" si="55"/>
        <v>127.33</v>
      </c>
      <c r="Q749" s="10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 s="17">
        <f t="shared" si="55"/>
        <v>45.57</v>
      </c>
      <c r="Q750" s="10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 s="17">
        <f t="shared" si="55"/>
        <v>95.96</v>
      </c>
      <c r="Q751" s="10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 s="17">
        <f t="shared" si="55"/>
        <v>77.27</v>
      </c>
      <c r="Q752" s="10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 s="17">
        <f t="shared" si="55"/>
        <v>57.34</v>
      </c>
      <c r="Q753" s="10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 s="17">
        <f t="shared" si="55"/>
        <v>53.19</v>
      </c>
      <c r="Q754" s="10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 s="17">
        <f t="shared" si="55"/>
        <v>492.31</v>
      </c>
      <c r="Q755" s="10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 s="17">
        <f t="shared" si="55"/>
        <v>42.35</v>
      </c>
      <c r="Q756" s="10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 s="17">
        <f t="shared" si="55"/>
        <v>37.47</v>
      </c>
      <c r="Q757" s="10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 s="17">
        <f t="shared" si="55"/>
        <v>37.450000000000003</v>
      </c>
      <c r="Q758" s="10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 s="17">
        <f t="shared" si="55"/>
        <v>33.06</v>
      </c>
      <c r="Q759" s="10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 s="17">
        <f t="shared" si="55"/>
        <v>134.21</v>
      </c>
      <c r="Q760" s="10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 s="17">
        <f t="shared" si="55"/>
        <v>51.47</v>
      </c>
      <c r="Q761" s="10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s="17" t="e">
        <f t="shared" si="55"/>
        <v>#N/A</v>
      </c>
      <c r="Q762" s="10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 s="17">
        <f t="shared" si="55"/>
        <v>39.17</v>
      </c>
      <c r="Q763" s="10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s="17" t="e">
        <f t="shared" si="55"/>
        <v>#N/A</v>
      </c>
      <c r="Q764" s="10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 s="17">
        <f t="shared" ref="P765:P828" si="60">IFERROR(ROUND(E765/L765,2),NA())</f>
        <v>5</v>
      </c>
      <c r="Q765" s="10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s="17" t="e">
        <f t="shared" si="60"/>
        <v>#N/A</v>
      </c>
      <c r="Q766" s="10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 s="17">
        <f t="shared" si="60"/>
        <v>57.3</v>
      </c>
      <c r="Q767" s="10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s="17" t="e">
        <f t="shared" si="60"/>
        <v>#N/A</v>
      </c>
      <c r="Q768" s="10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 s="17">
        <f t="shared" si="60"/>
        <v>59</v>
      </c>
      <c r="Q769" s="10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 s="17" t="e">
        <f t="shared" si="60"/>
        <v>#N/A</v>
      </c>
      <c r="Q770" s="10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 s="17">
        <f t="shared" si="60"/>
        <v>31.85</v>
      </c>
      <c r="Q771" s="10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YEAR(T:T)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s="17" t="e">
        <f t="shared" si="60"/>
        <v>#N/A</v>
      </c>
      <c r="Q772" s="10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 s="17">
        <f t="shared" si="60"/>
        <v>10</v>
      </c>
      <c r="Q773" s="10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 s="17">
        <f t="shared" si="60"/>
        <v>50</v>
      </c>
      <c r="Q774" s="10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 s="17">
        <f t="shared" si="60"/>
        <v>16</v>
      </c>
      <c r="Q775" s="10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 s="17">
        <f t="shared" si="60"/>
        <v>39</v>
      </c>
      <c r="Q776" s="10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 s="17">
        <f t="shared" si="60"/>
        <v>34</v>
      </c>
      <c r="Q777" s="10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 s="17">
        <f t="shared" si="60"/>
        <v>63.12</v>
      </c>
      <c r="Q778" s="10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 s="17">
        <f t="shared" si="60"/>
        <v>7</v>
      </c>
      <c r="Q779" s="10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 s="17">
        <f t="shared" si="60"/>
        <v>2</v>
      </c>
      <c r="Q780" s="10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 s="17">
        <f t="shared" si="60"/>
        <v>66.67</v>
      </c>
      <c r="Q781" s="10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 s="17">
        <f t="shared" si="60"/>
        <v>38.520000000000003</v>
      </c>
      <c r="Q782" s="10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 s="17">
        <f t="shared" si="60"/>
        <v>42.61</v>
      </c>
      <c r="Q783" s="10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 s="17">
        <f t="shared" si="60"/>
        <v>50</v>
      </c>
      <c r="Q784" s="10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 s="17">
        <f t="shared" si="60"/>
        <v>63.49</v>
      </c>
      <c r="Q785" s="10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 s="17">
        <f t="shared" si="60"/>
        <v>102.5</v>
      </c>
      <c r="Q786" s="10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 s="17">
        <f t="shared" si="60"/>
        <v>31.14</v>
      </c>
      <c r="Q787" s="10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 s="17">
        <f t="shared" si="60"/>
        <v>162.27000000000001</v>
      </c>
      <c r="Q788" s="10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 s="17">
        <f t="shared" si="60"/>
        <v>80.59</v>
      </c>
      <c r="Q789" s="10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 s="17">
        <f t="shared" si="60"/>
        <v>59.85</v>
      </c>
      <c r="Q790" s="10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 s="17">
        <f t="shared" si="60"/>
        <v>132.86000000000001</v>
      </c>
      <c r="Q791" s="10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 s="17">
        <f t="shared" si="60"/>
        <v>92.55</v>
      </c>
      <c r="Q792" s="10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 s="17">
        <f t="shared" si="60"/>
        <v>60.86</v>
      </c>
      <c r="Q793" s="10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 s="17">
        <f t="shared" si="60"/>
        <v>41.85</v>
      </c>
      <c r="Q794" s="10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 s="17">
        <f t="shared" si="60"/>
        <v>88.33</v>
      </c>
      <c r="Q795" s="10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 s="17">
        <f t="shared" si="60"/>
        <v>158.96</v>
      </c>
      <c r="Q796" s="10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 s="17">
        <f t="shared" si="60"/>
        <v>85.05</v>
      </c>
      <c r="Q797" s="10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 s="17">
        <f t="shared" si="60"/>
        <v>112.61</v>
      </c>
      <c r="Q798" s="10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 s="17">
        <f t="shared" si="60"/>
        <v>45.44</v>
      </c>
      <c r="Q799" s="10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 s="17">
        <f t="shared" si="60"/>
        <v>46.22</v>
      </c>
      <c r="Q800" s="10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 s="17">
        <f t="shared" si="60"/>
        <v>178.61</v>
      </c>
      <c r="Q801" s="10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 s="17">
        <f t="shared" si="60"/>
        <v>40.75</v>
      </c>
      <c r="Q802" s="10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 s="17">
        <f t="shared" si="60"/>
        <v>43.73</v>
      </c>
      <c r="Q803" s="10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 s="17">
        <f t="shared" si="60"/>
        <v>81.069999999999993</v>
      </c>
      <c r="Q804" s="10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 s="17">
        <f t="shared" si="60"/>
        <v>74.61</v>
      </c>
      <c r="Q805" s="10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 s="17">
        <f t="shared" si="60"/>
        <v>305.56</v>
      </c>
      <c r="Q806" s="10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 s="17">
        <f t="shared" si="60"/>
        <v>58.33</v>
      </c>
      <c r="Q807" s="10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 s="17">
        <f t="shared" si="60"/>
        <v>117.68</v>
      </c>
      <c r="Q808" s="10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 s="17">
        <f t="shared" si="60"/>
        <v>73.77</v>
      </c>
      <c r="Q809" s="10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 s="17">
        <f t="shared" si="60"/>
        <v>104.65</v>
      </c>
      <c r="Q810" s="10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 s="17">
        <f t="shared" si="60"/>
        <v>79.83</v>
      </c>
      <c r="Q811" s="10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 s="17">
        <f t="shared" si="60"/>
        <v>58.33</v>
      </c>
      <c r="Q812" s="10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 s="17">
        <f t="shared" si="60"/>
        <v>86.67</v>
      </c>
      <c r="Q813" s="10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 s="17">
        <f t="shared" si="60"/>
        <v>27.61</v>
      </c>
      <c r="Q814" s="10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 s="17">
        <f t="shared" si="60"/>
        <v>25</v>
      </c>
      <c r="Q815" s="10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 s="17">
        <f t="shared" si="60"/>
        <v>45.46</v>
      </c>
      <c r="Q816" s="10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 s="17">
        <f t="shared" si="60"/>
        <v>99.53</v>
      </c>
      <c r="Q817" s="10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 s="17">
        <f t="shared" si="60"/>
        <v>39.31</v>
      </c>
      <c r="Q818" s="10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 s="17">
        <f t="shared" si="60"/>
        <v>89.42</v>
      </c>
      <c r="Q819" s="10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 s="17">
        <f t="shared" si="60"/>
        <v>28.68</v>
      </c>
      <c r="Q820" s="10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 s="17">
        <f t="shared" si="60"/>
        <v>31.07</v>
      </c>
      <c r="Q821" s="10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 s="17">
        <f t="shared" si="60"/>
        <v>70.55</v>
      </c>
      <c r="Q822" s="10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 s="17">
        <f t="shared" si="60"/>
        <v>224.13</v>
      </c>
      <c r="Q823" s="10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 s="17">
        <f t="shared" si="60"/>
        <v>51.81</v>
      </c>
      <c r="Q824" s="10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 s="17">
        <f t="shared" si="60"/>
        <v>43.52</v>
      </c>
      <c r="Q825" s="10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 s="17">
        <f t="shared" si="60"/>
        <v>39.82</v>
      </c>
      <c r="Q826" s="10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 s="17">
        <f t="shared" si="60"/>
        <v>126.81</v>
      </c>
      <c r="Q827" s="10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 s="17">
        <f t="shared" si="60"/>
        <v>113.88</v>
      </c>
      <c r="Q828" s="10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 s="17">
        <f t="shared" ref="P829:P892" si="65">IFERROR(ROUND(E829/L829,2),NA())</f>
        <v>28.18</v>
      </c>
      <c r="Q829" s="10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 s="17">
        <f t="shared" si="65"/>
        <v>36.61</v>
      </c>
      <c r="Q830" s="10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 s="17">
        <f t="shared" si="65"/>
        <v>32.5</v>
      </c>
      <c r="Q831" s="10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 s="17">
        <f t="shared" si="65"/>
        <v>60.66</v>
      </c>
      <c r="Q832" s="10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 s="17">
        <f t="shared" si="65"/>
        <v>175</v>
      </c>
      <c r="Q833" s="10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 s="17">
        <f t="shared" si="65"/>
        <v>97.99</v>
      </c>
      <c r="Q834" s="10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 s="17">
        <f t="shared" si="65"/>
        <v>148.78</v>
      </c>
      <c r="Q835" s="10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YEAR(T:T)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 s="17">
        <f t="shared" si="65"/>
        <v>96.08</v>
      </c>
      <c r="Q836" s="10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 s="17">
        <f t="shared" si="65"/>
        <v>58.63</v>
      </c>
      <c r="Q837" s="10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 s="17">
        <f t="shared" si="65"/>
        <v>109.71</v>
      </c>
      <c r="Q838" s="10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 s="17">
        <f t="shared" si="65"/>
        <v>49.11</v>
      </c>
      <c r="Q839" s="10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 s="17">
        <f t="shared" si="65"/>
        <v>47.67</v>
      </c>
      <c r="Q840" s="10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 s="17">
        <f t="shared" si="65"/>
        <v>60.74</v>
      </c>
      <c r="Q841" s="10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 s="17">
        <f t="shared" si="65"/>
        <v>63.38</v>
      </c>
      <c r="Q842" s="10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 s="17">
        <f t="shared" si="65"/>
        <v>53.89</v>
      </c>
      <c r="Q843" s="10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 s="17">
        <f t="shared" si="65"/>
        <v>66.87</v>
      </c>
      <c r="Q844" s="10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 s="17">
        <f t="shared" si="65"/>
        <v>63.1</v>
      </c>
      <c r="Q845" s="10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 s="17">
        <f t="shared" si="65"/>
        <v>36.630000000000003</v>
      </c>
      <c r="Q846" s="10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 s="17">
        <f t="shared" si="65"/>
        <v>34.01</v>
      </c>
      <c r="Q847" s="10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 s="17">
        <f t="shared" si="65"/>
        <v>28.55</v>
      </c>
      <c r="Q848" s="10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 s="17">
        <f t="shared" si="65"/>
        <v>10</v>
      </c>
      <c r="Q849" s="10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 s="17">
        <f t="shared" si="65"/>
        <v>18.75</v>
      </c>
      <c r="Q850" s="10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 s="17">
        <f t="shared" si="65"/>
        <v>41.7</v>
      </c>
      <c r="Q851" s="10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 s="17">
        <f t="shared" si="65"/>
        <v>46.67</v>
      </c>
      <c r="Q852" s="10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 s="17">
        <f t="shared" si="65"/>
        <v>37.270000000000003</v>
      </c>
      <c r="Q853" s="10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 s="17">
        <f t="shared" si="65"/>
        <v>59.26</v>
      </c>
      <c r="Q854" s="10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 s="17">
        <f t="shared" si="65"/>
        <v>30</v>
      </c>
      <c r="Q855" s="10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 s="17">
        <f t="shared" si="65"/>
        <v>65.86</v>
      </c>
      <c r="Q856" s="10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 s="17">
        <f t="shared" si="65"/>
        <v>31.91</v>
      </c>
      <c r="Q857" s="10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 s="17">
        <f t="shared" si="65"/>
        <v>19.46</v>
      </c>
      <c r="Q858" s="10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 s="17">
        <f t="shared" si="65"/>
        <v>50</v>
      </c>
      <c r="Q859" s="10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 s="17">
        <f t="shared" si="65"/>
        <v>22.74</v>
      </c>
      <c r="Q860" s="10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 s="17">
        <f t="shared" si="65"/>
        <v>42.72</v>
      </c>
      <c r="Q861" s="10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 s="17">
        <f t="shared" si="65"/>
        <v>52.92</v>
      </c>
      <c r="Q862" s="10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 s="17">
        <f t="shared" si="65"/>
        <v>50.5</v>
      </c>
      <c r="Q863" s="10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 s="17">
        <f t="shared" si="65"/>
        <v>42.5</v>
      </c>
      <c r="Q864" s="10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 s="17">
        <f t="shared" si="65"/>
        <v>18</v>
      </c>
      <c r="Q865" s="10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 s="17">
        <f t="shared" si="65"/>
        <v>34.18</v>
      </c>
      <c r="Q866" s="10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 s="17">
        <f t="shared" si="65"/>
        <v>22.5</v>
      </c>
      <c r="Q867" s="10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 s="17">
        <f t="shared" si="65"/>
        <v>58.18</v>
      </c>
      <c r="Q868" s="10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 s="17">
        <f t="shared" si="65"/>
        <v>109.18</v>
      </c>
      <c r="Q869" s="10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 s="17">
        <f t="shared" si="65"/>
        <v>50</v>
      </c>
      <c r="Q870" s="10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 s="17">
        <f t="shared" si="65"/>
        <v>346.67</v>
      </c>
      <c r="Q871" s="10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 s="17">
        <f t="shared" si="65"/>
        <v>12.4</v>
      </c>
      <c r="Q872" s="10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 s="17">
        <f t="shared" si="65"/>
        <v>27.08</v>
      </c>
      <c r="Q873" s="10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 s="17">
        <f t="shared" si="65"/>
        <v>32.5</v>
      </c>
      <c r="Q874" s="10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 s="17">
        <f t="shared" si="65"/>
        <v>9</v>
      </c>
      <c r="Q875" s="10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 s="17">
        <f t="shared" si="65"/>
        <v>34.76</v>
      </c>
      <c r="Q876" s="10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s="17" t="e">
        <f t="shared" si="65"/>
        <v>#N/A</v>
      </c>
      <c r="Q877" s="10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 s="17">
        <f t="shared" si="65"/>
        <v>28.58</v>
      </c>
      <c r="Q878" s="10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 s="17">
        <f t="shared" si="65"/>
        <v>46.59</v>
      </c>
      <c r="Q879" s="10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 s="17">
        <f t="shared" si="65"/>
        <v>32.5</v>
      </c>
      <c r="Q880" s="10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 s="17">
        <f t="shared" si="65"/>
        <v>21.47</v>
      </c>
      <c r="Q881" s="10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 s="17">
        <f t="shared" si="65"/>
        <v>14.13</v>
      </c>
      <c r="Q882" s="10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 s="17">
        <f t="shared" si="65"/>
        <v>30</v>
      </c>
      <c r="Q883" s="10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 s="17">
        <f t="shared" si="65"/>
        <v>21.57</v>
      </c>
      <c r="Q884" s="10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 s="17">
        <f t="shared" si="65"/>
        <v>83.38</v>
      </c>
      <c r="Q885" s="10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 s="17">
        <f t="shared" si="65"/>
        <v>10</v>
      </c>
      <c r="Q886" s="10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 s="17">
        <f t="shared" si="65"/>
        <v>35.71</v>
      </c>
      <c r="Q887" s="10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 s="17">
        <f t="shared" si="65"/>
        <v>29.29</v>
      </c>
      <c r="Q888" s="10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s="17" t="e">
        <f t="shared" si="65"/>
        <v>#N/A</v>
      </c>
      <c r="Q889" s="10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 s="17">
        <f t="shared" si="65"/>
        <v>18</v>
      </c>
      <c r="Q890" s="10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 s="17">
        <f t="shared" si="65"/>
        <v>73.760000000000005</v>
      </c>
      <c r="Q891" s="10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 s="17">
        <f t="shared" si="65"/>
        <v>31.25</v>
      </c>
      <c r="Q892" s="10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 s="17">
        <f t="shared" ref="P893:P956" si="70">IFERROR(ROUND(E893/L893,2),NA())</f>
        <v>28.89</v>
      </c>
      <c r="Q893" s="10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 s="17">
        <f t="shared" si="70"/>
        <v>143.82</v>
      </c>
      <c r="Q894" s="10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 s="17">
        <f t="shared" si="70"/>
        <v>40</v>
      </c>
      <c r="Q895" s="10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 s="17">
        <f t="shared" si="70"/>
        <v>147.81</v>
      </c>
      <c r="Q896" s="10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 s="17">
        <f t="shared" si="70"/>
        <v>27.86</v>
      </c>
      <c r="Q897" s="10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 s="17">
        <f t="shared" si="70"/>
        <v>44.44</v>
      </c>
      <c r="Q898" s="10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 s="17" t="e">
        <f t="shared" si="70"/>
        <v>#N/A</v>
      </c>
      <c r="Q899" s="10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YEAR(T:T)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 s="17">
        <f t="shared" si="70"/>
        <v>35</v>
      </c>
      <c r="Q900" s="10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 s="17">
        <f t="shared" si="70"/>
        <v>35</v>
      </c>
      <c r="Q901" s="10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 s="17">
        <f t="shared" si="70"/>
        <v>10.5</v>
      </c>
      <c r="Q902" s="10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s="17" t="e">
        <f t="shared" si="70"/>
        <v>#N/A</v>
      </c>
      <c r="Q903" s="10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 s="17">
        <f t="shared" si="70"/>
        <v>30</v>
      </c>
      <c r="Q904" s="10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 s="17">
        <f t="shared" si="70"/>
        <v>40</v>
      </c>
      <c r="Q905" s="10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 s="17">
        <f t="shared" si="70"/>
        <v>50.33</v>
      </c>
      <c r="Q906" s="10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 s="17">
        <f t="shared" si="70"/>
        <v>32.67</v>
      </c>
      <c r="Q907" s="10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s="17" t="e">
        <f t="shared" si="70"/>
        <v>#N/A</v>
      </c>
      <c r="Q908" s="10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s="17" t="e">
        <f t="shared" si="70"/>
        <v>#N/A</v>
      </c>
      <c r="Q909" s="10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s="17" t="e">
        <f t="shared" si="70"/>
        <v>#N/A</v>
      </c>
      <c r="Q910" s="10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 s="17">
        <f t="shared" si="70"/>
        <v>65</v>
      </c>
      <c r="Q911" s="10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 s="17">
        <f t="shared" si="70"/>
        <v>24.6</v>
      </c>
      <c r="Q912" s="10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s="17" t="e">
        <f t="shared" si="70"/>
        <v>#N/A</v>
      </c>
      <c r="Q913" s="10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 s="17">
        <f t="shared" si="70"/>
        <v>15</v>
      </c>
      <c r="Q914" s="10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 s="17">
        <f t="shared" si="70"/>
        <v>82.58</v>
      </c>
      <c r="Q915" s="10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s="17" t="e">
        <f t="shared" si="70"/>
        <v>#N/A</v>
      </c>
      <c r="Q916" s="10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 s="17">
        <f t="shared" si="70"/>
        <v>41.67</v>
      </c>
      <c r="Q917" s="10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s="17" t="e">
        <f t="shared" si="70"/>
        <v>#N/A</v>
      </c>
      <c r="Q918" s="10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 s="17">
        <f t="shared" si="70"/>
        <v>30</v>
      </c>
      <c r="Q919" s="10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 s="17">
        <f t="shared" si="70"/>
        <v>19.600000000000001</v>
      </c>
      <c r="Q920" s="10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 s="17">
        <f t="shared" si="70"/>
        <v>100</v>
      </c>
      <c r="Q921" s="10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s="17" t="e">
        <f t="shared" si="70"/>
        <v>#N/A</v>
      </c>
      <c r="Q922" s="10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 s="17">
        <f t="shared" si="70"/>
        <v>231.75</v>
      </c>
      <c r="Q923" s="10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 s="17">
        <f t="shared" si="70"/>
        <v>189.33</v>
      </c>
      <c r="Q924" s="10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 s="17">
        <f t="shared" si="70"/>
        <v>55</v>
      </c>
      <c r="Q925" s="10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 s="17">
        <f t="shared" si="70"/>
        <v>21.8</v>
      </c>
      <c r="Q926" s="10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 s="17">
        <f t="shared" si="70"/>
        <v>32</v>
      </c>
      <c r="Q927" s="10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s="17" t="e">
        <f t="shared" si="70"/>
        <v>#N/A</v>
      </c>
      <c r="Q928" s="10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s="17" t="e">
        <f t="shared" si="70"/>
        <v>#N/A</v>
      </c>
      <c r="Q929" s="10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 s="17">
        <f t="shared" si="70"/>
        <v>56.25</v>
      </c>
      <c r="Q930" s="10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s="17" t="e">
        <f t="shared" si="70"/>
        <v>#N/A</v>
      </c>
      <c r="Q931" s="10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 s="17">
        <f t="shared" si="70"/>
        <v>69</v>
      </c>
      <c r="Q932" s="10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 s="17">
        <f t="shared" si="70"/>
        <v>18.71</v>
      </c>
      <c r="Q933" s="10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 s="17">
        <f t="shared" si="70"/>
        <v>46.03</v>
      </c>
      <c r="Q934" s="10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 s="17">
        <f t="shared" si="70"/>
        <v>60</v>
      </c>
      <c r="Q935" s="10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 s="17">
        <f t="shared" si="70"/>
        <v>50.67</v>
      </c>
      <c r="Q936" s="10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 s="17">
        <f t="shared" si="70"/>
        <v>25</v>
      </c>
      <c r="Q937" s="10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s="17" t="e">
        <f t="shared" si="70"/>
        <v>#N/A</v>
      </c>
      <c r="Q938" s="10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 s="17">
        <f t="shared" si="70"/>
        <v>20</v>
      </c>
      <c r="Q939" s="10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 s="17">
        <f t="shared" si="70"/>
        <v>25</v>
      </c>
      <c r="Q940" s="10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 s="17">
        <f t="shared" si="70"/>
        <v>20</v>
      </c>
      <c r="Q941" s="10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 s="17">
        <f t="shared" si="70"/>
        <v>110.29</v>
      </c>
      <c r="Q942" s="10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 s="17">
        <f t="shared" si="70"/>
        <v>37.450000000000003</v>
      </c>
      <c r="Q943" s="10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 s="17">
        <f t="shared" si="70"/>
        <v>41.75</v>
      </c>
      <c r="Q944" s="10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 s="17">
        <f t="shared" si="70"/>
        <v>24.08</v>
      </c>
      <c r="Q945" s="10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 s="17">
        <f t="shared" si="70"/>
        <v>69.41</v>
      </c>
      <c r="Q946" s="10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 s="17">
        <f t="shared" si="70"/>
        <v>155.25</v>
      </c>
      <c r="Q947" s="10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 s="17">
        <f t="shared" si="70"/>
        <v>57.2</v>
      </c>
      <c r="Q948" s="10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s="17" t="e">
        <f t="shared" si="70"/>
        <v>#N/A</v>
      </c>
      <c r="Q949" s="10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 s="17">
        <f t="shared" si="70"/>
        <v>60</v>
      </c>
      <c r="Q950" s="10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 s="17">
        <f t="shared" si="70"/>
        <v>39</v>
      </c>
      <c r="Q951" s="10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 s="17">
        <f t="shared" si="70"/>
        <v>58.42</v>
      </c>
      <c r="Q952" s="10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 s="17">
        <f t="shared" si="70"/>
        <v>158.63999999999999</v>
      </c>
      <c r="Q953" s="10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 s="17">
        <f t="shared" si="70"/>
        <v>99.86</v>
      </c>
      <c r="Q954" s="10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 s="17">
        <f t="shared" si="70"/>
        <v>25.2</v>
      </c>
      <c r="Q955" s="10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 s="17">
        <f t="shared" si="70"/>
        <v>89.19</v>
      </c>
      <c r="Q956" s="10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 s="17">
        <f t="shared" ref="P957:P1020" si="75">IFERROR(ROUND(E957/L957,2),NA())</f>
        <v>182.62</v>
      </c>
      <c r="Q957" s="10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 s="17">
        <f t="shared" si="75"/>
        <v>50.65</v>
      </c>
      <c r="Q958" s="10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 s="17">
        <f t="shared" si="75"/>
        <v>33.29</v>
      </c>
      <c r="Q959" s="10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 s="17">
        <f t="shared" si="75"/>
        <v>51.82</v>
      </c>
      <c r="Q960" s="10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 s="17">
        <f t="shared" si="75"/>
        <v>113.63</v>
      </c>
      <c r="Q961" s="10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 s="17">
        <f t="shared" si="75"/>
        <v>136.46</v>
      </c>
      <c r="Q962" s="10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 s="17">
        <f t="shared" si="75"/>
        <v>364.35</v>
      </c>
      <c r="Q963" s="10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YEAR(T:T)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 s="17">
        <f t="shared" si="75"/>
        <v>19.239999999999998</v>
      </c>
      <c r="Q964" s="10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 s="17">
        <f t="shared" si="75"/>
        <v>41.89</v>
      </c>
      <c r="Q965" s="10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 s="17">
        <f t="shared" si="75"/>
        <v>30.31</v>
      </c>
      <c r="Q966" s="10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 s="17">
        <f t="shared" si="75"/>
        <v>49.67</v>
      </c>
      <c r="Q967" s="10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 s="17">
        <f t="shared" si="75"/>
        <v>59.2</v>
      </c>
      <c r="Q968" s="10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 s="17">
        <f t="shared" si="75"/>
        <v>43.98</v>
      </c>
      <c r="Q969" s="10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 s="17">
        <f t="shared" si="75"/>
        <v>26.5</v>
      </c>
      <c r="Q970" s="10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 s="17">
        <f t="shared" si="75"/>
        <v>1272.73</v>
      </c>
      <c r="Q971" s="10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 s="17">
        <f t="shared" si="75"/>
        <v>164</v>
      </c>
      <c r="Q972" s="10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 s="17">
        <f t="shared" si="75"/>
        <v>45.2</v>
      </c>
      <c r="Q973" s="10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 s="17">
        <f t="shared" si="75"/>
        <v>153.88999999999999</v>
      </c>
      <c r="Q974" s="10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 s="17">
        <f t="shared" si="75"/>
        <v>51.38</v>
      </c>
      <c r="Q975" s="10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 s="17">
        <f t="shared" si="75"/>
        <v>93.33</v>
      </c>
      <c r="Q976" s="10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 s="17">
        <f t="shared" si="75"/>
        <v>108.63</v>
      </c>
      <c r="Q977" s="10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 s="17">
        <f t="shared" si="75"/>
        <v>160.5</v>
      </c>
      <c r="Q978" s="10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 s="17">
        <f t="shared" si="75"/>
        <v>75.75</v>
      </c>
      <c r="Q979" s="10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 s="17">
        <f t="shared" si="75"/>
        <v>790.84</v>
      </c>
      <c r="Q980" s="10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 s="17">
        <f t="shared" si="75"/>
        <v>301.94</v>
      </c>
      <c r="Q981" s="10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 s="17">
        <f t="shared" si="75"/>
        <v>47.94</v>
      </c>
      <c r="Q982" s="10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 s="17">
        <f t="shared" si="75"/>
        <v>2.75</v>
      </c>
      <c r="Q983" s="10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 s="17">
        <f t="shared" si="75"/>
        <v>1</v>
      </c>
      <c r="Q984" s="10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 s="17">
        <f t="shared" si="75"/>
        <v>171.79</v>
      </c>
      <c r="Q985" s="10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 s="17">
        <f t="shared" si="75"/>
        <v>35.33</v>
      </c>
      <c r="Q986" s="10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 s="17">
        <f t="shared" si="75"/>
        <v>82.09</v>
      </c>
      <c r="Q987" s="10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 s="17">
        <f t="shared" si="75"/>
        <v>110.87</v>
      </c>
      <c r="Q988" s="10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 s="17">
        <f t="shared" si="75"/>
        <v>161.22</v>
      </c>
      <c r="Q989" s="10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s="17" t="e">
        <f t="shared" si="75"/>
        <v>#N/A</v>
      </c>
      <c r="Q990" s="10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 s="17">
        <f t="shared" si="75"/>
        <v>52.41</v>
      </c>
      <c r="Q991" s="10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 s="17">
        <f t="shared" si="75"/>
        <v>13</v>
      </c>
      <c r="Q992" s="10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 s="17">
        <f t="shared" si="75"/>
        <v>30.29</v>
      </c>
      <c r="Q993" s="10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 s="17">
        <f t="shared" si="75"/>
        <v>116.75</v>
      </c>
      <c r="Q994" s="10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 s="17">
        <f t="shared" si="75"/>
        <v>89.6</v>
      </c>
      <c r="Q995" s="10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 s="17">
        <f t="shared" si="75"/>
        <v>424.45</v>
      </c>
      <c r="Q996" s="10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 s="17">
        <f t="shared" si="75"/>
        <v>80.67</v>
      </c>
      <c r="Q997" s="10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 s="17">
        <f t="shared" si="75"/>
        <v>13</v>
      </c>
      <c r="Q998" s="10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 s="17">
        <f t="shared" si="75"/>
        <v>8.1300000000000008</v>
      </c>
      <c r="Q999" s="10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 s="17">
        <f t="shared" si="75"/>
        <v>153.43</v>
      </c>
      <c r="Q1000" s="10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 s="17">
        <f t="shared" si="75"/>
        <v>292.08</v>
      </c>
      <c r="Q1001" s="10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 s="17">
        <f t="shared" si="75"/>
        <v>3304</v>
      </c>
      <c r="Q1002" s="10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 s="17">
        <f t="shared" si="75"/>
        <v>1300</v>
      </c>
      <c r="Q1003" s="10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 s="17">
        <f t="shared" si="75"/>
        <v>134.55000000000001</v>
      </c>
      <c r="Q1004" s="10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 s="17">
        <f t="shared" si="75"/>
        <v>214.07</v>
      </c>
      <c r="Q1005" s="10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 s="17">
        <f t="shared" si="75"/>
        <v>216.34</v>
      </c>
      <c r="Q1006" s="10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 s="17">
        <f t="shared" si="75"/>
        <v>932.31</v>
      </c>
      <c r="Q1007" s="10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 s="17">
        <f t="shared" si="75"/>
        <v>29.25</v>
      </c>
      <c r="Q1008" s="10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 s="17">
        <f t="shared" si="75"/>
        <v>174.95</v>
      </c>
      <c r="Q1009" s="10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 s="17">
        <f t="shared" si="75"/>
        <v>250</v>
      </c>
      <c r="Q1010" s="10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 s="17">
        <f t="shared" si="75"/>
        <v>65</v>
      </c>
      <c r="Q1011" s="10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 s="17">
        <f t="shared" si="75"/>
        <v>55</v>
      </c>
      <c r="Q1012" s="10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 s="17">
        <f t="shared" si="75"/>
        <v>75</v>
      </c>
      <c r="Q1013" s="10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 s="17">
        <f t="shared" si="75"/>
        <v>1389.36</v>
      </c>
      <c r="Q1014" s="10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 s="17">
        <f t="shared" si="75"/>
        <v>95.91</v>
      </c>
      <c r="Q1015" s="10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 s="17">
        <f t="shared" si="75"/>
        <v>191.25</v>
      </c>
      <c r="Q1016" s="10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 s="17">
        <f t="shared" si="75"/>
        <v>40</v>
      </c>
      <c r="Q1017" s="10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 s="17">
        <f t="shared" si="75"/>
        <v>74.790000000000006</v>
      </c>
      <c r="Q1018" s="10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 s="17">
        <f t="shared" si="75"/>
        <v>161.12</v>
      </c>
      <c r="Q1019" s="10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 s="17">
        <f t="shared" si="75"/>
        <v>88.71</v>
      </c>
      <c r="Q1020" s="10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 s="17">
        <f t="shared" ref="P1021:P1084" si="80">IFERROR(ROUND(E1021/L1021,2),NA())</f>
        <v>53.25</v>
      </c>
      <c r="Q1021" s="10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 s="17">
        <f t="shared" si="80"/>
        <v>106.2</v>
      </c>
      <c r="Q1022" s="10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 s="17">
        <f t="shared" si="80"/>
        <v>22.08</v>
      </c>
      <c r="Q1023" s="10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 s="17">
        <f t="shared" si="80"/>
        <v>31.05</v>
      </c>
      <c r="Q1024" s="10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 s="17">
        <f t="shared" si="80"/>
        <v>36.21</v>
      </c>
      <c r="Q1025" s="10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 s="17">
        <f t="shared" si="80"/>
        <v>388.98</v>
      </c>
      <c r="Q1026" s="10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 s="17">
        <f t="shared" si="80"/>
        <v>71.849999999999994</v>
      </c>
      <c r="Q1027" s="10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YEAR(T:T)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 s="17">
        <f t="shared" si="80"/>
        <v>57.38</v>
      </c>
      <c r="Q1028" s="10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 s="17">
        <f t="shared" si="80"/>
        <v>69.67</v>
      </c>
      <c r="Q1029" s="10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 s="17">
        <f t="shared" si="80"/>
        <v>45.99</v>
      </c>
      <c r="Q1030" s="10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 s="17">
        <f t="shared" si="80"/>
        <v>79.260000000000005</v>
      </c>
      <c r="Q1031" s="10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 s="17">
        <f t="shared" si="80"/>
        <v>43.03</v>
      </c>
      <c r="Q1032" s="10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 s="17">
        <f t="shared" si="80"/>
        <v>108.48</v>
      </c>
      <c r="Q1033" s="10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 s="17">
        <f t="shared" si="80"/>
        <v>61.03</v>
      </c>
      <c r="Q1034" s="10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 s="17">
        <f t="shared" si="80"/>
        <v>50.59</v>
      </c>
      <c r="Q1035" s="10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 s="17">
        <f t="shared" si="80"/>
        <v>39.159999999999997</v>
      </c>
      <c r="Q1036" s="10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 s="17">
        <f t="shared" si="80"/>
        <v>65.16</v>
      </c>
      <c r="Q1037" s="10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 s="17">
        <f t="shared" si="80"/>
        <v>23.96</v>
      </c>
      <c r="Q1038" s="10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 s="17">
        <f t="shared" si="80"/>
        <v>48.62</v>
      </c>
      <c r="Q1039" s="10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 s="17">
        <f t="shared" si="80"/>
        <v>35.74</v>
      </c>
      <c r="Q1040" s="10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 s="17">
        <f t="shared" si="80"/>
        <v>21.37</v>
      </c>
      <c r="Q1041" s="10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 s="17">
        <f t="shared" si="80"/>
        <v>250</v>
      </c>
      <c r="Q1042" s="10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s="17" t="e">
        <f t="shared" si="80"/>
        <v>#N/A</v>
      </c>
      <c r="Q1043" s="10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 s="17">
        <f t="shared" si="80"/>
        <v>10</v>
      </c>
      <c r="Q1044" s="10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 s="17">
        <f t="shared" si="80"/>
        <v>29.24</v>
      </c>
      <c r="Q1045" s="10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 s="17">
        <f t="shared" si="80"/>
        <v>3</v>
      </c>
      <c r="Q1046" s="10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 s="17">
        <f t="shared" si="80"/>
        <v>33.25</v>
      </c>
      <c r="Q1047" s="10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s="17" t="e">
        <f t="shared" si="80"/>
        <v>#N/A</v>
      </c>
      <c r="Q1048" s="10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 s="17">
        <f t="shared" si="80"/>
        <v>1</v>
      </c>
      <c r="Q1049" s="10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 s="17">
        <f t="shared" si="80"/>
        <v>53</v>
      </c>
      <c r="Q1050" s="10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s="17" t="e">
        <f t="shared" si="80"/>
        <v>#N/A</v>
      </c>
      <c r="Q1051" s="10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s="17" t="e">
        <f t="shared" si="80"/>
        <v>#N/A</v>
      </c>
      <c r="Q1052" s="10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s="17" t="e">
        <f t="shared" si="80"/>
        <v>#N/A</v>
      </c>
      <c r="Q1053" s="10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s="17" t="e">
        <f t="shared" si="80"/>
        <v>#N/A</v>
      </c>
      <c r="Q1054" s="10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 s="17">
        <f t="shared" si="80"/>
        <v>15</v>
      </c>
      <c r="Q1055" s="10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s="17" t="e">
        <f t="shared" si="80"/>
        <v>#N/A</v>
      </c>
      <c r="Q1056" s="10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s="17" t="e">
        <f t="shared" si="80"/>
        <v>#N/A</v>
      </c>
      <c r="Q1057" s="10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s="17" t="e">
        <f t="shared" si="80"/>
        <v>#N/A</v>
      </c>
      <c r="Q1058" s="10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s="17" t="e">
        <f t="shared" si="80"/>
        <v>#N/A</v>
      </c>
      <c r="Q1059" s="10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s="17" t="e">
        <f t="shared" si="80"/>
        <v>#N/A</v>
      </c>
      <c r="Q1060" s="10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s="17" t="e">
        <f t="shared" si="80"/>
        <v>#N/A</v>
      </c>
      <c r="Q1061" s="10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 s="17">
        <f t="shared" si="80"/>
        <v>50</v>
      </c>
      <c r="Q1062" s="10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s="17" t="e">
        <f t="shared" si="80"/>
        <v>#N/A</v>
      </c>
      <c r="Q1063" s="10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 s="17">
        <f t="shared" si="80"/>
        <v>47.5</v>
      </c>
      <c r="Q1064" s="10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s="17" t="e">
        <f t="shared" si="80"/>
        <v>#N/A</v>
      </c>
      <c r="Q1065" s="10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 s="17">
        <f t="shared" si="80"/>
        <v>65.67</v>
      </c>
      <c r="Q1066" s="10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 s="17">
        <f t="shared" si="80"/>
        <v>16.2</v>
      </c>
      <c r="Q1067" s="10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 s="17">
        <f t="shared" si="80"/>
        <v>34.130000000000003</v>
      </c>
      <c r="Q1068" s="10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 s="17">
        <f t="shared" si="80"/>
        <v>13</v>
      </c>
      <c r="Q1069" s="10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 s="17">
        <f t="shared" si="80"/>
        <v>11.25</v>
      </c>
      <c r="Q1070" s="10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 s="17">
        <f t="shared" si="80"/>
        <v>40.479999999999997</v>
      </c>
      <c r="Q1071" s="10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 s="17">
        <f t="shared" si="80"/>
        <v>35</v>
      </c>
      <c r="Q1072" s="10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s="17" t="e">
        <f t="shared" si="80"/>
        <v>#N/A</v>
      </c>
      <c r="Q1073" s="10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 s="17">
        <f t="shared" si="80"/>
        <v>12.75</v>
      </c>
      <c r="Q1074" s="10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 s="17">
        <f t="shared" si="80"/>
        <v>10</v>
      </c>
      <c r="Q1075" s="10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 s="17">
        <f t="shared" si="80"/>
        <v>113.57</v>
      </c>
      <c r="Q1076" s="10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 s="17">
        <f t="shared" si="80"/>
        <v>15</v>
      </c>
      <c r="Q1077" s="10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 s="17">
        <f t="shared" si="80"/>
        <v>48.28</v>
      </c>
      <c r="Q1078" s="10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 s="17">
        <f t="shared" si="80"/>
        <v>43.98</v>
      </c>
      <c r="Q1079" s="10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 s="17">
        <f t="shared" si="80"/>
        <v>9</v>
      </c>
      <c r="Q1080" s="10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 s="17">
        <f t="shared" si="80"/>
        <v>37.67</v>
      </c>
      <c r="Q1081" s="10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 s="17">
        <f t="shared" si="80"/>
        <v>18.579999999999998</v>
      </c>
      <c r="Q1082" s="10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 s="17">
        <f t="shared" si="80"/>
        <v>3</v>
      </c>
      <c r="Q1083" s="10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 s="17">
        <f t="shared" si="80"/>
        <v>18.670000000000002</v>
      </c>
      <c r="Q1084" s="10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 s="17">
        <f t="shared" ref="P1085:P1148" si="85">IFERROR(ROUND(E1085/L1085,2),NA())</f>
        <v>410</v>
      </c>
      <c r="Q1085" s="10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s="17" t="e">
        <f t="shared" si="85"/>
        <v>#N/A</v>
      </c>
      <c r="Q1086" s="10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 s="17">
        <f t="shared" si="85"/>
        <v>114</v>
      </c>
      <c r="Q1087" s="10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 s="17">
        <f t="shared" si="85"/>
        <v>7.5</v>
      </c>
      <c r="Q1088" s="10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s="17" t="e">
        <f t="shared" si="85"/>
        <v>#N/A</v>
      </c>
      <c r="Q1089" s="10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 s="17">
        <f t="shared" si="85"/>
        <v>43.42</v>
      </c>
      <c r="Q1090" s="10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 s="17">
        <f t="shared" si="85"/>
        <v>23.96</v>
      </c>
      <c r="Q1091" s="10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YEAR(T:T)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 s="17">
        <f t="shared" si="85"/>
        <v>5</v>
      </c>
      <c r="Q1092" s="10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 s="17">
        <f t="shared" si="85"/>
        <v>12.5</v>
      </c>
      <c r="Q1093" s="10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 s="17">
        <f t="shared" si="85"/>
        <v>3</v>
      </c>
      <c r="Q1094" s="10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 s="17">
        <f t="shared" si="85"/>
        <v>10.56</v>
      </c>
      <c r="Q1095" s="10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 s="17">
        <f t="shared" si="85"/>
        <v>122</v>
      </c>
      <c r="Q1096" s="10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 s="17">
        <f t="shared" si="85"/>
        <v>267.81</v>
      </c>
      <c r="Q1097" s="10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 s="17">
        <f t="shared" si="85"/>
        <v>74.209999999999994</v>
      </c>
      <c r="Q1098" s="10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 s="17">
        <f t="shared" si="85"/>
        <v>6.71</v>
      </c>
      <c r="Q1099" s="10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 s="17">
        <f t="shared" si="85"/>
        <v>81.95</v>
      </c>
      <c r="Q1100" s="10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 s="17">
        <f t="shared" si="85"/>
        <v>25</v>
      </c>
      <c r="Q1101" s="10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 s="17">
        <f t="shared" si="85"/>
        <v>10</v>
      </c>
      <c r="Q1102" s="10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 s="17">
        <f t="shared" si="85"/>
        <v>6.83</v>
      </c>
      <c r="Q1103" s="10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 s="17">
        <f t="shared" si="85"/>
        <v>17.71</v>
      </c>
      <c r="Q1104" s="10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 s="17">
        <f t="shared" si="85"/>
        <v>16.2</v>
      </c>
      <c r="Q1105" s="10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 s="17">
        <f t="shared" si="85"/>
        <v>80.3</v>
      </c>
      <c r="Q1106" s="10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 s="17">
        <f t="shared" si="85"/>
        <v>71.55</v>
      </c>
      <c r="Q1107" s="10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 s="17">
        <f t="shared" si="85"/>
        <v>23.57</v>
      </c>
      <c r="Q1108" s="10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s="17" t="e">
        <f t="shared" si="85"/>
        <v>#N/A</v>
      </c>
      <c r="Q1109" s="10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 s="17">
        <f t="shared" si="85"/>
        <v>34.880000000000003</v>
      </c>
      <c r="Q1110" s="10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 s="17">
        <f t="shared" si="85"/>
        <v>15</v>
      </c>
      <c r="Q1111" s="10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 s="17">
        <f t="shared" si="85"/>
        <v>23.18</v>
      </c>
      <c r="Q1112" s="10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 s="17">
        <f t="shared" si="85"/>
        <v>1</v>
      </c>
      <c r="Q1113" s="10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 s="17">
        <f t="shared" si="85"/>
        <v>100.23</v>
      </c>
      <c r="Q1114" s="10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 s="17">
        <f t="shared" si="85"/>
        <v>5</v>
      </c>
      <c r="Q1115" s="10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 s="17">
        <f t="shared" si="85"/>
        <v>3.33</v>
      </c>
      <c r="Q1116" s="10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 s="17">
        <f t="shared" si="85"/>
        <v>13.25</v>
      </c>
      <c r="Q1117" s="10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 s="17">
        <f t="shared" si="85"/>
        <v>17.850000000000001</v>
      </c>
      <c r="Q1118" s="10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 s="17">
        <f t="shared" si="85"/>
        <v>10.38</v>
      </c>
      <c r="Q1119" s="10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 s="17">
        <f t="shared" si="85"/>
        <v>36.33</v>
      </c>
      <c r="Q1120" s="10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 s="17">
        <f t="shared" si="85"/>
        <v>5</v>
      </c>
      <c r="Q1121" s="10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s="17" t="e">
        <f t="shared" si="85"/>
        <v>#N/A</v>
      </c>
      <c r="Q1122" s="10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 s="17">
        <f t="shared" si="85"/>
        <v>5.8</v>
      </c>
      <c r="Q1123" s="10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s="17" t="e">
        <f t="shared" si="85"/>
        <v>#N/A</v>
      </c>
      <c r="Q1124" s="10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 s="17">
        <f t="shared" si="85"/>
        <v>3.67</v>
      </c>
      <c r="Q1125" s="10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 s="17">
        <f t="shared" si="85"/>
        <v>60.71</v>
      </c>
      <c r="Q1126" s="10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s="17" t="e">
        <f t="shared" si="85"/>
        <v>#N/A</v>
      </c>
      <c r="Q1127" s="10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 s="17">
        <f t="shared" si="85"/>
        <v>5</v>
      </c>
      <c r="Q1128" s="10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 s="17">
        <f t="shared" si="85"/>
        <v>25.43</v>
      </c>
      <c r="Q1129" s="10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 s="17">
        <f t="shared" si="85"/>
        <v>1</v>
      </c>
      <c r="Q1130" s="10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 s="17">
        <f t="shared" si="85"/>
        <v>10.5</v>
      </c>
      <c r="Q1131" s="10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 s="17">
        <f t="shared" si="85"/>
        <v>3.67</v>
      </c>
      <c r="Q1132" s="10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s="17" t="e">
        <f t="shared" si="85"/>
        <v>#N/A</v>
      </c>
      <c r="Q1133" s="10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 s="17">
        <f t="shared" si="85"/>
        <v>110.62</v>
      </c>
      <c r="Q1134" s="10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 s="17">
        <f t="shared" si="85"/>
        <v>20</v>
      </c>
      <c r="Q1135" s="10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 s="17">
        <f t="shared" si="85"/>
        <v>1</v>
      </c>
      <c r="Q1136" s="10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 s="17">
        <f t="shared" si="85"/>
        <v>50</v>
      </c>
      <c r="Q1137" s="10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 s="17">
        <f t="shared" si="85"/>
        <v>45</v>
      </c>
      <c r="Q1138" s="10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 s="17">
        <f t="shared" si="85"/>
        <v>253.21</v>
      </c>
      <c r="Q1139" s="10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 s="17">
        <f t="shared" si="85"/>
        <v>31.25</v>
      </c>
      <c r="Q1140" s="10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 s="17">
        <f t="shared" si="85"/>
        <v>5</v>
      </c>
      <c r="Q1141" s="10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s="17" t="e">
        <f t="shared" si="85"/>
        <v>#N/A</v>
      </c>
      <c r="Q1142" s="10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s="17" t="e">
        <f t="shared" si="85"/>
        <v>#N/A</v>
      </c>
      <c r="Q1143" s="10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s="17" t="e">
        <f t="shared" si="85"/>
        <v>#N/A</v>
      </c>
      <c r="Q1144" s="10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 s="17">
        <f t="shared" si="85"/>
        <v>23.25</v>
      </c>
      <c r="Q1145" s="10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s="17" t="e">
        <f t="shared" si="85"/>
        <v>#N/A</v>
      </c>
      <c r="Q1146" s="10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 s="17">
        <f t="shared" si="85"/>
        <v>100</v>
      </c>
      <c r="Q1147" s="10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 s="17">
        <f t="shared" si="85"/>
        <v>44.17</v>
      </c>
      <c r="Q1148" s="10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s="17" t="e">
        <f t="shared" ref="P1149:P1212" si="90">IFERROR(ROUND(E1149/L1149,2),NA())</f>
        <v>#N/A</v>
      </c>
      <c r="Q1149" s="10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 s="17">
        <f t="shared" si="90"/>
        <v>24.33</v>
      </c>
      <c r="Q1150" s="10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 s="17">
        <f t="shared" si="90"/>
        <v>37.5</v>
      </c>
      <c r="Q1151" s="10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 s="17">
        <f t="shared" si="90"/>
        <v>42</v>
      </c>
      <c r="Q1152" s="10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s="17" t="e">
        <f t="shared" si="90"/>
        <v>#N/A</v>
      </c>
      <c r="Q1153" s="10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 s="17">
        <f t="shared" si="90"/>
        <v>60.73</v>
      </c>
      <c r="Q1154" s="10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 s="17">
        <f t="shared" si="90"/>
        <v>50</v>
      </c>
      <c r="Q1155" s="10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YEAR(T:T)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 s="17">
        <f t="shared" si="90"/>
        <v>108.33</v>
      </c>
      <c r="Q1156" s="10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 s="17">
        <f t="shared" si="90"/>
        <v>23.5</v>
      </c>
      <c r="Q1157" s="10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s="17" t="e">
        <f t="shared" si="90"/>
        <v>#N/A</v>
      </c>
      <c r="Q1158" s="10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 s="17">
        <f t="shared" si="90"/>
        <v>50.33</v>
      </c>
      <c r="Q1159" s="10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 s="17">
        <f t="shared" si="90"/>
        <v>11.67</v>
      </c>
      <c r="Q1160" s="10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s="17" t="e">
        <f t="shared" si="90"/>
        <v>#N/A</v>
      </c>
      <c r="Q1161" s="10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 s="17">
        <f t="shared" si="90"/>
        <v>60.79</v>
      </c>
      <c r="Q1162" s="10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s="17" t="e">
        <f t="shared" si="90"/>
        <v>#N/A</v>
      </c>
      <c r="Q1163" s="10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 s="17">
        <f t="shared" si="90"/>
        <v>17.5</v>
      </c>
      <c r="Q1164" s="10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s="17" t="e">
        <f t="shared" si="90"/>
        <v>#N/A</v>
      </c>
      <c r="Q1165" s="10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s="17" t="e">
        <f t="shared" si="90"/>
        <v>#N/A</v>
      </c>
      <c r="Q1166" s="10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 s="17">
        <f t="shared" si="90"/>
        <v>82.82</v>
      </c>
      <c r="Q1167" s="10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 s="17">
        <f t="shared" si="90"/>
        <v>358.88</v>
      </c>
      <c r="Q1168" s="10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 s="17">
        <f t="shared" si="90"/>
        <v>61.19</v>
      </c>
      <c r="Q1169" s="10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 s="17">
        <f t="shared" si="90"/>
        <v>340</v>
      </c>
      <c r="Q1170" s="10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 s="17">
        <f t="shared" si="90"/>
        <v>5.67</v>
      </c>
      <c r="Q1171" s="10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 s="17">
        <f t="shared" si="90"/>
        <v>50</v>
      </c>
      <c r="Q1172" s="10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 s="17">
        <f t="shared" si="90"/>
        <v>25</v>
      </c>
      <c r="Q1173" s="10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s="17" t="e">
        <f t="shared" si="90"/>
        <v>#N/A</v>
      </c>
      <c r="Q1174" s="10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 s="17">
        <f t="shared" si="90"/>
        <v>30</v>
      </c>
      <c r="Q1175" s="10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 s="17">
        <f t="shared" si="90"/>
        <v>46.63</v>
      </c>
      <c r="Q1176" s="10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 s="17">
        <f t="shared" si="90"/>
        <v>65</v>
      </c>
      <c r="Q1177" s="10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 s="17">
        <f t="shared" si="90"/>
        <v>10</v>
      </c>
      <c r="Q1178" s="10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s="17" t="e">
        <f t="shared" si="90"/>
        <v>#N/A</v>
      </c>
      <c r="Q1179" s="10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 s="17">
        <f t="shared" si="90"/>
        <v>5</v>
      </c>
      <c r="Q1180" s="10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 s="17">
        <f t="shared" si="90"/>
        <v>640</v>
      </c>
      <c r="Q1181" s="10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 s="17">
        <f t="shared" si="90"/>
        <v>69.12</v>
      </c>
      <c r="Q1182" s="10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 s="17">
        <f t="shared" si="90"/>
        <v>1.33</v>
      </c>
      <c r="Q1183" s="10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 s="17">
        <f t="shared" si="90"/>
        <v>10.5</v>
      </c>
      <c r="Q1184" s="10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 s="17">
        <f t="shared" si="90"/>
        <v>33.33</v>
      </c>
      <c r="Q1185" s="10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 s="17">
        <f t="shared" si="90"/>
        <v>61.56</v>
      </c>
      <c r="Q1186" s="10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 s="17">
        <f t="shared" si="90"/>
        <v>118.74</v>
      </c>
      <c r="Q1187" s="10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 s="17">
        <f t="shared" si="90"/>
        <v>65.08</v>
      </c>
      <c r="Q1188" s="10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 s="17">
        <f t="shared" si="90"/>
        <v>130.16</v>
      </c>
      <c r="Q1189" s="10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 s="17">
        <f t="shared" si="90"/>
        <v>37.78</v>
      </c>
      <c r="Q1190" s="10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 s="17">
        <f t="shared" si="90"/>
        <v>112.79</v>
      </c>
      <c r="Q1191" s="10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 s="17">
        <f t="shared" si="90"/>
        <v>51.92</v>
      </c>
      <c r="Q1192" s="10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 s="17">
        <f t="shared" si="90"/>
        <v>89.24</v>
      </c>
      <c r="Q1193" s="10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 s="17">
        <f t="shared" si="90"/>
        <v>19.329999999999998</v>
      </c>
      <c r="Q1194" s="10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 s="17">
        <f t="shared" si="90"/>
        <v>79.97</v>
      </c>
      <c r="Q1195" s="10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 s="17">
        <f t="shared" si="90"/>
        <v>56.41</v>
      </c>
      <c r="Q1196" s="10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 s="17">
        <f t="shared" si="90"/>
        <v>79.41</v>
      </c>
      <c r="Q1197" s="10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 s="17">
        <f t="shared" si="90"/>
        <v>76.44</v>
      </c>
      <c r="Q1198" s="10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 s="17">
        <f t="shared" si="90"/>
        <v>121</v>
      </c>
      <c r="Q1199" s="10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 s="17">
        <f t="shared" si="90"/>
        <v>54.62</v>
      </c>
      <c r="Q1200" s="10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 s="17">
        <f t="shared" si="90"/>
        <v>299.22000000000003</v>
      </c>
      <c r="Q1201" s="10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 s="17">
        <f t="shared" si="90"/>
        <v>58.53</v>
      </c>
      <c r="Q1202" s="10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 s="17">
        <f t="shared" si="90"/>
        <v>55.37</v>
      </c>
      <c r="Q1203" s="10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 s="17">
        <f t="shared" si="90"/>
        <v>183.8</v>
      </c>
      <c r="Q1204" s="10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 s="17">
        <f t="shared" si="90"/>
        <v>165.35</v>
      </c>
      <c r="Q1205" s="10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 s="17">
        <f t="shared" si="90"/>
        <v>234.79</v>
      </c>
      <c r="Q1206" s="10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 s="17">
        <f t="shared" si="90"/>
        <v>211.48</v>
      </c>
      <c r="Q1207" s="10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 s="17">
        <f t="shared" si="90"/>
        <v>32.340000000000003</v>
      </c>
      <c r="Q1208" s="10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 s="17">
        <f t="shared" si="90"/>
        <v>123.38</v>
      </c>
      <c r="Q1209" s="10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 s="17">
        <f t="shared" si="90"/>
        <v>207.07</v>
      </c>
      <c r="Q1210" s="10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 s="17">
        <f t="shared" si="90"/>
        <v>138.26</v>
      </c>
      <c r="Q1211" s="10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 s="17">
        <f t="shared" si="90"/>
        <v>493.82</v>
      </c>
      <c r="Q1212" s="10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 s="17">
        <f t="shared" ref="P1213:P1276" si="95">IFERROR(ROUND(E1213/L1213,2),NA())</f>
        <v>168.5</v>
      </c>
      <c r="Q1213" s="10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 s="17">
        <f t="shared" si="95"/>
        <v>38.869999999999997</v>
      </c>
      <c r="Q1214" s="10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 s="17">
        <f t="shared" si="95"/>
        <v>61.53</v>
      </c>
      <c r="Q1215" s="10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 s="17">
        <f t="shared" si="95"/>
        <v>105.44</v>
      </c>
      <c r="Q1216" s="10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 s="17">
        <f t="shared" si="95"/>
        <v>71.59</v>
      </c>
      <c r="Q1217" s="10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 s="17">
        <f t="shared" si="95"/>
        <v>91.88</v>
      </c>
      <c r="Q1218" s="10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 s="17">
        <f t="shared" si="95"/>
        <v>148.57</v>
      </c>
      <c r="Q1219" s="10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YEAR(T:T)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 s="17">
        <f t="shared" si="95"/>
        <v>174.21</v>
      </c>
      <c r="Q1220" s="10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 s="17">
        <f t="shared" si="95"/>
        <v>102.86</v>
      </c>
      <c r="Q1221" s="10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 s="17">
        <f t="shared" si="95"/>
        <v>111.18</v>
      </c>
      <c r="Q1222" s="10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 s="17">
        <f t="shared" si="95"/>
        <v>23.8</v>
      </c>
      <c r="Q1223" s="10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 s="17">
        <f t="shared" si="95"/>
        <v>81.27</v>
      </c>
      <c r="Q1224" s="10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 s="17">
        <f t="shared" si="95"/>
        <v>116.21</v>
      </c>
      <c r="Q1225" s="10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 s="17">
        <f t="shared" si="95"/>
        <v>58.89</v>
      </c>
      <c r="Q1226" s="10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 s="17">
        <f t="shared" si="95"/>
        <v>44</v>
      </c>
      <c r="Q1227" s="10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 s="17">
        <f t="shared" si="95"/>
        <v>48.43</v>
      </c>
      <c r="Q1228" s="10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s="17" t="e">
        <f t="shared" si="95"/>
        <v>#N/A</v>
      </c>
      <c r="Q1229" s="10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 s="17">
        <f t="shared" si="95"/>
        <v>61.04</v>
      </c>
      <c r="Q1230" s="10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 s="17">
        <f t="shared" si="95"/>
        <v>25</v>
      </c>
      <c r="Q1231" s="10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s="17" t="e">
        <f t="shared" si="95"/>
        <v>#N/A</v>
      </c>
      <c r="Q1232" s="10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s="17" t="e">
        <f t="shared" si="95"/>
        <v>#N/A</v>
      </c>
      <c r="Q1233" s="10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 s="17">
        <f t="shared" si="95"/>
        <v>40</v>
      </c>
      <c r="Q1234" s="10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 s="17">
        <f t="shared" si="95"/>
        <v>19.329999999999998</v>
      </c>
      <c r="Q1235" s="10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s="17" t="e">
        <f t="shared" si="95"/>
        <v>#N/A</v>
      </c>
      <c r="Q1236" s="10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 s="17">
        <f t="shared" si="95"/>
        <v>35</v>
      </c>
      <c r="Q1237" s="10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s="17" t="e">
        <f t="shared" si="95"/>
        <v>#N/A</v>
      </c>
      <c r="Q1238" s="10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s="17" t="e">
        <f t="shared" si="95"/>
        <v>#N/A</v>
      </c>
      <c r="Q1239" s="10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 s="17">
        <f t="shared" si="95"/>
        <v>59.33</v>
      </c>
      <c r="Q1240" s="10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s="17" t="e">
        <f t="shared" si="95"/>
        <v>#N/A</v>
      </c>
      <c r="Q1241" s="10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 s="17">
        <f t="shared" si="95"/>
        <v>30.13</v>
      </c>
      <c r="Q1242" s="10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 s="17">
        <f t="shared" si="95"/>
        <v>74.62</v>
      </c>
      <c r="Q1243" s="10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 s="17">
        <f t="shared" si="95"/>
        <v>5</v>
      </c>
      <c r="Q1244" s="10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 s="17">
        <f t="shared" si="95"/>
        <v>44.5</v>
      </c>
      <c r="Q1245" s="10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 s="17">
        <f t="shared" si="95"/>
        <v>46.13</v>
      </c>
      <c r="Q1246" s="10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 s="17">
        <f t="shared" si="95"/>
        <v>141.47</v>
      </c>
      <c r="Q1247" s="10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 s="17">
        <f t="shared" si="95"/>
        <v>75.48</v>
      </c>
      <c r="Q1248" s="10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 s="17">
        <f t="shared" si="95"/>
        <v>85.5</v>
      </c>
      <c r="Q1249" s="10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 s="17">
        <f t="shared" si="95"/>
        <v>64.25</v>
      </c>
      <c r="Q1250" s="10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 s="17">
        <f t="shared" si="95"/>
        <v>64.47</v>
      </c>
      <c r="Q1251" s="10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 s="17">
        <f t="shared" si="95"/>
        <v>118.2</v>
      </c>
      <c r="Q1252" s="10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 s="17">
        <f t="shared" si="95"/>
        <v>82.54</v>
      </c>
      <c r="Q1253" s="10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 s="17">
        <f t="shared" si="95"/>
        <v>34.17</v>
      </c>
      <c r="Q1254" s="10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 s="17">
        <f t="shared" si="95"/>
        <v>42.73</v>
      </c>
      <c r="Q1255" s="10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 s="17">
        <f t="shared" si="95"/>
        <v>94.49</v>
      </c>
      <c r="Q1256" s="10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 s="17">
        <f t="shared" si="95"/>
        <v>55.7</v>
      </c>
      <c r="Q1257" s="10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 s="17">
        <f t="shared" si="95"/>
        <v>98.03</v>
      </c>
      <c r="Q1258" s="10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 s="17">
        <f t="shared" si="95"/>
        <v>92.1</v>
      </c>
      <c r="Q1259" s="10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 s="17">
        <f t="shared" si="95"/>
        <v>38.18</v>
      </c>
      <c r="Q1260" s="10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 s="17">
        <f t="shared" si="95"/>
        <v>27.15</v>
      </c>
      <c r="Q1261" s="10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 s="17">
        <f t="shared" si="95"/>
        <v>50.69</v>
      </c>
      <c r="Q1262" s="10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 s="17">
        <f t="shared" si="95"/>
        <v>38.94</v>
      </c>
      <c r="Q1263" s="10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 s="17">
        <f t="shared" si="95"/>
        <v>77.64</v>
      </c>
      <c r="Q1264" s="10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 s="17">
        <f t="shared" si="95"/>
        <v>43.54</v>
      </c>
      <c r="Q1265" s="10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 s="17">
        <f t="shared" si="95"/>
        <v>31.82</v>
      </c>
      <c r="Q1266" s="10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 s="17">
        <f t="shared" si="95"/>
        <v>63.18</v>
      </c>
      <c r="Q1267" s="10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 s="17">
        <f t="shared" si="95"/>
        <v>190.9</v>
      </c>
      <c r="Q1268" s="10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 s="17">
        <f t="shared" si="95"/>
        <v>140.86000000000001</v>
      </c>
      <c r="Q1269" s="10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 s="17">
        <f t="shared" si="95"/>
        <v>76.92</v>
      </c>
      <c r="Q1270" s="10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 s="17">
        <f t="shared" si="95"/>
        <v>99.16</v>
      </c>
      <c r="Q1271" s="10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 s="17">
        <f t="shared" si="95"/>
        <v>67.88</v>
      </c>
      <c r="Q1272" s="10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 s="17">
        <f t="shared" si="95"/>
        <v>246.29</v>
      </c>
      <c r="Q1273" s="10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 s="17">
        <f t="shared" si="95"/>
        <v>189.29</v>
      </c>
      <c r="Q1274" s="10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 s="17">
        <f t="shared" si="95"/>
        <v>76.67</v>
      </c>
      <c r="Q1275" s="10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 s="17">
        <f t="shared" si="95"/>
        <v>82.96</v>
      </c>
      <c r="Q1276" s="10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 s="17">
        <f t="shared" ref="P1277:P1340" si="100">IFERROR(ROUND(E1277/L1277,2),NA())</f>
        <v>62.52</v>
      </c>
      <c r="Q1277" s="10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 s="17">
        <f t="shared" si="100"/>
        <v>46.07</v>
      </c>
      <c r="Q1278" s="10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 s="17">
        <f t="shared" si="100"/>
        <v>38.54</v>
      </c>
      <c r="Q1279" s="10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 s="17">
        <f t="shared" si="100"/>
        <v>53.01</v>
      </c>
      <c r="Q1280" s="10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 s="17">
        <f t="shared" si="100"/>
        <v>73.36</v>
      </c>
      <c r="Q1281" s="10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 s="17">
        <f t="shared" si="100"/>
        <v>127.98</v>
      </c>
      <c r="Q1282" s="10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 s="17">
        <f t="shared" si="100"/>
        <v>104.73</v>
      </c>
      <c r="Q1283" s="10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YEAR(T:T)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 s="17">
        <f t="shared" si="100"/>
        <v>67.67</v>
      </c>
      <c r="Q1284" s="10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 s="17">
        <f t="shared" si="100"/>
        <v>95.93</v>
      </c>
      <c r="Q1285" s="10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 s="17">
        <f t="shared" si="100"/>
        <v>65.16</v>
      </c>
      <c r="Q1286" s="10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 s="17">
        <f t="shared" si="100"/>
        <v>32.270000000000003</v>
      </c>
      <c r="Q1287" s="10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 s="17">
        <f t="shared" si="100"/>
        <v>81.25</v>
      </c>
      <c r="Q1288" s="10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 s="17">
        <f t="shared" si="100"/>
        <v>24.2</v>
      </c>
      <c r="Q1289" s="10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 s="17">
        <f t="shared" si="100"/>
        <v>65.87</v>
      </c>
      <c r="Q1290" s="10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 s="17">
        <f t="shared" si="100"/>
        <v>36.08</v>
      </c>
      <c r="Q1291" s="10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 s="17">
        <f t="shared" si="100"/>
        <v>44.19</v>
      </c>
      <c r="Q1292" s="10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 s="17">
        <f t="shared" si="100"/>
        <v>104.07</v>
      </c>
      <c r="Q1293" s="10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 s="17">
        <f t="shared" si="100"/>
        <v>35.96</v>
      </c>
      <c r="Q1294" s="10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 s="17">
        <f t="shared" si="100"/>
        <v>127.79</v>
      </c>
      <c r="Q1295" s="10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 s="17">
        <f t="shared" si="100"/>
        <v>27.73</v>
      </c>
      <c r="Q1296" s="10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 s="17">
        <f t="shared" si="100"/>
        <v>39.83</v>
      </c>
      <c r="Q1297" s="10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 s="17">
        <f t="shared" si="100"/>
        <v>52.17</v>
      </c>
      <c r="Q1298" s="10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 s="17">
        <f t="shared" si="100"/>
        <v>92.04</v>
      </c>
      <c r="Q1299" s="10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 s="17">
        <f t="shared" si="100"/>
        <v>63.42</v>
      </c>
      <c r="Q1300" s="10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 s="17">
        <f t="shared" si="100"/>
        <v>135.63</v>
      </c>
      <c r="Q1301" s="10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 s="17">
        <f t="shared" si="100"/>
        <v>168.75</v>
      </c>
      <c r="Q1302" s="10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 s="17">
        <f t="shared" si="100"/>
        <v>70.86</v>
      </c>
      <c r="Q1303" s="10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 s="17">
        <f t="shared" si="100"/>
        <v>50</v>
      </c>
      <c r="Q1304" s="10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 s="17">
        <f t="shared" si="100"/>
        <v>42.21</v>
      </c>
      <c r="Q1305" s="10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 s="17">
        <f t="shared" si="100"/>
        <v>152.41</v>
      </c>
      <c r="Q1306" s="10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 s="17">
        <f t="shared" si="100"/>
        <v>90.62</v>
      </c>
      <c r="Q1307" s="10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 s="17">
        <f t="shared" si="100"/>
        <v>201.6</v>
      </c>
      <c r="Q1308" s="10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 s="17">
        <f t="shared" si="100"/>
        <v>127.93</v>
      </c>
      <c r="Q1309" s="10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 s="17">
        <f t="shared" si="100"/>
        <v>29.89</v>
      </c>
      <c r="Q1310" s="10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 s="17">
        <f t="shared" si="100"/>
        <v>367.97</v>
      </c>
      <c r="Q1311" s="10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 s="17">
        <f t="shared" si="100"/>
        <v>129.16999999999999</v>
      </c>
      <c r="Q1312" s="10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 s="17">
        <f t="shared" si="100"/>
        <v>800.7</v>
      </c>
      <c r="Q1313" s="10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 s="17">
        <f t="shared" si="100"/>
        <v>28</v>
      </c>
      <c r="Q1314" s="10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 s="17">
        <f t="shared" si="100"/>
        <v>102.02</v>
      </c>
      <c r="Q1315" s="10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 s="17">
        <f t="shared" si="100"/>
        <v>184.36</v>
      </c>
      <c r="Q1316" s="10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 s="17">
        <f t="shared" si="100"/>
        <v>162.91999999999999</v>
      </c>
      <c r="Q1317" s="10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 s="17">
        <f t="shared" si="100"/>
        <v>1</v>
      </c>
      <c r="Q1318" s="10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 s="17">
        <f t="shared" si="100"/>
        <v>603.53</v>
      </c>
      <c r="Q1319" s="10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 s="17">
        <f t="shared" si="100"/>
        <v>45.41</v>
      </c>
      <c r="Q1320" s="10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 s="17">
        <f t="shared" si="100"/>
        <v>97.33</v>
      </c>
      <c r="Q1321" s="10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 s="17">
        <f t="shared" si="100"/>
        <v>167.67</v>
      </c>
      <c r="Q1322" s="10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 s="17">
        <f t="shared" si="100"/>
        <v>859.86</v>
      </c>
      <c r="Q1323" s="10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 s="17">
        <f t="shared" si="100"/>
        <v>26.5</v>
      </c>
      <c r="Q1324" s="10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 s="17">
        <f t="shared" si="100"/>
        <v>30.27</v>
      </c>
      <c r="Q1325" s="10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 s="17">
        <f t="shared" si="100"/>
        <v>54.67</v>
      </c>
      <c r="Q1326" s="10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 s="17">
        <f t="shared" si="100"/>
        <v>60.75</v>
      </c>
      <c r="Q1327" s="10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 s="17">
        <f t="shared" si="100"/>
        <v>102.73</v>
      </c>
      <c r="Q1328" s="10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 s="17">
        <f t="shared" si="100"/>
        <v>41.59</v>
      </c>
      <c r="Q1329" s="10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 s="17">
        <f t="shared" si="100"/>
        <v>116.53</v>
      </c>
      <c r="Q1330" s="10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 s="17">
        <f t="shared" si="100"/>
        <v>45.33</v>
      </c>
      <c r="Q1331" s="10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 s="17">
        <f t="shared" si="100"/>
        <v>157.46</v>
      </c>
      <c r="Q1332" s="10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 s="17">
        <f t="shared" si="100"/>
        <v>100.5</v>
      </c>
      <c r="Q1333" s="10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s="17" t="e">
        <f t="shared" si="100"/>
        <v>#N/A</v>
      </c>
      <c r="Q1334" s="10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s="17" t="e">
        <f t="shared" si="100"/>
        <v>#N/A</v>
      </c>
      <c r="Q1335" s="10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 s="17">
        <f t="shared" si="100"/>
        <v>51.82</v>
      </c>
      <c r="Q1336" s="10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 s="17">
        <f t="shared" si="100"/>
        <v>308.75</v>
      </c>
      <c r="Q1337" s="10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 s="17">
        <f t="shared" si="100"/>
        <v>379.23</v>
      </c>
      <c r="Q1338" s="10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 s="17">
        <f t="shared" si="100"/>
        <v>176.36</v>
      </c>
      <c r="Q1339" s="10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 s="17">
        <f t="shared" si="100"/>
        <v>66.069999999999993</v>
      </c>
      <c r="Q1340" s="10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 s="17">
        <f t="shared" ref="P1341:P1404" si="105">IFERROR(ROUND(E1341/L1341,2),NA())</f>
        <v>89.65</v>
      </c>
      <c r="Q1341" s="10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s="17" t="e">
        <f t="shared" si="105"/>
        <v>#N/A</v>
      </c>
      <c r="Q1342" s="10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 s="17">
        <f t="shared" si="105"/>
        <v>382.39</v>
      </c>
      <c r="Q1343" s="10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 s="17">
        <f t="shared" si="105"/>
        <v>100</v>
      </c>
      <c r="Q1344" s="10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 s="17">
        <f t="shared" si="105"/>
        <v>158.36000000000001</v>
      </c>
      <c r="Q1345" s="10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 s="17">
        <f t="shared" si="105"/>
        <v>40.76</v>
      </c>
      <c r="Q1346" s="10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 s="17">
        <f t="shared" si="105"/>
        <v>53.57</v>
      </c>
      <c r="Q1347" s="10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YEAR(T:T)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 s="17">
        <f t="shared" si="105"/>
        <v>48.45</v>
      </c>
      <c r="Q1348" s="10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 s="17">
        <f t="shared" si="105"/>
        <v>82.42</v>
      </c>
      <c r="Q1349" s="10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 s="17">
        <f t="shared" si="105"/>
        <v>230.19</v>
      </c>
      <c r="Q1350" s="10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 s="17">
        <f t="shared" si="105"/>
        <v>59.36</v>
      </c>
      <c r="Q1351" s="10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 s="17">
        <f t="shared" si="105"/>
        <v>66.7</v>
      </c>
      <c r="Q1352" s="10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 s="17">
        <f t="shared" si="105"/>
        <v>168.78</v>
      </c>
      <c r="Q1353" s="10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 s="17">
        <f t="shared" si="105"/>
        <v>59.97</v>
      </c>
      <c r="Q1354" s="10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 s="17">
        <f t="shared" si="105"/>
        <v>31.81</v>
      </c>
      <c r="Q1355" s="10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 s="17">
        <f t="shared" si="105"/>
        <v>24.42</v>
      </c>
      <c r="Q1356" s="10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 s="17">
        <f t="shared" si="105"/>
        <v>25.35</v>
      </c>
      <c r="Q1357" s="10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 s="17">
        <f t="shared" si="105"/>
        <v>71.44</v>
      </c>
      <c r="Q1358" s="10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 s="17">
        <f t="shared" si="105"/>
        <v>38.549999999999997</v>
      </c>
      <c r="Q1359" s="10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 s="17">
        <f t="shared" si="105"/>
        <v>68.37</v>
      </c>
      <c r="Q1360" s="10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 s="17">
        <f t="shared" si="105"/>
        <v>40.21</v>
      </c>
      <c r="Q1361" s="10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 s="17">
        <f t="shared" si="105"/>
        <v>32.07</v>
      </c>
      <c r="Q1362" s="10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 s="17">
        <f t="shared" si="105"/>
        <v>28.63</v>
      </c>
      <c r="Q1363" s="10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 s="17">
        <f t="shared" si="105"/>
        <v>43.64</v>
      </c>
      <c r="Q1364" s="10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 s="17">
        <f t="shared" si="105"/>
        <v>40</v>
      </c>
      <c r="Q1365" s="10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 s="17">
        <f t="shared" si="105"/>
        <v>346.04</v>
      </c>
      <c r="Q1366" s="10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 s="17">
        <f t="shared" si="105"/>
        <v>81.739999999999995</v>
      </c>
      <c r="Q1367" s="10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 s="17">
        <f t="shared" si="105"/>
        <v>64.540000000000006</v>
      </c>
      <c r="Q1368" s="10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 s="17">
        <f t="shared" si="105"/>
        <v>63.48</v>
      </c>
      <c r="Q1369" s="10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 s="17">
        <f t="shared" si="105"/>
        <v>63.62</v>
      </c>
      <c r="Q1370" s="10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 s="17">
        <f t="shared" si="105"/>
        <v>83.97</v>
      </c>
      <c r="Q1371" s="10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 s="17">
        <f t="shared" si="105"/>
        <v>77.75</v>
      </c>
      <c r="Q1372" s="10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 s="17">
        <f t="shared" si="105"/>
        <v>107.07</v>
      </c>
      <c r="Q1373" s="10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 s="17">
        <f t="shared" si="105"/>
        <v>38.75</v>
      </c>
      <c r="Q1374" s="10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 s="17">
        <f t="shared" si="105"/>
        <v>201.94</v>
      </c>
      <c r="Q1375" s="10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 s="17">
        <f t="shared" si="105"/>
        <v>43.06</v>
      </c>
      <c r="Q1376" s="10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 s="17">
        <f t="shared" si="105"/>
        <v>62.87</v>
      </c>
      <c r="Q1377" s="10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 s="17">
        <f t="shared" si="105"/>
        <v>55.61</v>
      </c>
      <c r="Q1378" s="10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 s="17">
        <f t="shared" si="105"/>
        <v>48.71</v>
      </c>
      <c r="Q1379" s="10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 s="17">
        <f t="shared" si="105"/>
        <v>30.58</v>
      </c>
      <c r="Q1380" s="10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 s="17">
        <f t="shared" si="105"/>
        <v>73.91</v>
      </c>
      <c r="Q1381" s="10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 s="17">
        <f t="shared" si="105"/>
        <v>21.2</v>
      </c>
      <c r="Q1382" s="10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 s="17">
        <f t="shared" si="105"/>
        <v>73.36</v>
      </c>
      <c r="Q1383" s="10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 s="17">
        <f t="shared" si="105"/>
        <v>56.41</v>
      </c>
      <c r="Q1384" s="10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 s="17">
        <f t="shared" si="105"/>
        <v>50.25</v>
      </c>
      <c r="Q1385" s="10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 s="17">
        <f t="shared" si="105"/>
        <v>68.94</v>
      </c>
      <c r="Q1386" s="10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 s="17">
        <f t="shared" si="105"/>
        <v>65.91</v>
      </c>
      <c r="Q1387" s="10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 s="17">
        <f t="shared" si="105"/>
        <v>62.5</v>
      </c>
      <c r="Q1388" s="10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 s="17">
        <f t="shared" si="105"/>
        <v>70.06</v>
      </c>
      <c r="Q1389" s="10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 s="17">
        <f t="shared" si="105"/>
        <v>60.18</v>
      </c>
      <c r="Q1390" s="10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 s="17">
        <f t="shared" si="105"/>
        <v>21.38</v>
      </c>
      <c r="Q1391" s="10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 s="17">
        <f t="shared" si="105"/>
        <v>160.79</v>
      </c>
      <c r="Q1392" s="10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 s="17">
        <f t="shared" si="105"/>
        <v>42.38</v>
      </c>
      <c r="Q1393" s="10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 s="17">
        <f t="shared" si="105"/>
        <v>27.32</v>
      </c>
      <c r="Q1394" s="10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 s="17">
        <f t="shared" si="105"/>
        <v>196.83</v>
      </c>
      <c r="Q1395" s="10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 s="17">
        <f t="shared" si="105"/>
        <v>53.88</v>
      </c>
      <c r="Q1396" s="10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 s="17">
        <f t="shared" si="105"/>
        <v>47.76</v>
      </c>
      <c r="Q1397" s="10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 s="17">
        <f t="shared" si="105"/>
        <v>88.19</v>
      </c>
      <c r="Q1398" s="10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 s="17">
        <f t="shared" si="105"/>
        <v>72.06</v>
      </c>
      <c r="Q1399" s="10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 s="17">
        <f t="shared" si="105"/>
        <v>74.25</v>
      </c>
      <c r="Q1400" s="10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 s="17">
        <f t="shared" si="105"/>
        <v>61.7</v>
      </c>
      <c r="Q1401" s="10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 s="17">
        <f t="shared" si="105"/>
        <v>17.239999999999998</v>
      </c>
      <c r="Q1402" s="10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 s="17">
        <f t="shared" si="105"/>
        <v>51.72</v>
      </c>
      <c r="Q1403" s="10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 s="17">
        <f t="shared" si="105"/>
        <v>24.15</v>
      </c>
      <c r="Q1404" s="10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 s="17">
        <f t="shared" ref="P1405:P1468" si="110">IFERROR(ROUND(E1405/L1405,2),NA())</f>
        <v>62.17</v>
      </c>
      <c r="Q1405" s="10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 s="17">
        <f t="shared" si="110"/>
        <v>48.2</v>
      </c>
      <c r="Q1406" s="10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 s="17">
        <f t="shared" si="110"/>
        <v>6.18</v>
      </c>
      <c r="Q1407" s="10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 s="17">
        <f t="shared" si="110"/>
        <v>5</v>
      </c>
      <c r="Q1408" s="10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 s="17">
        <f t="shared" si="110"/>
        <v>7.5</v>
      </c>
      <c r="Q1409" s="10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 s="17">
        <f t="shared" si="110"/>
        <v>12</v>
      </c>
      <c r="Q1410" s="10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 s="17" t="e">
        <f t="shared" si="110"/>
        <v>#N/A</v>
      </c>
      <c r="Q1411" s="10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YEAR(T:T)</f>
        <v>2015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 s="17">
        <f t="shared" si="110"/>
        <v>1</v>
      </c>
      <c r="Q1412" s="10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 s="17">
        <f t="shared" si="110"/>
        <v>2.33</v>
      </c>
      <c r="Q1413" s="10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 s="17">
        <f t="shared" si="110"/>
        <v>24.62</v>
      </c>
      <c r="Q1414" s="10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 s="17">
        <f t="shared" si="110"/>
        <v>100</v>
      </c>
      <c r="Q1415" s="10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 s="17">
        <f t="shared" si="110"/>
        <v>1</v>
      </c>
      <c r="Q1416" s="10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 s="17">
        <f t="shared" si="110"/>
        <v>88.89</v>
      </c>
      <c r="Q1417" s="10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s="17" t="e">
        <f t="shared" si="110"/>
        <v>#N/A</v>
      </c>
      <c r="Q1418" s="10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 s="17">
        <f t="shared" si="110"/>
        <v>27.5</v>
      </c>
      <c r="Q1419" s="10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 s="17">
        <f t="shared" si="110"/>
        <v>6</v>
      </c>
      <c r="Q1420" s="10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 s="17">
        <f t="shared" si="110"/>
        <v>44.5</v>
      </c>
      <c r="Q1421" s="10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 s="17">
        <f t="shared" si="110"/>
        <v>1</v>
      </c>
      <c r="Q1422" s="10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 s="17">
        <f t="shared" si="110"/>
        <v>100</v>
      </c>
      <c r="Q1423" s="10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 s="17">
        <f t="shared" si="110"/>
        <v>13</v>
      </c>
      <c r="Q1424" s="10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 s="17">
        <f t="shared" si="110"/>
        <v>100</v>
      </c>
      <c r="Q1425" s="10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 s="17">
        <f t="shared" si="110"/>
        <v>109.07</v>
      </c>
      <c r="Q1426" s="10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s="17" t="e">
        <f t="shared" si="110"/>
        <v>#N/A</v>
      </c>
      <c r="Q1427" s="10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s="17" t="e">
        <f t="shared" si="110"/>
        <v>#N/A</v>
      </c>
      <c r="Q1428" s="10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 s="17">
        <f t="shared" si="110"/>
        <v>104.75</v>
      </c>
      <c r="Q1429" s="10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 s="17">
        <f t="shared" si="110"/>
        <v>15</v>
      </c>
      <c r="Q1430" s="10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s="17" t="e">
        <f t="shared" si="110"/>
        <v>#N/A</v>
      </c>
      <c r="Q1431" s="10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 s="17">
        <f t="shared" si="110"/>
        <v>80.599999999999994</v>
      </c>
      <c r="Q1432" s="10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 s="17">
        <f t="shared" si="110"/>
        <v>115.55</v>
      </c>
      <c r="Q1433" s="10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s="17" t="e">
        <f t="shared" si="110"/>
        <v>#N/A</v>
      </c>
      <c r="Q1434" s="10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 s="17">
        <f t="shared" si="110"/>
        <v>80.5</v>
      </c>
      <c r="Q1435" s="10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 s="17">
        <f t="shared" si="110"/>
        <v>744.55</v>
      </c>
      <c r="Q1436" s="10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 s="17">
        <f t="shared" si="110"/>
        <v>7.5</v>
      </c>
      <c r="Q1437" s="10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 s="17">
        <f t="shared" si="110"/>
        <v>38.5</v>
      </c>
      <c r="Q1438" s="10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 s="17">
        <f t="shared" si="110"/>
        <v>36.68</v>
      </c>
      <c r="Q1439" s="10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 s="17">
        <f t="shared" si="110"/>
        <v>75</v>
      </c>
      <c r="Q1440" s="10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 s="17">
        <f t="shared" si="110"/>
        <v>30</v>
      </c>
      <c r="Q1441" s="10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 s="17">
        <f t="shared" si="110"/>
        <v>1</v>
      </c>
      <c r="Q1442" s="10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 s="17">
        <f t="shared" si="110"/>
        <v>673.33</v>
      </c>
      <c r="Q1443" s="10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s="17" t="e">
        <f t="shared" si="110"/>
        <v>#N/A</v>
      </c>
      <c r="Q1444" s="10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s="17" t="e">
        <f t="shared" si="110"/>
        <v>#N/A</v>
      </c>
      <c r="Q1445" s="10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s="17" t="e">
        <f t="shared" si="110"/>
        <v>#N/A</v>
      </c>
      <c r="Q1446" s="10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s="17" t="e">
        <f t="shared" si="110"/>
        <v>#N/A</v>
      </c>
      <c r="Q1447" s="10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s="17" t="e">
        <f t="shared" si="110"/>
        <v>#N/A</v>
      </c>
      <c r="Q1448" s="10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 s="17">
        <f t="shared" si="110"/>
        <v>25</v>
      </c>
      <c r="Q1449" s="10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s="17" t="e">
        <f t="shared" si="110"/>
        <v>#N/A</v>
      </c>
      <c r="Q1450" s="10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s="17" t="e">
        <f t="shared" si="110"/>
        <v>#N/A</v>
      </c>
      <c r="Q1451" s="10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 s="17">
        <f t="shared" si="110"/>
        <v>1</v>
      </c>
      <c r="Q1452" s="10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 s="17">
        <f t="shared" si="110"/>
        <v>1</v>
      </c>
      <c r="Q1453" s="10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s="17" t="e">
        <f t="shared" si="110"/>
        <v>#N/A</v>
      </c>
      <c r="Q1454" s="10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s="17" t="e">
        <f t="shared" si="110"/>
        <v>#N/A</v>
      </c>
      <c r="Q1455" s="10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 s="17">
        <f t="shared" si="110"/>
        <v>15</v>
      </c>
      <c r="Q1456" s="10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 s="17">
        <f t="shared" si="110"/>
        <v>225</v>
      </c>
      <c r="Q1457" s="10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 s="17">
        <f t="shared" si="110"/>
        <v>48.33</v>
      </c>
      <c r="Q1458" s="10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s="17" t="e">
        <f t="shared" si="110"/>
        <v>#N/A</v>
      </c>
      <c r="Q1459" s="10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s="17" t="e">
        <f t="shared" si="110"/>
        <v>#N/A</v>
      </c>
      <c r="Q1460" s="10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s="17" t="e">
        <f t="shared" si="110"/>
        <v>#N/A</v>
      </c>
      <c r="Q1461" s="10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s="17" t="e">
        <f t="shared" si="110"/>
        <v>#N/A</v>
      </c>
      <c r="Q1462" s="10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 s="17">
        <f t="shared" si="110"/>
        <v>44.67</v>
      </c>
      <c r="Q1463" s="10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 s="17">
        <f t="shared" si="110"/>
        <v>28.94</v>
      </c>
      <c r="Q1464" s="10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 s="17">
        <f t="shared" si="110"/>
        <v>35.44</v>
      </c>
      <c r="Q1465" s="10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 s="17">
        <f t="shared" si="110"/>
        <v>34.869999999999997</v>
      </c>
      <c r="Q1466" s="10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 s="17">
        <f t="shared" si="110"/>
        <v>52.62</v>
      </c>
      <c r="Q1467" s="10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 s="17">
        <f t="shared" si="110"/>
        <v>69.599999999999994</v>
      </c>
      <c r="Q1468" s="10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 s="17">
        <f t="shared" ref="P1469:P1532" si="115">IFERROR(ROUND(E1469/L1469,2),NA())</f>
        <v>76.72</v>
      </c>
      <c r="Q1469" s="10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 s="17">
        <f t="shared" si="115"/>
        <v>33.19</v>
      </c>
      <c r="Q1470" s="10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 s="17">
        <f t="shared" si="115"/>
        <v>149.46</v>
      </c>
      <c r="Q1471" s="10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 s="17">
        <f t="shared" si="115"/>
        <v>23.17</v>
      </c>
      <c r="Q1472" s="10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 s="17">
        <f t="shared" si="115"/>
        <v>96.88</v>
      </c>
      <c r="Q1473" s="10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 s="17">
        <f t="shared" si="115"/>
        <v>103.2</v>
      </c>
      <c r="Q1474" s="10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 s="17">
        <f t="shared" si="115"/>
        <v>38.46</v>
      </c>
      <c r="Q1475" s="10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YEAR(T:T)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 s="17">
        <f t="shared" si="115"/>
        <v>44.32</v>
      </c>
      <c r="Q1476" s="10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 s="17">
        <f t="shared" si="115"/>
        <v>64.17</v>
      </c>
      <c r="Q1477" s="10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 s="17">
        <f t="shared" si="115"/>
        <v>43.33</v>
      </c>
      <c r="Q1478" s="10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 s="17">
        <f t="shared" si="115"/>
        <v>90.5</v>
      </c>
      <c r="Q1479" s="10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 s="17">
        <f t="shared" si="115"/>
        <v>29.19</v>
      </c>
      <c r="Q1480" s="10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 s="17">
        <f t="shared" si="115"/>
        <v>30.96</v>
      </c>
      <c r="Q1481" s="10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 s="17">
        <f t="shared" si="115"/>
        <v>92.16</v>
      </c>
      <c r="Q1482" s="10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 s="17">
        <f t="shared" si="115"/>
        <v>17.5</v>
      </c>
      <c r="Q1483" s="10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 s="17">
        <f t="shared" si="115"/>
        <v>5</v>
      </c>
      <c r="Q1484" s="10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 s="17">
        <f t="shared" si="115"/>
        <v>25</v>
      </c>
      <c r="Q1485" s="10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s="17" t="e">
        <f t="shared" si="115"/>
        <v>#N/A</v>
      </c>
      <c r="Q1486" s="10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 s="17">
        <f t="shared" si="115"/>
        <v>50</v>
      </c>
      <c r="Q1487" s="10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 s="17">
        <f t="shared" si="115"/>
        <v>16</v>
      </c>
      <c r="Q1488" s="10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s="17" t="e">
        <f t="shared" si="115"/>
        <v>#N/A</v>
      </c>
      <c r="Q1489" s="10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 s="17">
        <f t="shared" si="115"/>
        <v>60</v>
      </c>
      <c r="Q1490" s="10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s="17" t="e">
        <f t="shared" si="115"/>
        <v>#N/A</v>
      </c>
      <c r="Q1491" s="10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 s="17">
        <f t="shared" si="115"/>
        <v>47.11</v>
      </c>
      <c r="Q1492" s="10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 s="17">
        <f t="shared" si="115"/>
        <v>100</v>
      </c>
      <c r="Q1493" s="10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 s="17">
        <f t="shared" si="115"/>
        <v>15</v>
      </c>
      <c r="Q1494" s="10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s="17" t="e">
        <f t="shared" si="115"/>
        <v>#N/A</v>
      </c>
      <c r="Q1495" s="10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 s="17">
        <f t="shared" si="115"/>
        <v>40.450000000000003</v>
      </c>
      <c r="Q1496" s="10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s="17" t="e">
        <f t="shared" si="115"/>
        <v>#N/A</v>
      </c>
      <c r="Q1497" s="10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s="17" t="e">
        <f t="shared" si="115"/>
        <v>#N/A</v>
      </c>
      <c r="Q1498" s="10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 s="17">
        <f t="shared" si="115"/>
        <v>1</v>
      </c>
      <c r="Q1499" s="10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 s="17">
        <f t="shared" si="115"/>
        <v>19</v>
      </c>
      <c r="Q1500" s="10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 s="17">
        <f t="shared" si="115"/>
        <v>5</v>
      </c>
      <c r="Q1501" s="10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 s="17">
        <f t="shared" si="115"/>
        <v>46.73</v>
      </c>
      <c r="Q1502" s="10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 s="17">
        <f t="shared" si="115"/>
        <v>97.73</v>
      </c>
      <c r="Q1503" s="10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 s="17">
        <f t="shared" si="115"/>
        <v>67.84</v>
      </c>
      <c r="Q1504" s="10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 s="17">
        <f t="shared" si="115"/>
        <v>56.98</v>
      </c>
      <c r="Q1505" s="10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 s="17">
        <f t="shared" si="115"/>
        <v>67.16</v>
      </c>
      <c r="Q1506" s="10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 s="17">
        <f t="shared" si="115"/>
        <v>48.04</v>
      </c>
      <c r="Q1507" s="10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 s="17">
        <f t="shared" si="115"/>
        <v>38.86</v>
      </c>
      <c r="Q1508" s="10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 s="17">
        <f t="shared" si="115"/>
        <v>78.180000000000007</v>
      </c>
      <c r="Q1509" s="10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 s="17">
        <f t="shared" si="115"/>
        <v>97.11</v>
      </c>
      <c r="Q1510" s="10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 s="17">
        <f t="shared" si="115"/>
        <v>110.39</v>
      </c>
      <c r="Q1511" s="10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 s="17">
        <f t="shared" si="115"/>
        <v>39.92</v>
      </c>
      <c r="Q1512" s="10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 s="17">
        <f t="shared" si="115"/>
        <v>75.98</v>
      </c>
      <c r="Q1513" s="10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 s="17">
        <f t="shared" si="115"/>
        <v>58.38</v>
      </c>
      <c r="Q1514" s="10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 s="17">
        <f t="shared" si="115"/>
        <v>55.82</v>
      </c>
      <c r="Q1515" s="10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 s="17">
        <f t="shared" si="115"/>
        <v>151.24</v>
      </c>
      <c r="Q1516" s="10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 s="17">
        <f t="shared" si="115"/>
        <v>849.67</v>
      </c>
      <c r="Q1517" s="10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 s="17">
        <f t="shared" si="115"/>
        <v>159.24</v>
      </c>
      <c r="Q1518" s="10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 s="17">
        <f t="shared" si="115"/>
        <v>39.51</v>
      </c>
      <c r="Q1519" s="10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 s="17">
        <f t="shared" si="115"/>
        <v>130.53</v>
      </c>
      <c r="Q1520" s="10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 s="17">
        <f t="shared" si="115"/>
        <v>64.16</v>
      </c>
      <c r="Q1521" s="10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 s="17">
        <f t="shared" si="115"/>
        <v>111.53</v>
      </c>
      <c r="Q1522" s="10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 s="17">
        <f t="shared" si="115"/>
        <v>170.45</v>
      </c>
      <c r="Q1523" s="10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 s="17">
        <f t="shared" si="115"/>
        <v>133.74</v>
      </c>
      <c r="Q1524" s="10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 s="17">
        <f t="shared" si="115"/>
        <v>95.83</v>
      </c>
      <c r="Q1525" s="10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 s="17">
        <f t="shared" si="115"/>
        <v>221.79</v>
      </c>
      <c r="Q1526" s="10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 s="17">
        <f t="shared" si="115"/>
        <v>32.32</v>
      </c>
      <c r="Q1527" s="10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 s="17">
        <f t="shared" si="115"/>
        <v>98.84</v>
      </c>
      <c r="Q1528" s="10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 s="17">
        <f t="shared" si="115"/>
        <v>55.22</v>
      </c>
      <c r="Q1529" s="10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 s="17">
        <f t="shared" si="115"/>
        <v>52.79</v>
      </c>
      <c r="Q1530" s="10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 s="17">
        <f t="shared" si="115"/>
        <v>135.66999999999999</v>
      </c>
      <c r="Q1531" s="10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 s="17">
        <f t="shared" si="115"/>
        <v>53.99</v>
      </c>
      <c r="Q1532" s="10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 s="17">
        <f t="shared" ref="P1533:P1596" si="120">IFERROR(ROUND(E1533/L1533,2),NA())</f>
        <v>56.64</v>
      </c>
      <c r="Q1533" s="10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 s="17">
        <f t="shared" si="120"/>
        <v>82.32</v>
      </c>
      <c r="Q1534" s="10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 s="17">
        <f t="shared" si="120"/>
        <v>88.26</v>
      </c>
      <c r="Q1535" s="10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 s="17">
        <f t="shared" si="120"/>
        <v>84.91</v>
      </c>
      <c r="Q1536" s="10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 s="17">
        <f t="shared" si="120"/>
        <v>48.15</v>
      </c>
      <c r="Q1537" s="10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 s="17">
        <f t="shared" si="120"/>
        <v>66.02</v>
      </c>
      <c r="Q1538" s="10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 s="17">
        <f t="shared" si="120"/>
        <v>96.38</v>
      </c>
      <c r="Q1539" s="10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YEAR(T:T)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 s="17">
        <f t="shared" si="120"/>
        <v>156.16999999999999</v>
      </c>
      <c r="Q1540" s="10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 s="17">
        <f t="shared" si="120"/>
        <v>95.76</v>
      </c>
      <c r="Q1541" s="10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 s="17">
        <f t="shared" si="120"/>
        <v>180.41</v>
      </c>
      <c r="Q1542" s="10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 s="17">
        <f t="shared" si="120"/>
        <v>3</v>
      </c>
      <c r="Q1543" s="10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 s="17">
        <f t="shared" si="120"/>
        <v>20</v>
      </c>
      <c r="Q1544" s="10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 s="17">
        <f t="shared" si="120"/>
        <v>10</v>
      </c>
      <c r="Q1545" s="10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s="17" t="e">
        <f t="shared" si="120"/>
        <v>#N/A</v>
      </c>
      <c r="Q1546" s="10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 s="17">
        <f t="shared" si="120"/>
        <v>1</v>
      </c>
      <c r="Q1547" s="10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 s="17">
        <f t="shared" si="120"/>
        <v>26.27</v>
      </c>
      <c r="Q1548" s="10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s="17" t="e">
        <f t="shared" si="120"/>
        <v>#N/A</v>
      </c>
      <c r="Q1549" s="10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 s="17">
        <f t="shared" si="120"/>
        <v>60</v>
      </c>
      <c r="Q1550" s="10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 s="17">
        <f t="shared" si="120"/>
        <v>28.33</v>
      </c>
      <c r="Q1551" s="10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 s="17">
        <f t="shared" si="120"/>
        <v>14.43</v>
      </c>
      <c r="Q1552" s="10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s="17" t="e">
        <f t="shared" si="120"/>
        <v>#N/A</v>
      </c>
      <c r="Q1553" s="10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 s="17">
        <f t="shared" si="120"/>
        <v>132.19</v>
      </c>
      <c r="Q1554" s="10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s="17" t="e">
        <f t="shared" si="120"/>
        <v>#N/A</v>
      </c>
      <c r="Q1555" s="10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s="17" t="e">
        <f t="shared" si="120"/>
        <v>#N/A</v>
      </c>
      <c r="Q1556" s="10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s="17" t="e">
        <f t="shared" si="120"/>
        <v>#N/A</v>
      </c>
      <c r="Q1557" s="10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 s="17">
        <f t="shared" si="120"/>
        <v>56.42</v>
      </c>
      <c r="Q1558" s="10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 s="17">
        <f t="shared" si="120"/>
        <v>100</v>
      </c>
      <c r="Q1559" s="10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 s="17">
        <f t="shared" si="120"/>
        <v>11.67</v>
      </c>
      <c r="Q1560" s="10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 s="17">
        <f t="shared" si="120"/>
        <v>50</v>
      </c>
      <c r="Q1561" s="10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 s="17">
        <f t="shared" si="120"/>
        <v>23.5</v>
      </c>
      <c r="Q1562" s="10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 s="17">
        <f t="shared" si="120"/>
        <v>67</v>
      </c>
      <c r="Q1563" s="10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s="17" t="e">
        <f t="shared" si="120"/>
        <v>#N/A</v>
      </c>
      <c r="Q1564" s="10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 s="17">
        <f t="shared" si="120"/>
        <v>42.5</v>
      </c>
      <c r="Q1565" s="10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 s="17">
        <f t="shared" si="120"/>
        <v>10</v>
      </c>
      <c r="Q1566" s="10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 s="17">
        <f t="shared" si="120"/>
        <v>100</v>
      </c>
      <c r="Q1567" s="10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 s="17">
        <f t="shared" si="120"/>
        <v>108.05</v>
      </c>
      <c r="Q1568" s="10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 s="17">
        <f t="shared" si="120"/>
        <v>26.92</v>
      </c>
      <c r="Q1569" s="10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 s="17">
        <f t="shared" si="120"/>
        <v>155</v>
      </c>
      <c r="Q1570" s="10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s="17" t="e">
        <f t="shared" si="120"/>
        <v>#N/A</v>
      </c>
      <c r="Q1571" s="10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 s="17">
        <f t="shared" si="120"/>
        <v>47.77</v>
      </c>
      <c r="Q1572" s="10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 s="17">
        <f t="shared" si="120"/>
        <v>20</v>
      </c>
      <c r="Q1573" s="10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 s="17">
        <f t="shared" si="120"/>
        <v>41.67</v>
      </c>
      <c r="Q1574" s="10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 s="17">
        <f t="shared" si="120"/>
        <v>74.33</v>
      </c>
      <c r="Q1575" s="10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 s="17">
        <f t="shared" si="120"/>
        <v>84.33</v>
      </c>
      <c r="Q1576" s="10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 s="17">
        <f t="shared" si="120"/>
        <v>65.459999999999994</v>
      </c>
      <c r="Q1577" s="10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 s="17">
        <f t="shared" si="120"/>
        <v>65</v>
      </c>
      <c r="Q1578" s="10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 s="17">
        <f t="shared" si="120"/>
        <v>27.5</v>
      </c>
      <c r="Q1579" s="10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 s="17">
        <f t="shared" si="120"/>
        <v>51.25</v>
      </c>
      <c r="Q1580" s="10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 s="17">
        <f t="shared" si="120"/>
        <v>14</v>
      </c>
      <c r="Q1581" s="10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s="17" t="e">
        <f t="shared" si="120"/>
        <v>#N/A</v>
      </c>
      <c r="Q1582" s="10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 s="17">
        <f t="shared" si="120"/>
        <v>5</v>
      </c>
      <c r="Q1583" s="10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 s="17">
        <f t="shared" si="120"/>
        <v>31</v>
      </c>
      <c r="Q1584" s="10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 s="17">
        <f t="shared" si="120"/>
        <v>15</v>
      </c>
      <c r="Q1585" s="10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s="17" t="e">
        <f t="shared" si="120"/>
        <v>#N/A</v>
      </c>
      <c r="Q1586" s="10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 s="17">
        <f t="shared" si="120"/>
        <v>131.66999999999999</v>
      </c>
      <c r="Q1587" s="10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s="17" t="e">
        <f t="shared" si="120"/>
        <v>#N/A</v>
      </c>
      <c r="Q1588" s="10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 s="17">
        <f t="shared" si="120"/>
        <v>1</v>
      </c>
      <c r="Q1589" s="10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s="17" t="e">
        <f t="shared" si="120"/>
        <v>#N/A</v>
      </c>
      <c r="Q1590" s="10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s="17" t="e">
        <f t="shared" si="120"/>
        <v>#N/A</v>
      </c>
      <c r="Q1591" s="10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 s="17">
        <f t="shared" si="120"/>
        <v>510</v>
      </c>
      <c r="Q1592" s="10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 s="17">
        <f t="shared" si="120"/>
        <v>44.48</v>
      </c>
      <c r="Q1593" s="10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s="17" t="e">
        <f t="shared" si="120"/>
        <v>#N/A</v>
      </c>
      <c r="Q1594" s="10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 s="17">
        <f t="shared" si="120"/>
        <v>1</v>
      </c>
      <c r="Q1595" s="10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 s="17">
        <f t="shared" si="120"/>
        <v>20.5</v>
      </c>
      <c r="Q1596" s="10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 s="17">
        <f t="shared" ref="P1597:P1660" si="125">IFERROR(ROUND(E1597/L1597,2),NA())</f>
        <v>40</v>
      </c>
      <c r="Q1597" s="10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 s="17">
        <f t="shared" si="125"/>
        <v>25</v>
      </c>
      <c r="Q1598" s="10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s="17" t="e">
        <f t="shared" si="125"/>
        <v>#N/A</v>
      </c>
      <c r="Q1599" s="10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 s="17">
        <f t="shared" si="125"/>
        <v>1</v>
      </c>
      <c r="Q1600" s="10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s="17" t="e">
        <f t="shared" si="125"/>
        <v>#N/A</v>
      </c>
      <c r="Q1601" s="10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 s="17">
        <f t="shared" si="125"/>
        <v>40.78</v>
      </c>
      <c r="Q1602" s="10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 s="17">
        <f t="shared" si="125"/>
        <v>48.33</v>
      </c>
      <c r="Q1603" s="10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YEAR(T:T)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 s="17">
        <f t="shared" si="125"/>
        <v>46.95</v>
      </c>
      <c r="Q1604" s="10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 s="17">
        <f t="shared" si="125"/>
        <v>66.69</v>
      </c>
      <c r="Q1605" s="10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 s="17">
        <f t="shared" si="125"/>
        <v>48.84</v>
      </c>
      <c r="Q1606" s="10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 s="17">
        <f t="shared" si="125"/>
        <v>137.31</v>
      </c>
      <c r="Q1607" s="10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 s="17">
        <f t="shared" si="125"/>
        <v>87.83</v>
      </c>
      <c r="Q1608" s="10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 s="17">
        <f t="shared" si="125"/>
        <v>70.790000000000006</v>
      </c>
      <c r="Q1609" s="10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 s="17">
        <f t="shared" si="125"/>
        <v>52.83</v>
      </c>
      <c r="Q1610" s="10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 s="17">
        <f t="shared" si="125"/>
        <v>443.75</v>
      </c>
      <c r="Q1611" s="10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 s="17">
        <f t="shared" si="125"/>
        <v>48.54</v>
      </c>
      <c r="Q1612" s="10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 s="17">
        <f t="shared" si="125"/>
        <v>37.07</v>
      </c>
      <c r="Q1613" s="10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 s="17">
        <f t="shared" si="125"/>
        <v>50</v>
      </c>
      <c r="Q1614" s="10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 s="17">
        <f t="shared" si="125"/>
        <v>39.04</v>
      </c>
      <c r="Q1615" s="10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 s="17">
        <f t="shared" si="125"/>
        <v>66.69</v>
      </c>
      <c r="Q1616" s="10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 s="17">
        <f t="shared" si="125"/>
        <v>67.13</v>
      </c>
      <c r="Q1617" s="10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 s="17">
        <f t="shared" si="125"/>
        <v>66.37</v>
      </c>
      <c r="Q1618" s="10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 s="17">
        <f t="shared" si="125"/>
        <v>64.62</v>
      </c>
      <c r="Q1619" s="10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 s="17">
        <f t="shared" si="125"/>
        <v>58.37</v>
      </c>
      <c r="Q1620" s="10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 s="17">
        <f t="shared" si="125"/>
        <v>86.96</v>
      </c>
      <c r="Q1621" s="10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 s="17">
        <f t="shared" si="125"/>
        <v>66.47</v>
      </c>
      <c r="Q1622" s="10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 s="17">
        <f t="shared" si="125"/>
        <v>163.78</v>
      </c>
      <c r="Q1623" s="10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 s="17">
        <f t="shared" si="125"/>
        <v>107.98</v>
      </c>
      <c r="Q1624" s="10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 s="17">
        <f t="shared" si="125"/>
        <v>42.11</v>
      </c>
      <c r="Q1625" s="10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 s="17">
        <f t="shared" si="125"/>
        <v>47.2</v>
      </c>
      <c r="Q1626" s="10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 s="17">
        <f t="shared" si="125"/>
        <v>112.02</v>
      </c>
      <c r="Q1627" s="10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 s="17">
        <f t="shared" si="125"/>
        <v>74.95</v>
      </c>
      <c r="Q1628" s="10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 s="17">
        <f t="shared" si="125"/>
        <v>61.58</v>
      </c>
      <c r="Q1629" s="10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 s="17">
        <f t="shared" si="125"/>
        <v>45.88</v>
      </c>
      <c r="Q1630" s="10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 s="17">
        <f t="shared" si="125"/>
        <v>75.849999999999994</v>
      </c>
      <c r="Q1631" s="10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 s="17">
        <f t="shared" si="125"/>
        <v>84.21</v>
      </c>
      <c r="Q1632" s="10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 s="17">
        <f t="shared" si="125"/>
        <v>117.23</v>
      </c>
      <c r="Q1633" s="10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 s="17">
        <f t="shared" si="125"/>
        <v>86.49</v>
      </c>
      <c r="Q1634" s="10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 s="17">
        <f t="shared" si="125"/>
        <v>172.41</v>
      </c>
      <c r="Q1635" s="10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 s="17">
        <f t="shared" si="125"/>
        <v>62.81</v>
      </c>
      <c r="Q1636" s="10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 s="17">
        <f t="shared" si="125"/>
        <v>67.73</v>
      </c>
      <c r="Q1637" s="10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 s="17">
        <f t="shared" si="125"/>
        <v>53.56</v>
      </c>
      <c r="Q1638" s="10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 s="17">
        <f t="shared" si="125"/>
        <v>34.6</v>
      </c>
      <c r="Q1639" s="10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 s="17">
        <f t="shared" si="125"/>
        <v>38.89</v>
      </c>
      <c r="Q1640" s="10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 s="17">
        <f t="shared" si="125"/>
        <v>94.74</v>
      </c>
      <c r="Q1641" s="10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 s="17">
        <f t="shared" si="125"/>
        <v>39.97</v>
      </c>
      <c r="Q1642" s="10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 s="17">
        <f t="shared" si="125"/>
        <v>97.5</v>
      </c>
      <c r="Q1643" s="10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 s="17">
        <f t="shared" si="125"/>
        <v>42.86</v>
      </c>
      <c r="Q1644" s="10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 s="17">
        <f t="shared" si="125"/>
        <v>168.51</v>
      </c>
      <c r="Q1645" s="10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 s="17">
        <f t="shared" si="125"/>
        <v>85.55</v>
      </c>
      <c r="Q1646" s="10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 s="17">
        <f t="shared" si="125"/>
        <v>554</v>
      </c>
      <c r="Q1647" s="10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 s="17">
        <f t="shared" si="125"/>
        <v>26.55</v>
      </c>
      <c r="Q1648" s="10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 s="17">
        <f t="shared" si="125"/>
        <v>113.83</v>
      </c>
      <c r="Q1649" s="10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 s="17">
        <f t="shared" si="125"/>
        <v>32.01</v>
      </c>
      <c r="Q1650" s="10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 s="17">
        <f t="shared" si="125"/>
        <v>47.19</v>
      </c>
      <c r="Q1651" s="10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 s="17">
        <f t="shared" si="125"/>
        <v>88.47</v>
      </c>
      <c r="Q1652" s="10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 s="17">
        <f t="shared" si="125"/>
        <v>100.75</v>
      </c>
      <c r="Q1653" s="10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 s="17">
        <f t="shared" si="125"/>
        <v>64.709999999999994</v>
      </c>
      <c r="Q1654" s="10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 s="17">
        <f t="shared" si="125"/>
        <v>51.85</v>
      </c>
      <c r="Q1655" s="10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 s="17">
        <f t="shared" si="125"/>
        <v>38.79</v>
      </c>
      <c r="Q1656" s="10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 s="17">
        <f t="shared" si="125"/>
        <v>44.65</v>
      </c>
      <c r="Q1657" s="10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 s="17">
        <f t="shared" si="125"/>
        <v>156.77000000000001</v>
      </c>
      <c r="Q1658" s="10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 s="17">
        <f t="shared" si="125"/>
        <v>118.7</v>
      </c>
      <c r="Q1659" s="10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 s="17">
        <f t="shared" si="125"/>
        <v>74.150000000000006</v>
      </c>
      <c r="Q1660" s="10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 s="17">
        <f t="shared" ref="P1661:P1724" si="130">IFERROR(ROUND(E1661/L1661,2),NA())</f>
        <v>12.53</v>
      </c>
      <c r="Q1661" s="10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 s="17">
        <f t="shared" si="130"/>
        <v>27.86</v>
      </c>
      <c r="Q1662" s="10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 s="17">
        <f t="shared" si="130"/>
        <v>80.180000000000007</v>
      </c>
      <c r="Q1663" s="10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 s="17">
        <f t="shared" si="130"/>
        <v>132.44</v>
      </c>
      <c r="Q1664" s="10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 s="17">
        <f t="shared" si="130"/>
        <v>33.75</v>
      </c>
      <c r="Q1665" s="10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 s="17">
        <f t="shared" si="130"/>
        <v>34.380000000000003</v>
      </c>
      <c r="Q1666" s="10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 s="17">
        <f t="shared" si="130"/>
        <v>44.96</v>
      </c>
      <c r="Q1667" s="10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YEAR(T:T)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 s="17">
        <f t="shared" si="130"/>
        <v>41.04</v>
      </c>
      <c r="Q1668" s="10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 s="17">
        <f t="shared" si="130"/>
        <v>52.6</v>
      </c>
      <c r="Q1669" s="10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 s="17">
        <f t="shared" si="130"/>
        <v>70.78</v>
      </c>
      <c r="Q1670" s="10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 s="17">
        <f t="shared" si="130"/>
        <v>53.75</v>
      </c>
      <c r="Q1671" s="10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 s="17">
        <f t="shared" si="130"/>
        <v>44.61</v>
      </c>
      <c r="Q1672" s="10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 s="17">
        <f t="shared" si="130"/>
        <v>26.15</v>
      </c>
      <c r="Q1673" s="10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 s="17">
        <f t="shared" si="130"/>
        <v>39.18</v>
      </c>
      <c r="Q1674" s="10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 s="17">
        <f t="shared" si="130"/>
        <v>45.59</v>
      </c>
      <c r="Q1675" s="10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 s="17">
        <f t="shared" si="130"/>
        <v>89.25</v>
      </c>
      <c r="Q1676" s="10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 s="17">
        <f t="shared" si="130"/>
        <v>40.42</v>
      </c>
      <c r="Q1677" s="10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 s="17">
        <f t="shared" si="130"/>
        <v>82.38</v>
      </c>
      <c r="Q1678" s="10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 s="17">
        <f t="shared" si="130"/>
        <v>159.52000000000001</v>
      </c>
      <c r="Q1679" s="10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 s="17">
        <f t="shared" si="130"/>
        <v>36.24</v>
      </c>
      <c r="Q1680" s="10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 s="17">
        <f t="shared" si="130"/>
        <v>62.5</v>
      </c>
      <c r="Q1681" s="10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 s="17">
        <f t="shared" si="130"/>
        <v>47</v>
      </c>
      <c r="Q1682" s="10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 s="17">
        <f t="shared" si="130"/>
        <v>74.58</v>
      </c>
      <c r="Q1683" s="10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s="17" t="e">
        <f t="shared" si="130"/>
        <v>#N/A</v>
      </c>
      <c r="Q1684" s="10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 s="17">
        <f t="shared" si="130"/>
        <v>76</v>
      </c>
      <c r="Q1685" s="10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 s="17">
        <f t="shared" si="130"/>
        <v>86.44</v>
      </c>
      <c r="Q1686" s="10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 s="17">
        <f t="shared" si="130"/>
        <v>24</v>
      </c>
      <c r="Q1687" s="10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 s="17">
        <f t="shared" si="130"/>
        <v>18</v>
      </c>
      <c r="Q1688" s="10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 s="17">
        <f t="shared" si="130"/>
        <v>80.13</v>
      </c>
      <c r="Q1689" s="10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 s="17">
        <f t="shared" si="130"/>
        <v>253.14</v>
      </c>
      <c r="Q1690" s="10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 s="17">
        <f t="shared" si="130"/>
        <v>171.43</v>
      </c>
      <c r="Q1691" s="10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 s="17">
        <f t="shared" si="130"/>
        <v>57.73</v>
      </c>
      <c r="Q1692" s="10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 s="17">
        <f t="shared" si="130"/>
        <v>264.26</v>
      </c>
      <c r="Q1693" s="10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 s="17">
        <f t="shared" si="130"/>
        <v>159.33000000000001</v>
      </c>
      <c r="Q1694" s="10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 s="17">
        <f t="shared" si="130"/>
        <v>35</v>
      </c>
      <c r="Q1695" s="10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 s="17">
        <f t="shared" si="130"/>
        <v>5</v>
      </c>
      <c r="Q1696" s="10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 s="17">
        <f t="shared" si="130"/>
        <v>61.09</v>
      </c>
      <c r="Q1697" s="10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s="17" t="e">
        <f t="shared" si="130"/>
        <v>#N/A</v>
      </c>
      <c r="Q1698" s="10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 s="17">
        <f t="shared" si="130"/>
        <v>114.82</v>
      </c>
      <c r="Q1699" s="10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s="17" t="e">
        <f t="shared" si="130"/>
        <v>#N/A</v>
      </c>
      <c r="Q1700" s="10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 s="17">
        <f t="shared" si="130"/>
        <v>54</v>
      </c>
      <c r="Q1701" s="10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 s="17">
        <f t="shared" si="130"/>
        <v>65.97</v>
      </c>
      <c r="Q1702" s="10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 s="17">
        <f t="shared" si="130"/>
        <v>5</v>
      </c>
      <c r="Q1703" s="10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 s="17">
        <f t="shared" si="130"/>
        <v>1</v>
      </c>
      <c r="Q1704" s="10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 s="17">
        <f t="shared" si="130"/>
        <v>25.5</v>
      </c>
      <c r="Q1705" s="10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 s="17">
        <f t="shared" si="130"/>
        <v>118.36</v>
      </c>
      <c r="Q1706" s="10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s="17" t="e">
        <f t="shared" si="130"/>
        <v>#N/A</v>
      </c>
      <c r="Q1707" s="10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s="17" t="e">
        <f t="shared" si="130"/>
        <v>#N/A</v>
      </c>
      <c r="Q1708" s="10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 s="17">
        <f t="shared" si="130"/>
        <v>54.11</v>
      </c>
      <c r="Q1709" s="10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s="17" t="e">
        <f t="shared" si="130"/>
        <v>#N/A</v>
      </c>
      <c r="Q1710" s="10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 s="17">
        <f t="shared" si="130"/>
        <v>21.25</v>
      </c>
      <c r="Q1711" s="10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 s="17">
        <f t="shared" si="130"/>
        <v>34</v>
      </c>
      <c r="Q1712" s="10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 s="17">
        <f t="shared" si="130"/>
        <v>525</v>
      </c>
      <c r="Q1713" s="10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s="17" t="e">
        <f t="shared" si="130"/>
        <v>#N/A</v>
      </c>
      <c r="Q1714" s="10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 s="17">
        <f t="shared" si="130"/>
        <v>50</v>
      </c>
      <c r="Q1715" s="10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 s="17">
        <f t="shared" si="130"/>
        <v>115.71</v>
      </c>
      <c r="Q1716" s="10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 s="17">
        <f t="shared" si="130"/>
        <v>5.5</v>
      </c>
      <c r="Q1717" s="10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 s="17">
        <f t="shared" si="130"/>
        <v>50</v>
      </c>
      <c r="Q1718" s="10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 s="17">
        <f t="shared" si="130"/>
        <v>34.020000000000003</v>
      </c>
      <c r="Q1719" s="10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 s="17">
        <f t="shared" si="130"/>
        <v>37.5</v>
      </c>
      <c r="Q1720" s="10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 s="17">
        <f t="shared" si="130"/>
        <v>11.67</v>
      </c>
      <c r="Q1721" s="10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 s="17">
        <f t="shared" si="130"/>
        <v>28.13</v>
      </c>
      <c r="Q1722" s="10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s="17" t="e">
        <f t="shared" si="130"/>
        <v>#N/A</v>
      </c>
      <c r="Q1723" s="10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 s="17">
        <f t="shared" si="130"/>
        <v>1</v>
      </c>
      <c r="Q1724" s="10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 s="17">
        <f t="shared" ref="P1725:P1788" si="135">IFERROR(ROUND(E1725/L1725,2),NA())</f>
        <v>216.67</v>
      </c>
      <c r="Q1725" s="10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 s="17">
        <f t="shared" si="135"/>
        <v>8.75</v>
      </c>
      <c r="Q1726" s="10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 s="17">
        <f t="shared" si="135"/>
        <v>62.22</v>
      </c>
      <c r="Q1727" s="10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 s="17">
        <f t="shared" si="135"/>
        <v>137.25</v>
      </c>
      <c r="Q1728" s="10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 s="17">
        <f t="shared" si="135"/>
        <v>1</v>
      </c>
      <c r="Q1729" s="10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 s="17">
        <f t="shared" si="135"/>
        <v>122.14</v>
      </c>
      <c r="Q1730" s="10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 s="17" t="e">
        <f t="shared" si="135"/>
        <v>#N/A</v>
      </c>
      <c r="Q1731" s="10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YEAR(T:T)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s="17" t="e">
        <f t="shared" si="135"/>
        <v>#N/A</v>
      </c>
      <c r="Q1732" s="10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s="17" t="e">
        <f t="shared" si="135"/>
        <v>#N/A</v>
      </c>
      <c r="Q1733" s="10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s="17" t="e">
        <f t="shared" si="135"/>
        <v>#N/A</v>
      </c>
      <c r="Q1734" s="10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s="17" t="e">
        <f t="shared" si="135"/>
        <v>#N/A</v>
      </c>
      <c r="Q1735" s="10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 s="17">
        <f t="shared" si="135"/>
        <v>1</v>
      </c>
      <c r="Q1736" s="10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 s="17">
        <f t="shared" si="135"/>
        <v>55</v>
      </c>
      <c r="Q1737" s="10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 s="17">
        <f t="shared" si="135"/>
        <v>22</v>
      </c>
      <c r="Q1738" s="10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 s="17">
        <f t="shared" si="135"/>
        <v>56.67</v>
      </c>
      <c r="Q1739" s="10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 s="17">
        <f t="shared" si="135"/>
        <v>20</v>
      </c>
      <c r="Q1740" s="10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 s="17">
        <f t="shared" si="135"/>
        <v>1</v>
      </c>
      <c r="Q1741" s="10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s="17" t="e">
        <f t="shared" si="135"/>
        <v>#N/A</v>
      </c>
      <c r="Q1742" s="10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 s="17">
        <f t="shared" si="135"/>
        <v>25.58</v>
      </c>
      <c r="Q1743" s="10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 s="17">
        <f t="shared" si="135"/>
        <v>63.97</v>
      </c>
      <c r="Q1744" s="10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 s="17">
        <f t="shared" si="135"/>
        <v>89.93</v>
      </c>
      <c r="Q1745" s="10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 s="17">
        <f t="shared" si="135"/>
        <v>93.07</v>
      </c>
      <c r="Q1746" s="10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 s="17">
        <f t="shared" si="135"/>
        <v>89.67</v>
      </c>
      <c r="Q1747" s="10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 s="17">
        <f t="shared" si="135"/>
        <v>207.62</v>
      </c>
      <c r="Q1748" s="10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 s="17">
        <f t="shared" si="135"/>
        <v>59.41</v>
      </c>
      <c r="Q1749" s="10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 s="17">
        <f t="shared" si="135"/>
        <v>358.97</v>
      </c>
      <c r="Q1750" s="10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 s="17">
        <f t="shared" si="135"/>
        <v>94.74</v>
      </c>
      <c r="Q1751" s="10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 s="17">
        <f t="shared" si="135"/>
        <v>80.650000000000006</v>
      </c>
      <c r="Q1752" s="10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 s="17">
        <f t="shared" si="135"/>
        <v>168.69</v>
      </c>
      <c r="Q1753" s="10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 s="17">
        <f t="shared" si="135"/>
        <v>34.69</v>
      </c>
      <c r="Q1754" s="10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 s="17">
        <f t="shared" si="135"/>
        <v>462.86</v>
      </c>
      <c r="Q1755" s="10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 s="17">
        <f t="shared" si="135"/>
        <v>104.39</v>
      </c>
      <c r="Q1756" s="10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 s="17">
        <f t="shared" si="135"/>
        <v>7.5</v>
      </c>
      <c r="Q1757" s="10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 s="17">
        <f t="shared" si="135"/>
        <v>47.13</v>
      </c>
      <c r="Q1758" s="10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 s="17">
        <f t="shared" si="135"/>
        <v>414.29</v>
      </c>
      <c r="Q1759" s="10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 s="17">
        <f t="shared" si="135"/>
        <v>42.48</v>
      </c>
      <c r="Q1760" s="10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 s="17">
        <f t="shared" si="135"/>
        <v>108.78</v>
      </c>
      <c r="Q1761" s="10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 s="17">
        <f t="shared" si="135"/>
        <v>81.099999999999994</v>
      </c>
      <c r="Q1762" s="10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 s="17">
        <f t="shared" si="135"/>
        <v>51.67</v>
      </c>
      <c r="Q1763" s="10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 s="17">
        <f t="shared" si="135"/>
        <v>35.4</v>
      </c>
      <c r="Q1764" s="10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 s="17">
        <f t="shared" si="135"/>
        <v>103.64</v>
      </c>
      <c r="Q1765" s="10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 s="17">
        <f t="shared" si="135"/>
        <v>55.28</v>
      </c>
      <c r="Q1766" s="10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 s="17">
        <f t="shared" si="135"/>
        <v>72.17</v>
      </c>
      <c r="Q1767" s="10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s="17" t="e">
        <f t="shared" si="135"/>
        <v>#N/A</v>
      </c>
      <c r="Q1768" s="10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 s="17">
        <f t="shared" si="135"/>
        <v>58.62</v>
      </c>
      <c r="Q1769" s="10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 s="17">
        <f t="shared" si="135"/>
        <v>12.47</v>
      </c>
      <c r="Q1770" s="10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 s="17">
        <f t="shared" si="135"/>
        <v>49.14</v>
      </c>
      <c r="Q1771" s="10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 s="17">
        <f t="shared" si="135"/>
        <v>150.5</v>
      </c>
      <c r="Q1772" s="10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 s="17">
        <f t="shared" si="135"/>
        <v>35.799999999999997</v>
      </c>
      <c r="Q1773" s="10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 s="17">
        <f t="shared" si="135"/>
        <v>45.16</v>
      </c>
      <c r="Q1774" s="10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 s="17">
        <f t="shared" si="135"/>
        <v>98.79</v>
      </c>
      <c r="Q1775" s="10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 s="17">
        <f t="shared" si="135"/>
        <v>88.31</v>
      </c>
      <c r="Q1776" s="10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 s="17">
        <f t="shared" si="135"/>
        <v>170.63</v>
      </c>
      <c r="Q1777" s="10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 s="17">
        <f t="shared" si="135"/>
        <v>83.75</v>
      </c>
      <c r="Q1778" s="10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 s="17">
        <f t="shared" si="135"/>
        <v>65.099999999999994</v>
      </c>
      <c r="Q1779" s="10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 s="17">
        <f t="shared" si="135"/>
        <v>66.33</v>
      </c>
      <c r="Q1780" s="10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 s="17">
        <f t="shared" si="135"/>
        <v>104.89</v>
      </c>
      <c r="Q1781" s="10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 s="17">
        <f t="shared" si="135"/>
        <v>78.44</v>
      </c>
      <c r="Q1782" s="10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 s="17">
        <f t="shared" si="135"/>
        <v>59.04</v>
      </c>
      <c r="Q1783" s="10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 s="17">
        <f t="shared" si="135"/>
        <v>71.34</v>
      </c>
      <c r="Q1784" s="10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 s="17">
        <f t="shared" si="135"/>
        <v>51.23</v>
      </c>
      <c r="Q1785" s="10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 s="17">
        <f t="shared" si="135"/>
        <v>60.24</v>
      </c>
      <c r="Q1786" s="10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 s="17">
        <f t="shared" si="135"/>
        <v>44.94</v>
      </c>
      <c r="Q1787" s="10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 s="17">
        <f t="shared" si="135"/>
        <v>31.21</v>
      </c>
      <c r="Q1788" s="10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 s="17">
        <f t="shared" ref="P1789:P1852" si="140">IFERROR(ROUND(E1789/L1789,2),NA())</f>
        <v>63.88</v>
      </c>
      <c r="Q1789" s="10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 s="17">
        <f t="shared" si="140"/>
        <v>19</v>
      </c>
      <c r="Q1790" s="10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 s="17">
        <f t="shared" si="140"/>
        <v>10</v>
      </c>
      <c r="Q1791" s="10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 s="17">
        <f t="shared" si="140"/>
        <v>109.07</v>
      </c>
      <c r="Q1792" s="10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 s="17">
        <f t="shared" si="140"/>
        <v>26.75</v>
      </c>
      <c r="Q1793" s="10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 s="17">
        <f t="shared" si="140"/>
        <v>109.94</v>
      </c>
      <c r="Q1794" s="10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 s="17">
        <f t="shared" si="140"/>
        <v>20</v>
      </c>
      <c r="Q1795" s="10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YEAR(T:T)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 s="17">
        <f t="shared" si="140"/>
        <v>55.39</v>
      </c>
      <c r="Q1796" s="10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 s="17">
        <f t="shared" si="140"/>
        <v>133.9</v>
      </c>
      <c r="Q1797" s="10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 s="17">
        <f t="shared" si="140"/>
        <v>48.72</v>
      </c>
      <c r="Q1798" s="10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 s="17">
        <f t="shared" si="140"/>
        <v>48.25</v>
      </c>
      <c r="Q1799" s="10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 s="17">
        <f t="shared" si="140"/>
        <v>58.97</v>
      </c>
      <c r="Q1800" s="10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 s="17">
        <f t="shared" si="140"/>
        <v>11.64</v>
      </c>
      <c r="Q1801" s="10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 s="17">
        <f t="shared" si="140"/>
        <v>83.72</v>
      </c>
      <c r="Q1802" s="10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 s="17">
        <f t="shared" si="140"/>
        <v>63.65</v>
      </c>
      <c r="Q1803" s="10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 s="17">
        <f t="shared" si="140"/>
        <v>94.28</v>
      </c>
      <c r="Q1804" s="10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 s="17">
        <f t="shared" si="140"/>
        <v>71.87</v>
      </c>
      <c r="Q1805" s="10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 s="17">
        <f t="shared" si="140"/>
        <v>104.85</v>
      </c>
      <c r="Q1806" s="10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 s="17">
        <f t="shared" si="140"/>
        <v>67.14</v>
      </c>
      <c r="Q1807" s="10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 s="17">
        <f t="shared" si="140"/>
        <v>73.88</v>
      </c>
      <c r="Q1808" s="10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 s="17">
        <f t="shared" si="140"/>
        <v>69.13</v>
      </c>
      <c r="Q1809" s="10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 s="17">
        <f t="shared" si="140"/>
        <v>120.77</v>
      </c>
      <c r="Q1810" s="10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 s="17">
        <f t="shared" si="140"/>
        <v>42.22</v>
      </c>
      <c r="Q1811" s="10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 s="17">
        <f t="shared" si="140"/>
        <v>7.5</v>
      </c>
      <c r="Q1812" s="10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 s="17">
        <f t="shared" si="140"/>
        <v>1.54</v>
      </c>
      <c r="Q1813" s="10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 s="17">
        <f t="shared" si="140"/>
        <v>37.61</v>
      </c>
      <c r="Q1814" s="10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s="17" t="e">
        <f t="shared" si="140"/>
        <v>#N/A</v>
      </c>
      <c r="Q1815" s="10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 s="17">
        <f t="shared" si="140"/>
        <v>42.16</v>
      </c>
      <c r="Q1816" s="10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s="17" t="e">
        <f t="shared" si="140"/>
        <v>#N/A</v>
      </c>
      <c r="Q1817" s="10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 s="17">
        <f t="shared" si="140"/>
        <v>84.83</v>
      </c>
      <c r="Q1818" s="10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 s="17">
        <f t="shared" si="140"/>
        <v>94.19</v>
      </c>
      <c r="Q1819" s="10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s="17" t="e">
        <f t="shared" si="140"/>
        <v>#N/A</v>
      </c>
      <c r="Q1820" s="10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 s="17">
        <f t="shared" si="140"/>
        <v>6.25</v>
      </c>
      <c r="Q1821" s="10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 s="17">
        <f t="shared" si="140"/>
        <v>213.38</v>
      </c>
      <c r="Q1822" s="10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 s="17">
        <f t="shared" si="140"/>
        <v>59.16</v>
      </c>
      <c r="Q1823" s="10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 s="17">
        <f t="shared" si="140"/>
        <v>27.27</v>
      </c>
      <c r="Q1824" s="10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 s="17">
        <f t="shared" si="140"/>
        <v>24.58</v>
      </c>
      <c r="Q1825" s="10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 s="17">
        <f t="shared" si="140"/>
        <v>75.05</v>
      </c>
      <c r="Q1826" s="10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 s="17">
        <f t="shared" si="140"/>
        <v>42.02</v>
      </c>
      <c r="Q1827" s="10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 s="17">
        <f t="shared" si="140"/>
        <v>53.16</v>
      </c>
      <c r="Q1828" s="10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 s="17">
        <f t="shared" si="140"/>
        <v>83.89</v>
      </c>
      <c r="Q1829" s="10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 s="17">
        <f t="shared" si="140"/>
        <v>417.33</v>
      </c>
      <c r="Q1830" s="10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 s="17">
        <f t="shared" si="140"/>
        <v>75.77</v>
      </c>
      <c r="Q1831" s="10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 s="17">
        <f t="shared" si="140"/>
        <v>67.39</v>
      </c>
      <c r="Q1832" s="10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 s="17">
        <f t="shared" si="140"/>
        <v>73.569999999999993</v>
      </c>
      <c r="Q1833" s="10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 s="17">
        <f t="shared" si="140"/>
        <v>25</v>
      </c>
      <c r="Q1834" s="10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 s="17">
        <f t="shared" si="140"/>
        <v>42</v>
      </c>
      <c r="Q1835" s="10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 s="17">
        <f t="shared" si="140"/>
        <v>131.16999999999999</v>
      </c>
      <c r="Q1836" s="10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 s="17">
        <f t="shared" si="140"/>
        <v>47.27</v>
      </c>
      <c r="Q1837" s="10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 s="17">
        <f t="shared" si="140"/>
        <v>182.13</v>
      </c>
      <c r="Q1838" s="10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 s="17">
        <f t="shared" si="140"/>
        <v>61.37</v>
      </c>
      <c r="Q1839" s="10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 s="17">
        <f t="shared" si="140"/>
        <v>35.770000000000003</v>
      </c>
      <c r="Q1840" s="10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 s="17">
        <f t="shared" si="140"/>
        <v>45.62</v>
      </c>
      <c r="Q1841" s="10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 s="17">
        <f t="shared" si="140"/>
        <v>75.38</v>
      </c>
      <c r="Q1842" s="10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 s="17">
        <f t="shared" si="140"/>
        <v>50.88</v>
      </c>
      <c r="Q1843" s="10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 s="17">
        <f t="shared" si="140"/>
        <v>119.29</v>
      </c>
      <c r="Q1844" s="10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 s="17">
        <f t="shared" si="140"/>
        <v>92.54</v>
      </c>
      <c r="Q1845" s="10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 s="17">
        <f t="shared" si="140"/>
        <v>76.05</v>
      </c>
      <c r="Q1846" s="10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 s="17">
        <f t="shared" si="140"/>
        <v>52.63</v>
      </c>
      <c r="Q1847" s="10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 s="17">
        <f t="shared" si="140"/>
        <v>98.99</v>
      </c>
      <c r="Q1848" s="10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 s="17">
        <f t="shared" si="140"/>
        <v>79.53</v>
      </c>
      <c r="Q1849" s="10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 s="17">
        <f t="shared" si="140"/>
        <v>134.21</v>
      </c>
      <c r="Q1850" s="10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 s="17">
        <f t="shared" si="140"/>
        <v>37.630000000000003</v>
      </c>
      <c r="Q1851" s="10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 s="17">
        <f t="shared" si="140"/>
        <v>51.04</v>
      </c>
      <c r="Q1852" s="10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 s="17">
        <f t="shared" ref="P1853:P1916" si="145">IFERROR(ROUND(E1853/L1853,2),NA())</f>
        <v>50.04</v>
      </c>
      <c r="Q1853" s="10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 s="17">
        <f t="shared" si="145"/>
        <v>133.93</v>
      </c>
      <c r="Q1854" s="10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 s="17">
        <f t="shared" si="145"/>
        <v>58.21</v>
      </c>
      <c r="Q1855" s="10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 s="17">
        <f t="shared" si="145"/>
        <v>88.04</v>
      </c>
      <c r="Q1856" s="10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 s="17">
        <f t="shared" si="145"/>
        <v>70.58</v>
      </c>
      <c r="Q1857" s="10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 s="17">
        <f t="shared" si="145"/>
        <v>53.29</v>
      </c>
      <c r="Q1858" s="10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 s="17">
        <f t="shared" si="145"/>
        <v>136.36000000000001</v>
      </c>
      <c r="Q1859" s="10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YEAR(T:T)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 s="17">
        <f t="shared" si="145"/>
        <v>40.549999999999997</v>
      </c>
      <c r="Q1860" s="10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 s="17">
        <f t="shared" si="145"/>
        <v>70.63</v>
      </c>
      <c r="Q1861" s="10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 s="17">
        <f t="shared" si="145"/>
        <v>52.68</v>
      </c>
      <c r="Q1862" s="10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s="17" t="e">
        <f t="shared" si="145"/>
        <v>#N/A</v>
      </c>
      <c r="Q1863" s="10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 s="17">
        <f t="shared" si="145"/>
        <v>90.94</v>
      </c>
      <c r="Q1864" s="10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 s="17">
        <f t="shared" si="145"/>
        <v>5</v>
      </c>
      <c r="Q1865" s="10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 s="17">
        <f t="shared" si="145"/>
        <v>58.08</v>
      </c>
      <c r="Q1866" s="10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 s="17">
        <f t="shared" si="145"/>
        <v>2</v>
      </c>
      <c r="Q1867" s="10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 s="17">
        <f t="shared" si="145"/>
        <v>62.5</v>
      </c>
      <c r="Q1868" s="10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 s="17">
        <f t="shared" si="145"/>
        <v>10</v>
      </c>
      <c r="Q1869" s="10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 s="17">
        <f t="shared" si="145"/>
        <v>71.59</v>
      </c>
      <c r="Q1870" s="10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s="17" t="e">
        <f t="shared" si="145"/>
        <v>#N/A</v>
      </c>
      <c r="Q1871" s="10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 s="17">
        <f t="shared" si="145"/>
        <v>32.82</v>
      </c>
      <c r="Q1872" s="10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 s="17">
        <f t="shared" si="145"/>
        <v>49.12</v>
      </c>
      <c r="Q1873" s="10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 s="17">
        <f t="shared" si="145"/>
        <v>16.309999999999999</v>
      </c>
      <c r="Q1874" s="10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 s="17">
        <f t="shared" si="145"/>
        <v>18</v>
      </c>
      <c r="Q1875" s="10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 s="17">
        <f t="shared" si="145"/>
        <v>13</v>
      </c>
      <c r="Q1876" s="10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 s="17">
        <f t="shared" si="145"/>
        <v>17</v>
      </c>
      <c r="Q1877" s="10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s="17" t="e">
        <f t="shared" si="145"/>
        <v>#N/A</v>
      </c>
      <c r="Q1878" s="10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s="17" t="e">
        <f t="shared" si="145"/>
        <v>#N/A</v>
      </c>
      <c r="Q1879" s="10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s="17" t="e">
        <f t="shared" si="145"/>
        <v>#N/A</v>
      </c>
      <c r="Q1880" s="10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 s="17">
        <f t="shared" si="145"/>
        <v>3</v>
      </c>
      <c r="Q1881" s="10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 s="17">
        <f t="shared" si="145"/>
        <v>41.83</v>
      </c>
      <c r="Q1882" s="10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 s="17">
        <f t="shared" si="145"/>
        <v>49.34</v>
      </c>
      <c r="Q1883" s="10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 s="17">
        <f t="shared" si="145"/>
        <v>41.73</v>
      </c>
      <c r="Q1884" s="10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 s="17">
        <f t="shared" si="145"/>
        <v>32.72</v>
      </c>
      <c r="Q1885" s="10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 s="17">
        <f t="shared" si="145"/>
        <v>51.96</v>
      </c>
      <c r="Q1886" s="10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 s="17">
        <f t="shared" si="145"/>
        <v>50.69</v>
      </c>
      <c r="Q1887" s="10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 s="17">
        <f t="shared" si="145"/>
        <v>42.24</v>
      </c>
      <c r="Q1888" s="10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 s="17">
        <f t="shared" si="145"/>
        <v>416.88</v>
      </c>
      <c r="Q1889" s="10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 s="17">
        <f t="shared" si="145"/>
        <v>46.65</v>
      </c>
      <c r="Q1890" s="10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 s="17">
        <f t="shared" si="145"/>
        <v>48.45</v>
      </c>
      <c r="Q1891" s="10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 s="17">
        <f t="shared" si="145"/>
        <v>70.53</v>
      </c>
      <c r="Q1892" s="10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 s="17">
        <f t="shared" si="145"/>
        <v>87.96</v>
      </c>
      <c r="Q1893" s="10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 s="17">
        <f t="shared" si="145"/>
        <v>26.27</v>
      </c>
      <c r="Q1894" s="10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 s="17">
        <f t="shared" si="145"/>
        <v>57.78</v>
      </c>
      <c r="Q1895" s="10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 s="17">
        <f t="shared" si="145"/>
        <v>57.25</v>
      </c>
      <c r="Q1896" s="10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 s="17">
        <f t="shared" si="145"/>
        <v>196.34</v>
      </c>
      <c r="Q1897" s="10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 s="17">
        <f t="shared" si="145"/>
        <v>43</v>
      </c>
      <c r="Q1898" s="10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 s="17">
        <f t="shared" si="145"/>
        <v>35.549999999999997</v>
      </c>
      <c r="Q1899" s="10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 s="17">
        <f t="shared" si="145"/>
        <v>68.81</v>
      </c>
      <c r="Q1900" s="10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 s="17">
        <f t="shared" si="145"/>
        <v>28.57</v>
      </c>
      <c r="Q1901" s="10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 s="17">
        <f t="shared" si="145"/>
        <v>50.63</v>
      </c>
      <c r="Q1902" s="10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 s="17">
        <f t="shared" si="145"/>
        <v>106.8</v>
      </c>
      <c r="Q1903" s="10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 s="17">
        <f t="shared" si="145"/>
        <v>4</v>
      </c>
      <c r="Q1904" s="10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 s="17">
        <f t="shared" si="145"/>
        <v>34.1</v>
      </c>
      <c r="Q1905" s="10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 s="17">
        <f t="shared" si="145"/>
        <v>25</v>
      </c>
      <c r="Q1906" s="10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 s="17">
        <f t="shared" si="145"/>
        <v>10.5</v>
      </c>
      <c r="Q1907" s="10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 s="17">
        <f t="shared" si="145"/>
        <v>215.96</v>
      </c>
      <c r="Q1908" s="10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 s="17">
        <f t="shared" si="145"/>
        <v>21.25</v>
      </c>
      <c r="Q1909" s="10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 s="17">
        <f t="shared" si="145"/>
        <v>108.25</v>
      </c>
      <c r="Q1910" s="10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 s="17">
        <f t="shared" si="145"/>
        <v>129.97</v>
      </c>
      <c r="Q1911" s="10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 s="17">
        <f t="shared" si="145"/>
        <v>117.49</v>
      </c>
      <c r="Q1912" s="10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 s="17">
        <f t="shared" si="145"/>
        <v>10</v>
      </c>
      <c r="Q1913" s="10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 s="17">
        <f t="shared" si="145"/>
        <v>70.599999999999994</v>
      </c>
      <c r="Q1914" s="10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 s="17">
        <f t="shared" si="145"/>
        <v>24.5</v>
      </c>
      <c r="Q1915" s="10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 s="17">
        <f t="shared" si="145"/>
        <v>30</v>
      </c>
      <c r="Q1916" s="10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 s="17">
        <f t="shared" ref="P1917:P1980" si="150">IFERROR(ROUND(E1917/L1917,2),NA())</f>
        <v>2</v>
      </c>
      <c r="Q1917" s="10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 s="17">
        <f t="shared" si="150"/>
        <v>17</v>
      </c>
      <c r="Q1918" s="10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 s="17">
        <f t="shared" si="150"/>
        <v>2928.93</v>
      </c>
      <c r="Q1919" s="10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 s="17">
        <f t="shared" si="150"/>
        <v>28.89</v>
      </c>
      <c r="Q1920" s="10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 s="17">
        <f t="shared" si="150"/>
        <v>29.63</v>
      </c>
      <c r="Q1921" s="10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 s="17">
        <f t="shared" si="150"/>
        <v>40.98</v>
      </c>
      <c r="Q1922" s="10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 s="17">
        <f t="shared" si="150"/>
        <v>54</v>
      </c>
      <c r="Q1923" s="10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YEAR(T:T)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 s="17">
        <f t="shared" si="150"/>
        <v>36.11</v>
      </c>
      <c r="Q1924" s="10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 s="17">
        <f t="shared" si="150"/>
        <v>23.15</v>
      </c>
      <c r="Q1925" s="10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 s="17">
        <f t="shared" si="150"/>
        <v>104</v>
      </c>
      <c r="Q1926" s="10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 s="17">
        <f t="shared" si="150"/>
        <v>31.83</v>
      </c>
      <c r="Q1927" s="10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 s="17">
        <f t="shared" si="150"/>
        <v>27.39</v>
      </c>
      <c r="Q1928" s="10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 s="17">
        <f t="shared" si="150"/>
        <v>56.36</v>
      </c>
      <c r="Q1929" s="10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 s="17">
        <f t="shared" si="150"/>
        <v>77.349999999999994</v>
      </c>
      <c r="Q1930" s="10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 s="17">
        <f t="shared" si="150"/>
        <v>42.8</v>
      </c>
      <c r="Q1931" s="10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 s="17">
        <f t="shared" si="150"/>
        <v>48.85</v>
      </c>
      <c r="Q1932" s="10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 s="17">
        <f t="shared" si="150"/>
        <v>48.24</v>
      </c>
      <c r="Q1933" s="10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 s="17">
        <f t="shared" si="150"/>
        <v>70.209999999999994</v>
      </c>
      <c r="Q1934" s="10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 s="17">
        <f t="shared" si="150"/>
        <v>94.05</v>
      </c>
      <c r="Q1935" s="10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 s="17">
        <f t="shared" si="150"/>
        <v>80.27</v>
      </c>
      <c r="Q1936" s="10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 s="17">
        <f t="shared" si="150"/>
        <v>54.2</v>
      </c>
      <c r="Q1937" s="10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 s="17">
        <f t="shared" si="150"/>
        <v>60.27</v>
      </c>
      <c r="Q1938" s="10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 s="17">
        <f t="shared" si="150"/>
        <v>38.74</v>
      </c>
      <c r="Q1939" s="10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 s="17">
        <f t="shared" si="150"/>
        <v>152.54</v>
      </c>
      <c r="Q1940" s="10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 s="17">
        <f t="shared" si="150"/>
        <v>115.31</v>
      </c>
      <c r="Q1941" s="10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 s="17">
        <f t="shared" si="150"/>
        <v>35.840000000000003</v>
      </c>
      <c r="Q1942" s="10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 s="17">
        <f t="shared" si="150"/>
        <v>64.569999999999993</v>
      </c>
      <c r="Q1943" s="10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 s="17">
        <f t="shared" si="150"/>
        <v>87.44</v>
      </c>
      <c r="Q1944" s="10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 s="17">
        <f t="shared" si="150"/>
        <v>68.819999999999993</v>
      </c>
      <c r="Q1945" s="10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 s="17">
        <f t="shared" si="150"/>
        <v>176.2</v>
      </c>
      <c r="Q1946" s="10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 s="17">
        <f t="shared" si="150"/>
        <v>511.79</v>
      </c>
      <c r="Q1947" s="10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 s="17">
        <f t="shared" si="150"/>
        <v>160.44</v>
      </c>
      <c r="Q1948" s="10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 s="17">
        <f t="shared" si="150"/>
        <v>35</v>
      </c>
      <c r="Q1949" s="10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 s="17">
        <f t="shared" si="150"/>
        <v>188.51</v>
      </c>
      <c r="Q1950" s="10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 s="17">
        <f t="shared" si="150"/>
        <v>56.2</v>
      </c>
      <c r="Q1951" s="10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 s="17">
        <f t="shared" si="150"/>
        <v>51.31</v>
      </c>
      <c r="Q1952" s="10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 s="17">
        <f t="shared" si="150"/>
        <v>127.36</v>
      </c>
      <c r="Q1953" s="10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 s="17">
        <f t="shared" si="150"/>
        <v>101.86</v>
      </c>
      <c r="Q1954" s="10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 s="17">
        <f t="shared" si="150"/>
        <v>230.56</v>
      </c>
      <c r="Q1955" s="10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 s="17">
        <f t="shared" si="150"/>
        <v>842.11</v>
      </c>
      <c r="Q1956" s="10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 s="17">
        <f t="shared" si="150"/>
        <v>577.28</v>
      </c>
      <c r="Q1957" s="10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 s="17">
        <f t="shared" si="150"/>
        <v>483.34</v>
      </c>
      <c r="Q1958" s="10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 s="17">
        <f t="shared" si="150"/>
        <v>76.14</v>
      </c>
      <c r="Q1959" s="10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 s="17">
        <f t="shared" si="150"/>
        <v>74.11</v>
      </c>
      <c r="Q1960" s="10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 s="17">
        <f t="shared" si="150"/>
        <v>36.97</v>
      </c>
      <c r="Q1961" s="10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 s="17">
        <f t="shared" si="150"/>
        <v>2500.9699999999998</v>
      </c>
      <c r="Q1962" s="10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 s="17">
        <f t="shared" si="150"/>
        <v>67.69</v>
      </c>
      <c r="Q1963" s="10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 s="17">
        <f t="shared" si="150"/>
        <v>63.05</v>
      </c>
      <c r="Q1964" s="10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 s="17">
        <f t="shared" si="150"/>
        <v>117.6</v>
      </c>
      <c r="Q1965" s="10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 s="17">
        <f t="shared" si="150"/>
        <v>180.75</v>
      </c>
      <c r="Q1966" s="10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 s="17">
        <f t="shared" si="150"/>
        <v>127.32</v>
      </c>
      <c r="Q1967" s="10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 s="17">
        <f t="shared" si="150"/>
        <v>136.63999999999999</v>
      </c>
      <c r="Q1968" s="10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 s="17">
        <f t="shared" si="150"/>
        <v>182.78</v>
      </c>
      <c r="Q1969" s="10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 s="17">
        <f t="shared" si="150"/>
        <v>279.38</v>
      </c>
      <c r="Q1970" s="10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 s="17">
        <f t="shared" si="150"/>
        <v>61.38</v>
      </c>
      <c r="Q1971" s="10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 s="17">
        <f t="shared" si="150"/>
        <v>80.73</v>
      </c>
      <c r="Q1972" s="10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 s="17">
        <f t="shared" si="150"/>
        <v>272.36</v>
      </c>
      <c r="Q1973" s="10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 s="17">
        <f t="shared" si="150"/>
        <v>70.849999999999994</v>
      </c>
      <c r="Q1974" s="10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 s="17">
        <f t="shared" si="150"/>
        <v>247.94</v>
      </c>
      <c r="Q1975" s="10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 s="17">
        <f t="shared" si="150"/>
        <v>186.81</v>
      </c>
      <c r="Q1976" s="10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 s="17">
        <f t="shared" si="150"/>
        <v>131.99</v>
      </c>
      <c r="Q1977" s="10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 s="17">
        <f t="shared" si="150"/>
        <v>29.31</v>
      </c>
      <c r="Q1978" s="10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 s="17">
        <f t="shared" si="150"/>
        <v>245.02</v>
      </c>
      <c r="Q1979" s="10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 s="17">
        <f t="shared" si="150"/>
        <v>1323.25</v>
      </c>
      <c r="Q1980" s="10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 s="17">
        <f t="shared" ref="P1981:P2044" si="155">IFERROR(ROUND(E1981/L1981,2),NA())</f>
        <v>282.66000000000003</v>
      </c>
      <c r="Q1981" s="10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 s="17">
        <f t="shared" si="155"/>
        <v>91.21</v>
      </c>
      <c r="Q1982" s="10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 s="17">
        <f t="shared" si="155"/>
        <v>31.75</v>
      </c>
      <c r="Q1983" s="10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s="17" t="e">
        <f t="shared" si="155"/>
        <v>#N/A</v>
      </c>
      <c r="Q1984" s="10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 s="17">
        <f t="shared" si="155"/>
        <v>88.69</v>
      </c>
      <c r="Q1985" s="10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 s="17">
        <f t="shared" si="155"/>
        <v>453.14</v>
      </c>
      <c r="Q1986" s="10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 s="17">
        <f t="shared" si="155"/>
        <v>12.75</v>
      </c>
      <c r="Q1987" s="10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YEAR(T:T)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 s="17">
        <f t="shared" si="155"/>
        <v>1</v>
      </c>
      <c r="Q1988" s="10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 s="17">
        <f t="shared" si="155"/>
        <v>83.43</v>
      </c>
      <c r="Q1989" s="10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 s="17">
        <f t="shared" si="155"/>
        <v>25</v>
      </c>
      <c r="Q1990" s="10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 s="17">
        <f t="shared" si="155"/>
        <v>50</v>
      </c>
      <c r="Q1991" s="10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 s="17">
        <f t="shared" si="155"/>
        <v>101.8</v>
      </c>
      <c r="Q1992" s="10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 s="17">
        <f t="shared" si="155"/>
        <v>46.67</v>
      </c>
      <c r="Q1993" s="10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 s="17">
        <f t="shared" si="155"/>
        <v>1</v>
      </c>
      <c r="Q1994" s="10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s="17" t="e">
        <f t="shared" si="155"/>
        <v>#N/A</v>
      </c>
      <c r="Q1995" s="10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s="17" t="e">
        <f t="shared" si="155"/>
        <v>#N/A</v>
      </c>
      <c r="Q1996" s="10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 s="17">
        <f t="shared" si="155"/>
        <v>26</v>
      </c>
      <c r="Q1997" s="10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s="17" t="e">
        <f t="shared" si="155"/>
        <v>#N/A</v>
      </c>
      <c r="Q1998" s="10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s="17" t="e">
        <f t="shared" si="155"/>
        <v>#N/A</v>
      </c>
      <c r="Q1999" s="10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 s="17">
        <f t="shared" si="155"/>
        <v>218.33</v>
      </c>
      <c r="Q2000" s="10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 s="17">
        <f t="shared" si="155"/>
        <v>33.71</v>
      </c>
      <c r="Q2001" s="10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 s="17">
        <f t="shared" si="155"/>
        <v>25</v>
      </c>
      <c r="Q2002" s="10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 s="17">
        <f t="shared" si="155"/>
        <v>128.38999999999999</v>
      </c>
      <c r="Q2003" s="10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 s="17">
        <f t="shared" si="155"/>
        <v>78.83</v>
      </c>
      <c r="Q2004" s="10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 s="17">
        <f t="shared" si="155"/>
        <v>91.76</v>
      </c>
      <c r="Q2005" s="10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 s="17">
        <f t="shared" si="155"/>
        <v>331.1</v>
      </c>
      <c r="Q2006" s="10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 s="17">
        <f t="shared" si="155"/>
        <v>194.26</v>
      </c>
      <c r="Q2007" s="10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 s="17">
        <f t="shared" si="155"/>
        <v>408.98</v>
      </c>
      <c r="Q2008" s="10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 s="17">
        <f t="shared" si="155"/>
        <v>84.46</v>
      </c>
      <c r="Q2009" s="10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 s="17">
        <f t="shared" si="155"/>
        <v>44.85</v>
      </c>
      <c r="Q2010" s="10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 s="17">
        <f t="shared" si="155"/>
        <v>383.36</v>
      </c>
      <c r="Q2011" s="10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 s="17">
        <f t="shared" si="155"/>
        <v>55.28</v>
      </c>
      <c r="Q2012" s="10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 s="17">
        <f t="shared" si="155"/>
        <v>422.02</v>
      </c>
      <c r="Q2013" s="10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 s="17">
        <f t="shared" si="155"/>
        <v>64.180000000000007</v>
      </c>
      <c r="Q2014" s="10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 s="17">
        <f t="shared" si="155"/>
        <v>173.58</v>
      </c>
      <c r="Q2015" s="10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 s="17">
        <f t="shared" si="155"/>
        <v>88.6</v>
      </c>
      <c r="Q2016" s="10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 s="17">
        <f t="shared" si="155"/>
        <v>50.22</v>
      </c>
      <c r="Q2017" s="10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 s="17">
        <f t="shared" si="155"/>
        <v>192.39</v>
      </c>
      <c r="Q2018" s="10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 s="17">
        <f t="shared" si="155"/>
        <v>73.42</v>
      </c>
      <c r="Q2019" s="10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 s="17">
        <f t="shared" si="155"/>
        <v>147.68</v>
      </c>
      <c r="Q2020" s="10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 s="17">
        <f t="shared" si="155"/>
        <v>108.97</v>
      </c>
      <c r="Q2021" s="10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 s="17">
        <f t="shared" si="155"/>
        <v>23.65</v>
      </c>
      <c r="Q2022" s="10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 s="17">
        <f t="shared" si="155"/>
        <v>147.94999999999999</v>
      </c>
      <c r="Q2023" s="10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 s="17">
        <f t="shared" si="155"/>
        <v>385.04</v>
      </c>
      <c r="Q2024" s="10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 s="17">
        <f t="shared" si="155"/>
        <v>457.39</v>
      </c>
      <c r="Q2025" s="10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 s="17">
        <f t="shared" si="155"/>
        <v>222.99</v>
      </c>
      <c r="Q2026" s="10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 s="17">
        <f t="shared" si="155"/>
        <v>220.74</v>
      </c>
      <c r="Q2027" s="10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 s="17">
        <f t="shared" si="155"/>
        <v>73.5</v>
      </c>
      <c r="Q2028" s="10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 s="17">
        <f t="shared" si="155"/>
        <v>223.1</v>
      </c>
      <c r="Q2029" s="10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 s="17">
        <f t="shared" si="155"/>
        <v>47.91</v>
      </c>
      <c r="Q2030" s="10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 s="17">
        <f t="shared" si="155"/>
        <v>96.06</v>
      </c>
      <c r="Q2031" s="10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 s="17">
        <f t="shared" si="155"/>
        <v>118.61</v>
      </c>
      <c r="Q2032" s="10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 s="17">
        <f t="shared" si="155"/>
        <v>118.45</v>
      </c>
      <c r="Q2033" s="10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 s="17">
        <f t="shared" si="155"/>
        <v>143.21</v>
      </c>
      <c r="Q2034" s="10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 s="17">
        <f t="shared" si="155"/>
        <v>282.72000000000003</v>
      </c>
      <c r="Q2035" s="10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 s="17">
        <f t="shared" si="155"/>
        <v>593.94000000000005</v>
      </c>
      <c r="Q2036" s="10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 s="17">
        <f t="shared" si="155"/>
        <v>262.16000000000003</v>
      </c>
      <c r="Q2037" s="10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 s="17">
        <f t="shared" si="155"/>
        <v>46.58</v>
      </c>
      <c r="Q2038" s="10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 s="17">
        <f t="shared" si="155"/>
        <v>70.040000000000006</v>
      </c>
      <c r="Q2039" s="10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 s="17">
        <f t="shared" si="155"/>
        <v>164.91</v>
      </c>
      <c r="Q2040" s="10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 s="17">
        <f t="shared" si="155"/>
        <v>449.26</v>
      </c>
      <c r="Q2041" s="10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 s="17">
        <f t="shared" si="155"/>
        <v>27.47</v>
      </c>
      <c r="Q2042" s="10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 s="17">
        <f t="shared" si="155"/>
        <v>143.97999999999999</v>
      </c>
      <c r="Q2043" s="10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 s="17">
        <f t="shared" si="155"/>
        <v>88.24</v>
      </c>
      <c r="Q2044" s="10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 s="17">
        <f t="shared" ref="P2045:P2108" si="160">IFERROR(ROUND(E2045/L2045,2),NA())</f>
        <v>36.33</v>
      </c>
      <c r="Q2045" s="10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 s="17">
        <f t="shared" si="160"/>
        <v>90.18</v>
      </c>
      <c r="Q2046" s="10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 s="17">
        <f t="shared" si="160"/>
        <v>152.62</v>
      </c>
      <c r="Q2047" s="10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 s="17">
        <f t="shared" si="160"/>
        <v>55.81</v>
      </c>
      <c r="Q2048" s="10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 s="17">
        <f t="shared" si="160"/>
        <v>227.85</v>
      </c>
      <c r="Q2049" s="10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 s="17">
        <f t="shared" si="160"/>
        <v>91.83</v>
      </c>
      <c r="Q2050" s="10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 s="17">
        <f t="shared" si="160"/>
        <v>80.989999999999995</v>
      </c>
      <c r="Q2051" s="10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YEAR(T:T)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 s="17">
        <f t="shared" si="160"/>
        <v>278.39</v>
      </c>
      <c r="Q2052" s="10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 s="17">
        <f t="shared" si="160"/>
        <v>43.1</v>
      </c>
      <c r="Q2053" s="10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 s="17">
        <f t="shared" si="160"/>
        <v>326.29000000000002</v>
      </c>
      <c r="Q2054" s="10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 s="17">
        <f t="shared" si="160"/>
        <v>41.74</v>
      </c>
      <c r="Q2055" s="10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 s="17">
        <f t="shared" si="160"/>
        <v>64.02</v>
      </c>
      <c r="Q2056" s="10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 s="17">
        <f t="shared" si="160"/>
        <v>99.46</v>
      </c>
      <c r="Q2057" s="10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 s="17">
        <f t="shared" si="160"/>
        <v>138.49</v>
      </c>
      <c r="Q2058" s="10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 s="17">
        <f t="shared" si="160"/>
        <v>45.55</v>
      </c>
      <c r="Q2059" s="10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 s="17">
        <f t="shared" si="160"/>
        <v>10.51</v>
      </c>
      <c r="Q2060" s="10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 s="17">
        <f t="shared" si="160"/>
        <v>114.77</v>
      </c>
      <c r="Q2061" s="10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 s="17">
        <f t="shared" si="160"/>
        <v>36</v>
      </c>
      <c r="Q2062" s="10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 s="17">
        <f t="shared" si="160"/>
        <v>154.16999999999999</v>
      </c>
      <c r="Q2063" s="10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 s="17">
        <f t="shared" si="160"/>
        <v>566.39</v>
      </c>
      <c r="Q2064" s="10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 s="17">
        <f t="shared" si="160"/>
        <v>120.86</v>
      </c>
      <c r="Q2065" s="10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 s="17">
        <f t="shared" si="160"/>
        <v>86.16</v>
      </c>
      <c r="Q2066" s="10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 s="17">
        <f t="shared" si="160"/>
        <v>51.21</v>
      </c>
      <c r="Q2067" s="10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 s="17">
        <f t="shared" si="160"/>
        <v>67.260000000000005</v>
      </c>
      <c r="Q2068" s="10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 s="17">
        <f t="shared" si="160"/>
        <v>62.8</v>
      </c>
      <c r="Q2069" s="10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 s="17">
        <f t="shared" si="160"/>
        <v>346.13</v>
      </c>
      <c r="Q2070" s="10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 s="17">
        <f t="shared" si="160"/>
        <v>244.12</v>
      </c>
      <c r="Q2071" s="10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 s="17">
        <f t="shared" si="160"/>
        <v>259.25</v>
      </c>
      <c r="Q2072" s="10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 s="17">
        <f t="shared" si="160"/>
        <v>201.96</v>
      </c>
      <c r="Q2073" s="10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 s="17">
        <f t="shared" si="160"/>
        <v>226.21</v>
      </c>
      <c r="Q2074" s="10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 s="17">
        <f t="shared" si="160"/>
        <v>324.69</v>
      </c>
      <c r="Q2075" s="10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 s="17">
        <f t="shared" si="160"/>
        <v>205</v>
      </c>
      <c r="Q2076" s="10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 s="17">
        <f t="shared" si="160"/>
        <v>20.47</v>
      </c>
      <c r="Q2077" s="10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 s="17">
        <f t="shared" si="160"/>
        <v>116.35</v>
      </c>
      <c r="Q2078" s="10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 s="17">
        <f t="shared" si="160"/>
        <v>307.2</v>
      </c>
      <c r="Q2079" s="10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 s="17">
        <f t="shared" si="160"/>
        <v>546.69000000000005</v>
      </c>
      <c r="Q2080" s="10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 s="17">
        <f t="shared" si="160"/>
        <v>47.47</v>
      </c>
      <c r="Q2081" s="10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 s="17">
        <f t="shared" si="160"/>
        <v>101.56</v>
      </c>
      <c r="Q2082" s="10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 s="17">
        <f t="shared" si="160"/>
        <v>72.91</v>
      </c>
      <c r="Q2083" s="10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 s="17">
        <f t="shared" si="160"/>
        <v>43.71</v>
      </c>
      <c r="Q2084" s="10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 s="17">
        <f t="shared" si="160"/>
        <v>34</v>
      </c>
      <c r="Q2085" s="10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 s="17">
        <f t="shared" si="160"/>
        <v>70.650000000000006</v>
      </c>
      <c r="Q2086" s="10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 s="17">
        <f t="shared" si="160"/>
        <v>89.3</v>
      </c>
      <c r="Q2087" s="10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 s="17">
        <f t="shared" si="160"/>
        <v>115.09</v>
      </c>
      <c r="Q2088" s="10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 s="17">
        <f t="shared" si="160"/>
        <v>62.12</v>
      </c>
      <c r="Q2089" s="10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 s="17">
        <f t="shared" si="160"/>
        <v>46.2</v>
      </c>
      <c r="Q2090" s="10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 s="17">
        <f t="shared" si="160"/>
        <v>48.55</v>
      </c>
      <c r="Q2091" s="10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 s="17">
        <f t="shared" si="160"/>
        <v>57.52</v>
      </c>
      <c r="Q2092" s="10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 s="17">
        <f t="shared" si="160"/>
        <v>88.15</v>
      </c>
      <c r="Q2093" s="10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 s="17">
        <f t="shared" si="160"/>
        <v>110.49</v>
      </c>
      <c r="Q2094" s="10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 s="17">
        <f t="shared" si="160"/>
        <v>66.83</v>
      </c>
      <c r="Q2095" s="10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 s="17">
        <f t="shared" si="160"/>
        <v>58.6</v>
      </c>
      <c r="Q2096" s="10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 s="17">
        <f t="shared" si="160"/>
        <v>113.64</v>
      </c>
      <c r="Q2097" s="10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 s="17">
        <f t="shared" si="160"/>
        <v>43.57</v>
      </c>
      <c r="Q2098" s="10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 s="17">
        <f t="shared" si="160"/>
        <v>78.95</v>
      </c>
      <c r="Q2099" s="10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 s="17">
        <f t="shared" si="160"/>
        <v>188.13</v>
      </c>
      <c r="Q2100" s="10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 s="17">
        <f t="shared" si="160"/>
        <v>63.03</v>
      </c>
      <c r="Q2101" s="10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 s="17">
        <f t="shared" si="160"/>
        <v>30.37</v>
      </c>
      <c r="Q2102" s="10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 s="17">
        <f t="shared" si="160"/>
        <v>51.48</v>
      </c>
      <c r="Q2103" s="10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 s="17">
        <f t="shared" si="160"/>
        <v>35.79</v>
      </c>
      <c r="Q2104" s="10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 s="17">
        <f t="shared" si="160"/>
        <v>98.82</v>
      </c>
      <c r="Q2105" s="10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 s="17">
        <f t="shared" si="160"/>
        <v>28</v>
      </c>
      <c r="Q2106" s="10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 s="17">
        <f t="shared" si="160"/>
        <v>51.31</v>
      </c>
      <c r="Q2107" s="10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 s="17">
        <f t="shared" si="160"/>
        <v>53.52</v>
      </c>
      <c r="Q2108" s="10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 s="17">
        <f t="shared" ref="P2109:P2172" si="165">IFERROR(ROUND(E2109/L2109,2),NA())</f>
        <v>37.15</v>
      </c>
      <c r="Q2109" s="10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 s="17">
        <f t="shared" si="165"/>
        <v>89.9</v>
      </c>
      <c r="Q2110" s="10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 s="17">
        <f t="shared" si="165"/>
        <v>106.53</v>
      </c>
      <c r="Q2111" s="10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 s="17">
        <f t="shared" si="165"/>
        <v>52.82</v>
      </c>
      <c r="Q2112" s="10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 s="17">
        <f t="shared" si="165"/>
        <v>54.62</v>
      </c>
      <c r="Q2113" s="10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 s="17">
        <f t="shared" si="165"/>
        <v>27.27</v>
      </c>
      <c r="Q2114" s="10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 s="17">
        <f t="shared" si="165"/>
        <v>68.599999999999994</v>
      </c>
      <c r="Q2115" s="10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YEAR(T:T)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 s="17">
        <f t="shared" si="165"/>
        <v>35.61</v>
      </c>
      <c r="Q2116" s="10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 s="17">
        <f t="shared" si="165"/>
        <v>94.03</v>
      </c>
      <c r="Q2117" s="10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 s="17">
        <f t="shared" si="165"/>
        <v>526.46</v>
      </c>
      <c r="Q2118" s="10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 s="17">
        <f t="shared" si="165"/>
        <v>50.66</v>
      </c>
      <c r="Q2119" s="10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 s="17">
        <f t="shared" si="165"/>
        <v>79.180000000000007</v>
      </c>
      <c r="Q2120" s="10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 s="17">
        <f t="shared" si="165"/>
        <v>91.59</v>
      </c>
      <c r="Q2121" s="10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 s="17">
        <f t="shared" si="165"/>
        <v>116.96</v>
      </c>
      <c r="Q2122" s="10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 s="17">
        <f t="shared" si="165"/>
        <v>28.4</v>
      </c>
      <c r="Q2123" s="10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 s="17">
        <f t="shared" si="165"/>
        <v>103.33</v>
      </c>
      <c r="Q2124" s="10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 s="17">
        <f t="shared" si="165"/>
        <v>10</v>
      </c>
      <c r="Q2125" s="10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 s="17">
        <f t="shared" si="165"/>
        <v>23</v>
      </c>
      <c r="Q2126" s="10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 s="17">
        <f t="shared" si="165"/>
        <v>31.56</v>
      </c>
      <c r="Q2127" s="10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 s="17">
        <f t="shared" si="165"/>
        <v>5</v>
      </c>
      <c r="Q2128" s="10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 s="17">
        <f t="shared" si="165"/>
        <v>34.22</v>
      </c>
      <c r="Q2129" s="10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 s="17">
        <f t="shared" si="165"/>
        <v>25</v>
      </c>
      <c r="Q2130" s="10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 s="17">
        <f t="shared" si="165"/>
        <v>19.670000000000002</v>
      </c>
      <c r="Q2131" s="10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 s="17">
        <f t="shared" si="165"/>
        <v>21.25</v>
      </c>
      <c r="Q2132" s="10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 s="17">
        <f t="shared" si="165"/>
        <v>8.33</v>
      </c>
      <c r="Q2133" s="10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 s="17">
        <f t="shared" si="165"/>
        <v>21.34</v>
      </c>
      <c r="Q2134" s="10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 s="17">
        <f t="shared" si="165"/>
        <v>5.33</v>
      </c>
      <c r="Q2135" s="10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 s="17">
        <f t="shared" si="165"/>
        <v>34.67</v>
      </c>
      <c r="Q2136" s="10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 s="17">
        <f t="shared" si="165"/>
        <v>21.73</v>
      </c>
      <c r="Q2137" s="10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 s="17">
        <f t="shared" si="165"/>
        <v>11.92</v>
      </c>
      <c r="Q2138" s="10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 s="17">
        <f t="shared" si="165"/>
        <v>26.6</v>
      </c>
      <c r="Q2139" s="10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 s="17">
        <f t="shared" si="165"/>
        <v>10.67</v>
      </c>
      <c r="Q2140" s="10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 s="17">
        <f t="shared" si="165"/>
        <v>29.04</v>
      </c>
      <c r="Q2141" s="10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 s="17">
        <f t="shared" si="165"/>
        <v>50.91</v>
      </c>
      <c r="Q2142" s="10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s="17" t="e">
        <f t="shared" si="165"/>
        <v>#N/A</v>
      </c>
      <c r="Q2143" s="10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 s="17">
        <f t="shared" si="165"/>
        <v>50.08</v>
      </c>
      <c r="Q2144" s="10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 s="17">
        <f t="shared" si="165"/>
        <v>45</v>
      </c>
      <c r="Q2145" s="10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 s="17">
        <f t="shared" si="165"/>
        <v>25.29</v>
      </c>
      <c r="Q2146" s="10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 s="17">
        <f t="shared" si="165"/>
        <v>51.29</v>
      </c>
      <c r="Q2147" s="10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 s="17">
        <f t="shared" si="165"/>
        <v>1</v>
      </c>
      <c r="Q2148" s="10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 s="17">
        <f t="shared" si="165"/>
        <v>49.38</v>
      </c>
      <c r="Q2149" s="10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 s="17">
        <f t="shared" si="165"/>
        <v>1</v>
      </c>
      <c r="Q2150" s="10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s="17" t="e">
        <f t="shared" si="165"/>
        <v>#N/A</v>
      </c>
      <c r="Q2151" s="10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 s="17">
        <f t="shared" si="165"/>
        <v>101.25</v>
      </c>
      <c r="Q2152" s="10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 s="17">
        <f t="shared" si="165"/>
        <v>19.670000000000002</v>
      </c>
      <c r="Q2153" s="10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 s="17">
        <f t="shared" si="165"/>
        <v>12.5</v>
      </c>
      <c r="Q2154" s="10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 s="17">
        <f t="shared" si="165"/>
        <v>8.5</v>
      </c>
      <c r="Q2155" s="10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 s="17">
        <f t="shared" si="165"/>
        <v>1</v>
      </c>
      <c r="Q2156" s="10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 s="17">
        <f t="shared" si="165"/>
        <v>23</v>
      </c>
      <c r="Q2157" s="10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 s="17">
        <f t="shared" si="165"/>
        <v>17.989999999999998</v>
      </c>
      <c r="Q2158" s="10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 s="17">
        <f t="shared" si="165"/>
        <v>370.95</v>
      </c>
      <c r="Q2159" s="10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 s="17">
        <f t="shared" si="165"/>
        <v>63.57</v>
      </c>
      <c r="Q2160" s="10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 s="17">
        <f t="shared" si="165"/>
        <v>13</v>
      </c>
      <c r="Q2161" s="10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 s="17">
        <f t="shared" si="165"/>
        <v>5.31</v>
      </c>
      <c r="Q2162" s="10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 s="17">
        <f t="shared" si="165"/>
        <v>35.619999999999997</v>
      </c>
      <c r="Q2163" s="10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 s="17">
        <f t="shared" si="165"/>
        <v>87.1</v>
      </c>
      <c r="Q2164" s="10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 s="17">
        <f t="shared" si="165"/>
        <v>75.11</v>
      </c>
      <c r="Q2165" s="10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 s="17">
        <f t="shared" si="165"/>
        <v>68.010000000000005</v>
      </c>
      <c r="Q2166" s="10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 s="17">
        <f t="shared" si="165"/>
        <v>29.62</v>
      </c>
      <c r="Q2167" s="10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 s="17">
        <f t="shared" si="165"/>
        <v>91.63</v>
      </c>
      <c r="Q2168" s="10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 s="17">
        <f t="shared" si="165"/>
        <v>22.5</v>
      </c>
      <c r="Q2169" s="10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 s="17">
        <f t="shared" si="165"/>
        <v>64.37</v>
      </c>
      <c r="Q2170" s="10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 s="17">
        <f t="shared" si="165"/>
        <v>21.86</v>
      </c>
      <c r="Q2171" s="10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 s="17">
        <f t="shared" si="165"/>
        <v>33.32</v>
      </c>
      <c r="Q2172" s="10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 s="17">
        <f t="shared" ref="P2173:P2236" si="170">IFERROR(ROUND(E2173/L2173,2),NA())</f>
        <v>90.28</v>
      </c>
      <c r="Q2173" s="10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 s="17">
        <f t="shared" si="170"/>
        <v>76.92</v>
      </c>
      <c r="Q2174" s="10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 s="17">
        <f t="shared" si="170"/>
        <v>59.23</v>
      </c>
      <c r="Q2175" s="10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 s="17">
        <f t="shared" si="170"/>
        <v>65.38</v>
      </c>
      <c r="Q2176" s="10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 s="17">
        <f t="shared" si="170"/>
        <v>67.31</v>
      </c>
      <c r="Q2177" s="10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 s="17">
        <f t="shared" si="170"/>
        <v>88.75</v>
      </c>
      <c r="Q2178" s="10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 s="17">
        <f t="shared" si="170"/>
        <v>65.87</v>
      </c>
      <c r="Q2179" s="10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YEAR(T:T)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 s="17">
        <f t="shared" si="170"/>
        <v>40.35</v>
      </c>
      <c r="Q2180" s="10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 s="17">
        <f t="shared" si="170"/>
        <v>76.86</v>
      </c>
      <c r="Q2181" s="10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 s="17">
        <f t="shared" si="170"/>
        <v>68.709999999999994</v>
      </c>
      <c r="Q2182" s="10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 s="17">
        <f t="shared" si="170"/>
        <v>57.77</v>
      </c>
      <c r="Q2183" s="10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 s="17">
        <f t="shared" si="170"/>
        <v>44.17</v>
      </c>
      <c r="Q2184" s="10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 s="17">
        <f t="shared" si="170"/>
        <v>31.57</v>
      </c>
      <c r="Q2185" s="10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 s="17">
        <f t="shared" si="170"/>
        <v>107.05</v>
      </c>
      <c r="Q2186" s="10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 s="17">
        <f t="shared" si="170"/>
        <v>149.03</v>
      </c>
      <c r="Q2187" s="10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 s="17">
        <f t="shared" si="170"/>
        <v>55.96</v>
      </c>
      <c r="Q2188" s="10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 s="17">
        <f t="shared" si="170"/>
        <v>56.97</v>
      </c>
      <c r="Q2189" s="10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 s="17">
        <f t="shared" si="170"/>
        <v>44.06</v>
      </c>
      <c r="Q2190" s="10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 s="17">
        <f t="shared" si="170"/>
        <v>68.63</v>
      </c>
      <c r="Q2191" s="10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 s="17">
        <f t="shared" si="170"/>
        <v>65.319999999999993</v>
      </c>
      <c r="Q2192" s="10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 s="17">
        <f t="shared" si="170"/>
        <v>35.92</v>
      </c>
      <c r="Q2193" s="10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 s="17">
        <f t="shared" si="170"/>
        <v>40.07</v>
      </c>
      <c r="Q2194" s="10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 s="17">
        <f t="shared" si="170"/>
        <v>75.650000000000006</v>
      </c>
      <c r="Q2195" s="10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 s="17">
        <f t="shared" si="170"/>
        <v>61.2</v>
      </c>
      <c r="Q2196" s="10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 s="17">
        <f t="shared" si="170"/>
        <v>48.13</v>
      </c>
      <c r="Q2197" s="10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 s="17">
        <f t="shared" si="170"/>
        <v>68.11</v>
      </c>
      <c r="Q2198" s="10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 s="17">
        <f t="shared" si="170"/>
        <v>65.89</v>
      </c>
      <c r="Q2199" s="10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 s="17">
        <f t="shared" si="170"/>
        <v>81.650000000000006</v>
      </c>
      <c r="Q2200" s="10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 s="17">
        <f t="shared" si="170"/>
        <v>52.7</v>
      </c>
      <c r="Q2201" s="10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 s="17">
        <f t="shared" si="170"/>
        <v>41.23</v>
      </c>
      <c r="Q2202" s="10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 s="17">
        <f t="shared" si="170"/>
        <v>15.04</v>
      </c>
      <c r="Q2203" s="10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 s="17">
        <f t="shared" si="170"/>
        <v>39.07</v>
      </c>
      <c r="Q2204" s="10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 s="17">
        <f t="shared" si="170"/>
        <v>43.82</v>
      </c>
      <c r="Q2205" s="10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 s="17">
        <f t="shared" si="170"/>
        <v>27.3</v>
      </c>
      <c r="Q2206" s="10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 s="17">
        <f t="shared" si="170"/>
        <v>42.22</v>
      </c>
      <c r="Q2207" s="10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 s="17">
        <f t="shared" si="170"/>
        <v>33.24</v>
      </c>
      <c r="Q2208" s="10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 s="17">
        <f t="shared" si="170"/>
        <v>285.70999999999998</v>
      </c>
      <c r="Q2209" s="10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 s="17">
        <f t="shared" si="170"/>
        <v>42.33</v>
      </c>
      <c r="Q2210" s="10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 s="17">
        <f t="shared" si="170"/>
        <v>50.27</v>
      </c>
      <c r="Q2211" s="10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 s="17">
        <f t="shared" si="170"/>
        <v>61.9</v>
      </c>
      <c r="Q2212" s="10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 s="17">
        <f t="shared" si="170"/>
        <v>40.75</v>
      </c>
      <c r="Q2213" s="10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 s="17">
        <f t="shared" si="170"/>
        <v>55.8</v>
      </c>
      <c r="Q2214" s="10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 s="17">
        <f t="shared" si="170"/>
        <v>10</v>
      </c>
      <c r="Q2215" s="10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 s="17">
        <f t="shared" si="170"/>
        <v>73.13</v>
      </c>
      <c r="Q2216" s="10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 s="17">
        <f t="shared" si="170"/>
        <v>26.06</v>
      </c>
      <c r="Q2217" s="10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 s="17">
        <f t="shared" si="170"/>
        <v>22.64</v>
      </c>
      <c r="Q2218" s="10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 s="17">
        <f t="shared" si="170"/>
        <v>47.22</v>
      </c>
      <c r="Q2219" s="10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 s="17">
        <f t="shared" si="170"/>
        <v>32.32</v>
      </c>
      <c r="Q2220" s="10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 s="17">
        <f t="shared" si="170"/>
        <v>53.42</v>
      </c>
      <c r="Q2221" s="10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 s="17">
        <f t="shared" si="170"/>
        <v>51.3</v>
      </c>
      <c r="Q2222" s="10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 s="17">
        <f t="shared" si="170"/>
        <v>37.200000000000003</v>
      </c>
      <c r="Q2223" s="10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 s="17">
        <f t="shared" si="170"/>
        <v>27.1</v>
      </c>
      <c r="Q2224" s="10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 s="17">
        <f t="shared" si="170"/>
        <v>206.31</v>
      </c>
      <c r="Q2225" s="10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 s="17">
        <f t="shared" si="170"/>
        <v>82.15</v>
      </c>
      <c r="Q2226" s="10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 s="17">
        <f t="shared" si="170"/>
        <v>164.8</v>
      </c>
      <c r="Q2227" s="10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 s="17">
        <f t="shared" si="170"/>
        <v>60.82</v>
      </c>
      <c r="Q2228" s="10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 s="17">
        <f t="shared" si="170"/>
        <v>67.97</v>
      </c>
      <c r="Q2229" s="10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 s="17">
        <f t="shared" si="170"/>
        <v>81.56</v>
      </c>
      <c r="Q2230" s="10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 s="17">
        <f t="shared" si="170"/>
        <v>25.43</v>
      </c>
      <c r="Q2231" s="10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 s="17">
        <f t="shared" si="170"/>
        <v>21.5</v>
      </c>
      <c r="Q2232" s="10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 s="17">
        <f t="shared" si="170"/>
        <v>27.23</v>
      </c>
      <c r="Q2233" s="10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 s="17">
        <f t="shared" si="170"/>
        <v>25.09</v>
      </c>
      <c r="Q2234" s="10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 s="17">
        <f t="shared" si="170"/>
        <v>21.23</v>
      </c>
      <c r="Q2235" s="10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 s="17">
        <f t="shared" si="170"/>
        <v>41.61</v>
      </c>
      <c r="Q2236" s="10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 s="17">
        <f t="shared" ref="P2237:P2300" si="175">IFERROR(ROUND(E2237/L2237,2),NA())</f>
        <v>135.59</v>
      </c>
      <c r="Q2237" s="10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 s="17">
        <f t="shared" si="175"/>
        <v>22.12</v>
      </c>
      <c r="Q2238" s="10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 s="17">
        <f t="shared" si="175"/>
        <v>64.63</v>
      </c>
      <c r="Q2239" s="10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 s="17">
        <f t="shared" si="175"/>
        <v>69.569999999999993</v>
      </c>
      <c r="Q2240" s="10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 s="17">
        <f t="shared" si="175"/>
        <v>75.13</v>
      </c>
      <c r="Q2241" s="10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 s="17">
        <f t="shared" si="175"/>
        <v>140.97999999999999</v>
      </c>
      <c r="Q2242" s="10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 s="17">
        <f t="shared" si="175"/>
        <v>49.47</v>
      </c>
      <c r="Q2243" s="10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YEAR(T:T)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 s="17">
        <f t="shared" si="175"/>
        <v>53.87</v>
      </c>
      <c r="Q2244" s="10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 s="17">
        <f t="shared" si="175"/>
        <v>4.57</v>
      </c>
      <c r="Q2245" s="10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 s="17">
        <f t="shared" si="175"/>
        <v>65</v>
      </c>
      <c r="Q2246" s="10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 s="17">
        <f t="shared" si="175"/>
        <v>53.48</v>
      </c>
      <c r="Q2247" s="10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 s="17">
        <f t="shared" si="175"/>
        <v>43.91</v>
      </c>
      <c r="Q2248" s="10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 s="17">
        <f t="shared" si="175"/>
        <v>50.85</v>
      </c>
      <c r="Q2249" s="10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 s="17">
        <f t="shared" si="175"/>
        <v>58.63</v>
      </c>
      <c r="Q2250" s="10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 s="17">
        <f t="shared" si="175"/>
        <v>32.82</v>
      </c>
      <c r="Q2251" s="10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 s="17">
        <f t="shared" si="175"/>
        <v>426.93</v>
      </c>
      <c r="Q2252" s="10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 s="17">
        <f t="shared" si="175"/>
        <v>23.81</v>
      </c>
      <c r="Q2253" s="10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 s="17">
        <f t="shared" si="175"/>
        <v>98.41</v>
      </c>
      <c r="Q2254" s="10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 s="17">
        <f t="shared" si="175"/>
        <v>107.32</v>
      </c>
      <c r="Q2255" s="10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 s="17">
        <f t="shared" si="175"/>
        <v>11.67</v>
      </c>
      <c r="Q2256" s="10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 s="17">
        <f t="shared" si="175"/>
        <v>41.78</v>
      </c>
      <c r="Q2257" s="10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 s="17">
        <f t="shared" si="175"/>
        <v>21.38</v>
      </c>
      <c r="Q2258" s="10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 s="17">
        <f t="shared" si="175"/>
        <v>94.1</v>
      </c>
      <c r="Q2259" s="10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 s="17">
        <f t="shared" si="175"/>
        <v>15.72</v>
      </c>
      <c r="Q2260" s="10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 s="17">
        <f t="shared" si="175"/>
        <v>90.64</v>
      </c>
      <c r="Q2261" s="10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 s="17">
        <f t="shared" si="175"/>
        <v>97.3</v>
      </c>
      <c r="Q2262" s="10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 s="17">
        <f t="shared" si="175"/>
        <v>37.119999999999997</v>
      </c>
      <c r="Q2263" s="10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 s="17">
        <f t="shared" si="175"/>
        <v>28.1</v>
      </c>
      <c r="Q2264" s="10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 s="17">
        <f t="shared" si="175"/>
        <v>144.43</v>
      </c>
      <c r="Q2265" s="10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 s="17">
        <f t="shared" si="175"/>
        <v>24.27</v>
      </c>
      <c r="Q2266" s="10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 s="17">
        <f t="shared" si="175"/>
        <v>35.119999999999997</v>
      </c>
      <c r="Q2267" s="10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 s="17">
        <f t="shared" si="175"/>
        <v>24.76</v>
      </c>
      <c r="Q2268" s="10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 s="17">
        <f t="shared" si="175"/>
        <v>188.38</v>
      </c>
      <c r="Q2269" s="10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 s="17">
        <f t="shared" si="175"/>
        <v>148.08000000000001</v>
      </c>
      <c r="Q2270" s="10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 s="17">
        <f t="shared" si="175"/>
        <v>49.93</v>
      </c>
      <c r="Q2271" s="10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 s="17">
        <f t="shared" si="175"/>
        <v>107.82</v>
      </c>
      <c r="Q2272" s="10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 s="17">
        <f t="shared" si="175"/>
        <v>42.63</v>
      </c>
      <c r="Q2273" s="10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 s="17">
        <f t="shared" si="175"/>
        <v>14.37</v>
      </c>
      <c r="Q2274" s="10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 s="17">
        <f t="shared" si="175"/>
        <v>37.479999999999997</v>
      </c>
      <c r="Q2275" s="10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 s="17">
        <f t="shared" si="175"/>
        <v>30.2</v>
      </c>
      <c r="Q2276" s="10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 s="17">
        <f t="shared" si="175"/>
        <v>33.549999999999997</v>
      </c>
      <c r="Q2277" s="10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 s="17">
        <f t="shared" si="175"/>
        <v>64.75</v>
      </c>
      <c r="Q2278" s="10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 s="17">
        <f t="shared" si="175"/>
        <v>57.93</v>
      </c>
      <c r="Q2279" s="10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 s="17">
        <f t="shared" si="175"/>
        <v>53.08</v>
      </c>
      <c r="Q2280" s="10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 s="17">
        <f t="shared" si="175"/>
        <v>48.06</v>
      </c>
      <c r="Q2281" s="10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 s="17">
        <f t="shared" si="175"/>
        <v>82.4</v>
      </c>
      <c r="Q2282" s="10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 s="17">
        <f t="shared" si="175"/>
        <v>50.45</v>
      </c>
      <c r="Q2283" s="10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 s="17">
        <f t="shared" si="175"/>
        <v>115.83</v>
      </c>
      <c r="Q2284" s="10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 s="17">
        <f t="shared" si="175"/>
        <v>63.03</v>
      </c>
      <c r="Q2285" s="10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 s="17">
        <f t="shared" si="175"/>
        <v>108.02</v>
      </c>
      <c r="Q2286" s="10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 s="17">
        <f t="shared" si="175"/>
        <v>46.09</v>
      </c>
      <c r="Q2287" s="10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 s="17">
        <f t="shared" si="175"/>
        <v>107.21</v>
      </c>
      <c r="Q2288" s="10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 s="17">
        <f t="shared" si="175"/>
        <v>50.93</v>
      </c>
      <c r="Q2289" s="10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 s="17">
        <f t="shared" si="175"/>
        <v>40.04</v>
      </c>
      <c r="Q2290" s="10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 s="17">
        <f t="shared" si="175"/>
        <v>64.44</v>
      </c>
      <c r="Q2291" s="10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 s="17">
        <f t="shared" si="175"/>
        <v>53.83</v>
      </c>
      <c r="Q2292" s="10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 s="17">
        <f t="shared" si="175"/>
        <v>100.47</v>
      </c>
      <c r="Q2293" s="10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 s="17">
        <f t="shared" si="175"/>
        <v>46.63</v>
      </c>
      <c r="Q2294" s="10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 s="17">
        <f t="shared" si="175"/>
        <v>34.07</v>
      </c>
      <c r="Q2295" s="10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 s="17">
        <f t="shared" si="175"/>
        <v>65.209999999999994</v>
      </c>
      <c r="Q2296" s="10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 s="17">
        <f t="shared" si="175"/>
        <v>44.21</v>
      </c>
      <c r="Q2297" s="10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 s="17">
        <f t="shared" si="175"/>
        <v>71.97</v>
      </c>
      <c r="Q2298" s="10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 s="17">
        <f t="shared" si="175"/>
        <v>52.95</v>
      </c>
      <c r="Q2299" s="10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 s="17">
        <f t="shared" si="175"/>
        <v>109.45</v>
      </c>
      <c r="Q2300" s="10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 s="17">
        <f t="shared" ref="P2301:P2364" si="180">IFERROR(ROUND(E2301/L2301,2),NA())</f>
        <v>75.040000000000006</v>
      </c>
      <c r="Q2301" s="10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 s="17">
        <f t="shared" si="180"/>
        <v>115.71</v>
      </c>
      <c r="Q2302" s="10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 s="17">
        <f t="shared" si="180"/>
        <v>31.66</v>
      </c>
      <c r="Q2303" s="10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 s="17">
        <f t="shared" si="180"/>
        <v>46.18</v>
      </c>
      <c r="Q2304" s="10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 s="17">
        <f t="shared" si="180"/>
        <v>68.48</v>
      </c>
      <c r="Q2305" s="10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 s="17">
        <f t="shared" si="180"/>
        <v>53.47</v>
      </c>
      <c r="Q2306" s="10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 s="17">
        <f t="shared" si="180"/>
        <v>109.11</v>
      </c>
      <c r="Q2307" s="10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YEAR(T:T)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 s="17">
        <f t="shared" si="180"/>
        <v>51.19</v>
      </c>
      <c r="Q2308" s="10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 s="17">
        <f t="shared" si="180"/>
        <v>27.94</v>
      </c>
      <c r="Q2309" s="10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 s="17">
        <f t="shared" si="180"/>
        <v>82.5</v>
      </c>
      <c r="Q2310" s="10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 s="17">
        <f t="shared" si="180"/>
        <v>59.82</v>
      </c>
      <c r="Q2311" s="10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 s="17">
        <f t="shared" si="180"/>
        <v>64.819999999999993</v>
      </c>
      <c r="Q2312" s="10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 s="17">
        <f t="shared" si="180"/>
        <v>90.1</v>
      </c>
      <c r="Q2313" s="10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 s="17">
        <f t="shared" si="180"/>
        <v>40.96</v>
      </c>
      <c r="Q2314" s="10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 s="17">
        <f t="shared" si="180"/>
        <v>56</v>
      </c>
      <c r="Q2315" s="10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 s="17">
        <f t="shared" si="180"/>
        <v>37.67</v>
      </c>
      <c r="Q2316" s="10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 s="17">
        <f t="shared" si="180"/>
        <v>40.08</v>
      </c>
      <c r="Q2317" s="10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 s="17">
        <f t="shared" si="180"/>
        <v>78.03</v>
      </c>
      <c r="Q2318" s="10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 s="17">
        <f t="shared" si="180"/>
        <v>18.91</v>
      </c>
      <c r="Q2319" s="10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 s="17">
        <f t="shared" si="180"/>
        <v>37.130000000000003</v>
      </c>
      <c r="Q2320" s="10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 s="17">
        <f t="shared" si="180"/>
        <v>41.96</v>
      </c>
      <c r="Q2321" s="10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 s="17">
        <f t="shared" si="180"/>
        <v>61.04</v>
      </c>
      <c r="Q2322" s="10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 s="17">
        <f t="shared" si="180"/>
        <v>64.53</v>
      </c>
      <c r="Q2323" s="10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 s="17">
        <f t="shared" si="180"/>
        <v>21.25</v>
      </c>
      <c r="Q2324" s="10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 s="17">
        <f t="shared" si="180"/>
        <v>30</v>
      </c>
      <c r="Q2325" s="10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 s="17">
        <f t="shared" si="180"/>
        <v>25.49</v>
      </c>
      <c r="Q2326" s="10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 s="17">
        <f t="shared" si="180"/>
        <v>11.43</v>
      </c>
      <c r="Q2327" s="10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 s="17">
        <f t="shared" si="180"/>
        <v>108</v>
      </c>
      <c r="Q2328" s="10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 s="17">
        <f t="shared" si="180"/>
        <v>54.88</v>
      </c>
      <c r="Q2329" s="10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 s="17">
        <f t="shared" si="180"/>
        <v>47.38</v>
      </c>
      <c r="Q2330" s="10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 s="17">
        <f t="shared" si="180"/>
        <v>211.84</v>
      </c>
      <c r="Q2331" s="10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 s="17">
        <f t="shared" si="180"/>
        <v>219.93</v>
      </c>
      <c r="Q2332" s="10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 s="17">
        <f t="shared" si="180"/>
        <v>40.799999999999997</v>
      </c>
      <c r="Q2333" s="10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 s="17">
        <f t="shared" si="180"/>
        <v>75.5</v>
      </c>
      <c r="Q2334" s="10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 s="17">
        <f t="shared" si="180"/>
        <v>13.54</v>
      </c>
      <c r="Q2335" s="10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 s="17">
        <f t="shared" si="180"/>
        <v>60.87</v>
      </c>
      <c r="Q2336" s="10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 s="17">
        <f t="shared" si="180"/>
        <v>115.69</v>
      </c>
      <c r="Q2337" s="10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 s="17">
        <f t="shared" si="180"/>
        <v>48.1</v>
      </c>
      <c r="Q2338" s="10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 s="17">
        <f t="shared" si="180"/>
        <v>74.180000000000007</v>
      </c>
      <c r="Q2339" s="10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 s="17">
        <f t="shared" si="180"/>
        <v>123.35</v>
      </c>
      <c r="Q2340" s="10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 s="17">
        <f t="shared" si="180"/>
        <v>66.62</v>
      </c>
      <c r="Q2341" s="10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 s="17">
        <f t="shared" si="180"/>
        <v>104.99</v>
      </c>
      <c r="Q2342" s="10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s="17" t="e">
        <f t="shared" si="180"/>
        <v>#N/A</v>
      </c>
      <c r="Q2343" s="10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s="17" t="e">
        <f t="shared" si="180"/>
        <v>#N/A</v>
      </c>
      <c r="Q2344" s="10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 s="17">
        <f t="shared" si="180"/>
        <v>300</v>
      </c>
      <c r="Q2345" s="10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 s="17">
        <f t="shared" si="180"/>
        <v>1</v>
      </c>
      <c r="Q2346" s="10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s="17" t="e">
        <f t="shared" si="180"/>
        <v>#N/A</v>
      </c>
      <c r="Q2347" s="10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 s="17">
        <f t="shared" si="180"/>
        <v>13</v>
      </c>
      <c r="Q2348" s="10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 s="17">
        <f t="shared" si="180"/>
        <v>15</v>
      </c>
      <c r="Q2349" s="10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 s="17">
        <f t="shared" si="180"/>
        <v>54</v>
      </c>
      <c r="Q2350" s="10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s="17" t="e">
        <f t="shared" si="180"/>
        <v>#N/A</v>
      </c>
      <c r="Q2351" s="10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s="17" t="e">
        <f t="shared" si="180"/>
        <v>#N/A</v>
      </c>
      <c r="Q2352" s="10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 s="17">
        <f t="shared" si="180"/>
        <v>15.43</v>
      </c>
      <c r="Q2353" s="10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s="17" t="e">
        <f t="shared" si="180"/>
        <v>#N/A</v>
      </c>
      <c r="Q2354" s="10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s="17" t="e">
        <f t="shared" si="180"/>
        <v>#N/A</v>
      </c>
      <c r="Q2355" s="10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 s="17">
        <f t="shared" si="180"/>
        <v>25</v>
      </c>
      <c r="Q2356" s="10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 s="17">
        <f t="shared" si="180"/>
        <v>27.5</v>
      </c>
      <c r="Q2357" s="10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s="17" t="e">
        <f t="shared" si="180"/>
        <v>#N/A</v>
      </c>
      <c r="Q2358" s="10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s="17" t="e">
        <f t="shared" si="180"/>
        <v>#N/A</v>
      </c>
      <c r="Q2359" s="10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s="17" t="e">
        <f t="shared" si="180"/>
        <v>#N/A</v>
      </c>
      <c r="Q2360" s="10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 s="17">
        <f t="shared" si="180"/>
        <v>367</v>
      </c>
      <c r="Q2361" s="10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 s="17">
        <f t="shared" si="180"/>
        <v>2</v>
      </c>
      <c r="Q2362" s="10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s="17" t="e">
        <f t="shared" si="180"/>
        <v>#N/A</v>
      </c>
      <c r="Q2363" s="10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 s="17">
        <f t="shared" si="180"/>
        <v>60</v>
      </c>
      <c r="Q2364" s="10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s="17" t="e">
        <f t="shared" ref="P2365:P2428" si="185">IFERROR(ROUND(E2365/L2365,2),NA())</f>
        <v>#N/A</v>
      </c>
      <c r="Q2365" s="10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s="17" t="e">
        <f t="shared" si="185"/>
        <v>#N/A</v>
      </c>
      <c r="Q2366" s="10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s="17" t="e">
        <f t="shared" si="185"/>
        <v>#N/A</v>
      </c>
      <c r="Q2367" s="10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 s="17">
        <f t="shared" si="185"/>
        <v>97.41</v>
      </c>
      <c r="Q2368" s="10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 s="17">
        <f t="shared" si="185"/>
        <v>47.86</v>
      </c>
      <c r="Q2369" s="10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 s="17">
        <f t="shared" si="185"/>
        <v>50</v>
      </c>
      <c r="Q2370" s="10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 s="17" t="e">
        <f t="shared" si="185"/>
        <v>#N/A</v>
      </c>
      <c r="Q2371" s="10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YEAR(T:T)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 s="17">
        <f t="shared" si="185"/>
        <v>20.5</v>
      </c>
      <c r="Q2372" s="10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s="17" t="e">
        <f t="shared" si="185"/>
        <v>#N/A</v>
      </c>
      <c r="Q2373" s="10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 s="17">
        <f t="shared" si="185"/>
        <v>30</v>
      </c>
      <c r="Q2374" s="10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 s="17">
        <f t="shared" si="185"/>
        <v>50</v>
      </c>
      <c r="Q2375" s="10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 s="17">
        <f t="shared" si="185"/>
        <v>10</v>
      </c>
      <c r="Q2376" s="10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s="17" t="e">
        <f t="shared" si="185"/>
        <v>#N/A</v>
      </c>
      <c r="Q2377" s="10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 s="17">
        <f t="shared" si="185"/>
        <v>81.58</v>
      </c>
      <c r="Q2378" s="10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s="17" t="e">
        <f t="shared" si="185"/>
        <v>#N/A</v>
      </c>
      <c r="Q2379" s="10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s="17" t="e">
        <f t="shared" si="185"/>
        <v>#N/A</v>
      </c>
      <c r="Q2380" s="10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s="17" t="e">
        <f t="shared" si="185"/>
        <v>#N/A</v>
      </c>
      <c r="Q2381" s="10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 s="17">
        <f t="shared" si="185"/>
        <v>18.329999999999998</v>
      </c>
      <c r="Q2382" s="10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 s="17">
        <f t="shared" si="185"/>
        <v>224.43</v>
      </c>
      <c r="Q2383" s="10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 s="17">
        <f t="shared" si="185"/>
        <v>37.5</v>
      </c>
      <c r="Q2384" s="10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 s="17">
        <f t="shared" si="185"/>
        <v>145</v>
      </c>
      <c r="Q2385" s="10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 s="17">
        <f t="shared" si="185"/>
        <v>1</v>
      </c>
      <c r="Q2386" s="10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 s="17">
        <f t="shared" si="185"/>
        <v>112.57</v>
      </c>
      <c r="Q2387" s="10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s="17" t="e">
        <f t="shared" si="185"/>
        <v>#N/A</v>
      </c>
      <c r="Q2388" s="10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 s="17">
        <f t="shared" si="185"/>
        <v>342</v>
      </c>
      <c r="Q2389" s="10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 s="17">
        <f t="shared" si="185"/>
        <v>57.88</v>
      </c>
      <c r="Q2390" s="10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 s="17">
        <f t="shared" si="185"/>
        <v>30</v>
      </c>
      <c r="Q2391" s="10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s="17" t="e">
        <f t="shared" si="185"/>
        <v>#N/A</v>
      </c>
      <c r="Q2392" s="10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 s="17">
        <f t="shared" si="185"/>
        <v>25</v>
      </c>
      <c r="Q2393" s="10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s="17" t="e">
        <f t="shared" si="185"/>
        <v>#N/A</v>
      </c>
      <c r="Q2394" s="10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 s="17">
        <f t="shared" si="185"/>
        <v>50</v>
      </c>
      <c r="Q2395" s="10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 s="17">
        <f t="shared" si="185"/>
        <v>1.5</v>
      </c>
      <c r="Q2396" s="10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s="17" t="e">
        <f t="shared" si="185"/>
        <v>#N/A</v>
      </c>
      <c r="Q2397" s="10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 s="17">
        <f t="shared" si="185"/>
        <v>10</v>
      </c>
      <c r="Q2398" s="10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s="17" t="e">
        <f t="shared" si="185"/>
        <v>#N/A</v>
      </c>
      <c r="Q2399" s="10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s="17" t="e">
        <f t="shared" si="185"/>
        <v>#N/A</v>
      </c>
      <c r="Q2400" s="10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s="17" t="e">
        <f t="shared" si="185"/>
        <v>#N/A</v>
      </c>
      <c r="Q2401" s="10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s="17" t="e">
        <f t="shared" si="185"/>
        <v>#N/A</v>
      </c>
      <c r="Q2402" s="10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 s="17">
        <f t="shared" si="185"/>
        <v>22.33</v>
      </c>
      <c r="Q2403" s="10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 s="17">
        <f t="shared" si="185"/>
        <v>52</v>
      </c>
      <c r="Q2404" s="10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 s="17">
        <f t="shared" si="185"/>
        <v>16.829999999999998</v>
      </c>
      <c r="Q2405" s="10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s="17" t="e">
        <f t="shared" si="185"/>
        <v>#N/A</v>
      </c>
      <c r="Q2406" s="10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 s="17">
        <f t="shared" si="185"/>
        <v>56.3</v>
      </c>
      <c r="Q2407" s="10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 s="17">
        <f t="shared" si="185"/>
        <v>84.06</v>
      </c>
      <c r="Q2408" s="10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 s="17">
        <f t="shared" si="185"/>
        <v>168.39</v>
      </c>
      <c r="Q2409" s="10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 s="17">
        <f t="shared" si="185"/>
        <v>15</v>
      </c>
      <c r="Q2410" s="10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 s="17">
        <f t="shared" si="185"/>
        <v>76.67</v>
      </c>
      <c r="Q2411" s="10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s="17" t="e">
        <f t="shared" si="185"/>
        <v>#N/A</v>
      </c>
      <c r="Q2412" s="10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 s="17">
        <f t="shared" si="185"/>
        <v>50.33</v>
      </c>
      <c r="Q2413" s="10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s="17" t="e">
        <f t="shared" si="185"/>
        <v>#N/A</v>
      </c>
      <c r="Q2414" s="10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 s="17">
        <f t="shared" si="185"/>
        <v>8.33</v>
      </c>
      <c r="Q2415" s="10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 s="17">
        <f t="shared" si="185"/>
        <v>35.380000000000003</v>
      </c>
      <c r="Q2416" s="10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 s="17">
        <f t="shared" si="185"/>
        <v>55.83</v>
      </c>
      <c r="Q2417" s="10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 s="17">
        <f t="shared" si="185"/>
        <v>5</v>
      </c>
      <c r="Q2418" s="10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s="17" t="e">
        <f t="shared" si="185"/>
        <v>#N/A</v>
      </c>
      <c r="Q2419" s="10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 s="17">
        <f t="shared" si="185"/>
        <v>1</v>
      </c>
      <c r="Q2420" s="10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s="17" t="e">
        <f t="shared" si="185"/>
        <v>#N/A</v>
      </c>
      <c r="Q2421" s="10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 s="17">
        <f t="shared" si="185"/>
        <v>69.47</v>
      </c>
      <c r="Q2422" s="10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 s="17">
        <f t="shared" si="185"/>
        <v>1</v>
      </c>
      <c r="Q2423" s="10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 s="17">
        <f t="shared" si="185"/>
        <v>1</v>
      </c>
      <c r="Q2424" s="10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 s="17">
        <f t="shared" si="185"/>
        <v>8</v>
      </c>
      <c r="Q2425" s="10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 s="17">
        <f t="shared" si="185"/>
        <v>34.44</v>
      </c>
      <c r="Q2426" s="10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 s="17">
        <f t="shared" si="185"/>
        <v>1</v>
      </c>
      <c r="Q2427" s="10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s="17" t="e">
        <f t="shared" si="185"/>
        <v>#N/A</v>
      </c>
      <c r="Q2428" s="10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 s="17">
        <f t="shared" ref="P2429:P2492" si="190">IFERROR(ROUND(E2429/L2429,2),NA())</f>
        <v>1</v>
      </c>
      <c r="Q2429" s="10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 s="17">
        <f t="shared" si="190"/>
        <v>1</v>
      </c>
      <c r="Q2430" s="10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 s="17">
        <f t="shared" si="190"/>
        <v>501.25</v>
      </c>
      <c r="Q2431" s="10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 s="17">
        <f t="shared" si="190"/>
        <v>10.5</v>
      </c>
      <c r="Q2432" s="10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 s="17">
        <f t="shared" si="190"/>
        <v>1</v>
      </c>
      <c r="Q2433" s="10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 s="17">
        <f t="shared" si="190"/>
        <v>1</v>
      </c>
      <c r="Q2434" s="10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 s="17" t="e">
        <f t="shared" si="190"/>
        <v>#N/A</v>
      </c>
      <c r="Q2435" s="10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YEAR(T:T)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 s="17">
        <f t="shared" si="190"/>
        <v>13</v>
      </c>
      <c r="Q2436" s="10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 s="17">
        <f t="shared" si="190"/>
        <v>306</v>
      </c>
      <c r="Q2437" s="10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 s="17">
        <f t="shared" si="190"/>
        <v>22.5</v>
      </c>
      <c r="Q2438" s="10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s="17" t="e">
        <f t="shared" si="190"/>
        <v>#N/A</v>
      </c>
      <c r="Q2439" s="10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 s="17">
        <f t="shared" si="190"/>
        <v>50</v>
      </c>
      <c r="Q2440" s="10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s="17" t="e">
        <f t="shared" si="190"/>
        <v>#N/A</v>
      </c>
      <c r="Q2441" s="10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 s="17">
        <f t="shared" si="190"/>
        <v>5</v>
      </c>
      <c r="Q2442" s="10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 s="17">
        <f t="shared" si="190"/>
        <v>74.23</v>
      </c>
      <c r="Q2443" s="10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 s="17">
        <f t="shared" si="190"/>
        <v>81.25</v>
      </c>
      <c r="Q2444" s="10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 s="17">
        <f t="shared" si="190"/>
        <v>130.22999999999999</v>
      </c>
      <c r="Q2445" s="10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 s="17">
        <f t="shared" si="190"/>
        <v>53.41</v>
      </c>
      <c r="Q2446" s="10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 s="17">
        <f t="shared" si="190"/>
        <v>75.13</v>
      </c>
      <c r="Q2447" s="10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 s="17">
        <f t="shared" si="190"/>
        <v>75.67</v>
      </c>
      <c r="Q2448" s="10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 s="17">
        <f t="shared" si="190"/>
        <v>31.69</v>
      </c>
      <c r="Q2449" s="10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 s="17">
        <f t="shared" si="190"/>
        <v>47.78</v>
      </c>
      <c r="Q2450" s="10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 s="17">
        <f t="shared" si="190"/>
        <v>90</v>
      </c>
      <c r="Q2451" s="10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 s="17">
        <f t="shared" si="190"/>
        <v>149.31</v>
      </c>
      <c r="Q2452" s="10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 s="17">
        <f t="shared" si="190"/>
        <v>62.07</v>
      </c>
      <c r="Q2453" s="10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 s="17">
        <f t="shared" si="190"/>
        <v>53.4</v>
      </c>
      <c r="Q2454" s="10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 s="17">
        <f t="shared" si="190"/>
        <v>69.27</v>
      </c>
      <c r="Q2455" s="10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 s="17">
        <f t="shared" si="190"/>
        <v>271.51</v>
      </c>
      <c r="Q2456" s="10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 s="17">
        <f t="shared" si="190"/>
        <v>34.130000000000003</v>
      </c>
      <c r="Q2457" s="10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 s="17">
        <f t="shared" si="190"/>
        <v>40.49</v>
      </c>
      <c r="Q2458" s="10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 s="17">
        <f t="shared" si="190"/>
        <v>189.76</v>
      </c>
      <c r="Q2459" s="10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 s="17">
        <f t="shared" si="190"/>
        <v>68.86</v>
      </c>
      <c r="Q2460" s="10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 s="17">
        <f t="shared" si="190"/>
        <v>108.78</v>
      </c>
      <c r="Q2461" s="10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 s="17">
        <f t="shared" si="190"/>
        <v>125.99</v>
      </c>
      <c r="Q2462" s="10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 s="17">
        <f t="shared" si="190"/>
        <v>90.52</v>
      </c>
      <c r="Q2463" s="10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 s="17">
        <f t="shared" si="190"/>
        <v>28.88</v>
      </c>
      <c r="Q2464" s="10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 s="17">
        <f t="shared" si="190"/>
        <v>31</v>
      </c>
      <c r="Q2465" s="10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 s="17">
        <f t="shared" si="190"/>
        <v>51.67</v>
      </c>
      <c r="Q2466" s="10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 s="17">
        <f t="shared" si="190"/>
        <v>26.27</v>
      </c>
      <c r="Q2467" s="10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 s="17">
        <f t="shared" si="190"/>
        <v>48.08</v>
      </c>
      <c r="Q2468" s="10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 s="17">
        <f t="shared" si="190"/>
        <v>27.56</v>
      </c>
      <c r="Q2469" s="10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 s="17">
        <f t="shared" si="190"/>
        <v>36.97</v>
      </c>
      <c r="Q2470" s="10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 s="17">
        <f t="shared" si="190"/>
        <v>29.02</v>
      </c>
      <c r="Q2471" s="10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 s="17">
        <f t="shared" si="190"/>
        <v>28.66</v>
      </c>
      <c r="Q2472" s="10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 s="17">
        <f t="shared" si="190"/>
        <v>37.65</v>
      </c>
      <c r="Q2473" s="10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 s="17">
        <f t="shared" si="190"/>
        <v>97.9</v>
      </c>
      <c r="Q2474" s="10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 s="17">
        <f t="shared" si="190"/>
        <v>42.55</v>
      </c>
      <c r="Q2475" s="10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 s="17">
        <f t="shared" si="190"/>
        <v>131.58000000000001</v>
      </c>
      <c r="Q2476" s="10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 s="17">
        <f t="shared" si="190"/>
        <v>32.32</v>
      </c>
      <c r="Q2477" s="10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 s="17">
        <f t="shared" si="190"/>
        <v>61.1</v>
      </c>
      <c r="Q2478" s="10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 s="17">
        <f t="shared" si="190"/>
        <v>31.34</v>
      </c>
      <c r="Q2479" s="10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 s="17">
        <f t="shared" si="190"/>
        <v>129.11000000000001</v>
      </c>
      <c r="Q2480" s="10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 s="17">
        <f t="shared" si="190"/>
        <v>25.02</v>
      </c>
      <c r="Q2481" s="10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 s="17">
        <f t="shared" si="190"/>
        <v>250</v>
      </c>
      <c r="Q2482" s="10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 s="17">
        <f t="shared" si="190"/>
        <v>47.54</v>
      </c>
      <c r="Q2483" s="10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 s="17">
        <f t="shared" si="190"/>
        <v>40.04</v>
      </c>
      <c r="Q2484" s="10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 s="17">
        <f t="shared" si="190"/>
        <v>65.84</v>
      </c>
      <c r="Q2485" s="10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 s="17">
        <f t="shared" si="190"/>
        <v>46.4</v>
      </c>
      <c r="Q2486" s="10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 s="17">
        <f t="shared" si="190"/>
        <v>50.37</v>
      </c>
      <c r="Q2487" s="10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 s="17">
        <f t="shared" si="190"/>
        <v>26.57</v>
      </c>
      <c r="Q2488" s="10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 s="17">
        <f t="shared" si="190"/>
        <v>39.49</v>
      </c>
      <c r="Q2489" s="10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 s="17">
        <f t="shared" si="190"/>
        <v>49.25</v>
      </c>
      <c r="Q2490" s="10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 s="17">
        <f t="shared" si="190"/>
        <v>62.38</v>
      </c>
      <c r="Q2491" s="10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 s="17">
        <f t="shared" si="190"/>
        <v>37.94</v>
      </c>
      <c r="Q2492" s="10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 s="17">
        <f t="shared" ref="P2493:P2556" si="195">IFERROR(ROUND(E2493/L2493,2),NA())</f>
        <v>51.6</v>
      </c>
      <c r="Q2493" s="10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 s="17">
        <f t="shared" si="195"/>
        <v>27.78</v>
      </c>
      <c r="Q2494" s="10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 s="17">
        <f t="shared" si="195"/>
        <v>99.38</v>
      </c>
      <c r="Q2495" s="10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 s="17">
        <f t="shared" si="195"/>
        <v>38.85</v>
      </c>
      <c r="Q2496" s="10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 s="17">
        <f t="shared" si="195"/>
        <v>45.55</v>
      </c>
      <c r="Q2497" s="10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 s="17">
        <f t="shared" si="195"/>
        <v>600</v>
      </c>
      <c r="Q2498" s="10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 s="17">
        <f t="shared" si="195"/>
        <v>80.55</v>
      </c>
      <c r="Q2499" s="10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YEAR(T:T)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 s="17">
        <f t="shared" si="195"/>
        <v>52.8</v>
      </c>
      <c r="Q2500" s="10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 s="17">
        <f t="shared" si="195"/>
        <v>47.68</v>
      </c>
      <c r="Q2501" s="10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 s="17">
        <f t="shared" si="195"/>
        <v>23.45</v>
      </c>
      <c r="Q2502" s="10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 s="17">
        <f t="shared" si="195"/>
        <v>40.14</v>
      </c>
      <c r="Q2503" s="10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 s="17">
        <f t="shared" si="195"/>
        <v>17.2</v>
      </c>
      <c r="Q2504" s="10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s="17" t="e">
        <f t="shared" si="195"/>
        <v>#N/A</v>
      </c>
      <c r="Q2505" s="10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s="17" t="e">
        <f t="shared" si="195"/>
        <v>#N/A</v>
      </c>
      <c r="Q2506" s="10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s="17" t="e">
        <f t="shared" si="195"/>
        <v>#N/A</v>
      </c>
      <c r="Q2507" s="10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 s="17">
        <f t="shared" si="195"/>
        <v>15</v>
      </c>
      <c r="Q2508" s="10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s="17" t="e">
        <f t="shared" si="195"/>
        <v>#N/A</v>
      </c>
      <c r="Q2509" s="10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s="17" t="e">
        <f t="shared" si="195"/>
        <v>#N/A</v>
      </c>
      <c r="Q2510" s="10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 s="17">
        <f t="shared" si="195"/>
        <v>35.71</v>
      </c>
      <c r="Q2511" s="10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 s="17">
        <f t="shared" si="195"/>
        <v>37.5</v>
      </c>
      <c r="Q2512" s="10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s="17" t="e">
        <f t="shared" si="195"/>
        <v>#N/A</v>
      </c>
      <c r="Q2513" s="10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s="17" t="e">
        <f t="shared" si="195"/>
        <v>#N/A</v>
      </c>
      <c r="Q2514" s="10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s="17" t="e">
        <f t="shared" si="195"/>
        <v>#N/A</v>
      </c>
      <c r="Q2515" s="10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 s="17">
        <f t="shared" si="195"/>
        <v>52.5</v>
      </c>
      <c r="Q2516" s="10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 s="17">
        <f t="shared" si="195"/>
        <v>77.5</v>
      </c>
      <c r="Q2517" s="10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s="17" t="e">
        <f t="shared" si="195"/>
        <v>#N/A</v>
      </c>
      <c r="Q2518" s="10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 s="17">
        <f t="shared" si="195"/>
        <v>53.55</v>
      </c>
      <c r="Q2519" s="10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s="17" t="e">
        <f t="shared" si="195"/>
        <v>#N/A</v>
      </c>
      <c r="Q2520" s="10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 s="17">
        <f t="shared" si="195"/>
        <v>16.25</v>
      </c>
      <c r="Q2521" s="10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s="17" t="e">
        <f t="shared" si="195"/>
        <v>#N/A</v>
      </c>
      <c r="Q2522" s="10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 s="17">
        <f t="shared" si="195"/>
        <v>103.68</v>
      </c>
      <c r="Q2523" s="10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 s="17">
        <f t="shared" si="195"/>
        <v>185.19</v>
      </c>
      <c r="Q2524" s="10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 s="17">
        <f t="shared" si="195"/>
        <v>54.15</v>
      </c>
      <c r="Q2525" s="10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 s="17">
        <f t="shared" si="195"/>
        <v>177.21</v>
      </c>
      <c r="Q2526" s="10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 s="17">
        <f t="shared" si="195"/>
        <v>100.33</v>
      </c>
      <c r="Q2527" s="10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 s="17">
        <f t="shared" si="195"/>
        <v>136.91</v>
      </c>
      <c r="Q2528" s="10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 s="17">
        <f t="shared" si="195"/>
        <v>57.54</v>
      </c>
      <c r="Q2529" s="10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 s="17">
        <f t="shared" si="195"/>
        <v>52.96</v>
      </c>
      <c r="Q2530" s="10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 s="17">
        <f t="shared" si="195"/>
        <v>82.33</v>
      </c>
      <c r="Q2531" s="10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 s="17">
        <f t="shared" si="195"/>
        <v>135.41999999999999</v>
      </c>
      <c r="Q2532" s="10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 s="17">
        <f t="shared" si="195"/>
        <v>74.069999999999993</v>
      </c>
      <c r="Q2533" s="10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 s="17">
        <f t="shared" si="195"/>
        <v>84.08</v>
      </c>
      <c r="Q2534" s="10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 s="17">
        <f t="shared" si="195"/>
        <v>61.03</v>
      </c>
      <c r="Q2535" s="10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 s="17">
        <f t="shared" si="195"/>
        <v>150</v>
      </c>
      <c r="Q2536" s="10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 s="17">
        <f t="shared" si="195"/>
        <v>266.08999999999997</v>
      </c>
      <c r="Q2537" s="10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 s="17">
        <f t="shared" si="195"/>
        <v>7.25</v>
      </c>
      <c r="Q2538" s="10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 s="17">
        <f t="shared" si="195"/>
        <v>100</v>
      </c>
      <c r="Q2539" s="10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 s="17">
        <f t="shared" si="195"/>
        <v>109.96</v>
      </c>
      <c r="Q2540" s="10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 s="17">
        <f t="shared" si="195"/>
        <v>169.92</v>
      </c>
      <c r="Q2541" s="10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 s="17">
        <f t="shared" si="195"/>
        <v>95.74</v>
      </c>
      <c r="Q2542" s="10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 s="17">
        <f t="shared" si="195"/>
        <v>59.46</v>
      </c>
      <c r="Q2543" s="10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 s="17">
        <f t="shared" si="195"/>
        <v>55.77</v>
      </c>
      <c r="Q2544" s="10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 s="17">
        <f t="shared" si="195"/>
        <v>30.08</v>
      </c>
      <c r="Q2545" s="10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 s="17">
        <f t="shared" si="195"/>
        <v>88.44</v>
      </c>
      <c r="Q2546" s="10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 s="17">
        <f t="shared" si="195"/>
        <v>64.03</v>
      </c>
      <c r="Q2547" s="10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 s="17">
        <f t="shared" si="195"/>
        <v>60.15</v>
      </c>
      <c r="Q2548" s="10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 s="17">
        <f t="shared" si="195"/>
        <v>49.19</v>
      </c>
      <c r="Q2549" s="10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 s="17">
        <f t="shared" si="195"/>
        <v>165.16</v>
      </c>
      <c r="Q2550" s="10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 s="17">
        <f t="shared" si="195"/>
        <v>43.62</v>
      </c>
      <c r="Q2551" s="10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 s="17">
        <f t="shared" si="195"/>
        <v>43.7</v>
      </c>
      <c r="Q2552" s="10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 s="17">
        <f t="shared" si="195"/>
        <v>67.42</v>
      </c>
      <c r="Q2553" s="10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 s="17">
        <f t="shared" si="195"/>
        <v>177.5</v>
      </c>
      <c r="Q2554" s="10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 s="17">
        <f t="shared" si="195"/>
        <v>38.880000000000003</v>
      </c>
      <c r="Q2555" s="10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 s="17">
        <f t="shared" si="195"/>
        <v>54.99</v>
      </c>
      <c r="Q2556" s="10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 s="17">
        <f t="shared" ref="P2557:P2620" si="200">IFERROR(ROUND(E2557/L2557,2),NA())</f>
        <v>61.34</v>
      </c>
      <c r="Q2557" s="10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 s="17">
        <f t="shared" si="200"/>
        <v>23.12</v>
      </c>
      <c r="Q2558" s="10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 s="17">
        <f t="shared" si="200"/>
        <v>29.61</v>
      </c>
      <c r="Q2559" s="10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 s="17">
        <f t="shared" si="200"/>
        <v>75.61</v>
      </c>
      <c r="Q2560" s="10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 s="17">
        <f t="shared" si="200"/>
        <v>35.6</v>
      </c>
      <c r="Q2561" s="10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 s="17">
        <f t="shared" si="200"/>
        <v>143</v>
      </c>
      <c r="Q2562" s="10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 s="17" t="e">
        <f t="shared" si="200"/>
        <v>#N/A</v>
      </c>
      <c r="Q2563" s="10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YEAR(T:T)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 s="17">
        <f t="shared" si="200"/>
        <v>25</v>
      </c>
      <c r="Q2564" s="10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s="17" t="e">
        <f t="shared" si="200"/>
        <v>#N/A</v>
      </c>
      <c r="Q2565" s="10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s="17" t="e">
        <f t="shared" si="200"/>
        <v>#N/A</v>
      </c>
      <c r="Q2566" s="10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 s="17">
        <f t="shared" si="200"/>
        <v>100</v>
      </c>
      <c r="Q2567" s="10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s="17" t="e">
        <f t="shared" si="200"/>
        <v>#N/A</v>
      </c>
      <c r="Q2568" s="10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 s="17">
        <f t="shared" si="200"/>
        <v>60</v>
      </c>
      <c r="Q2569" s="10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 s="17">
        <f t="shared" si="200"/>
        <v>50</v>
      </c>
      <c r="Q2570" s="10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 s="17">
        <f t="shared" si="200"/>
        <v>72.5</v>
      </c>
      <c r="Q2571" s="10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 s="17">
        <f t="shared" si="200"/>
        <v>29.5</v>
      </c>
      <c r="Q2572" s="10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 s="17">
        <f t="shared" si="200"/>
        <v>62.5</v>
      </c>
      <c r="Q2573" s="10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s="17" t="e">
        <f t="shared" si="200"/>
        <v>#N/A</v>
      </c>
      <c r="Q2574" s="10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s="17" t="e">
        <f t="shared" si="200"/>
        <v>#N/A</v>
      </c>
      <c r="Q2575" s="10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s="17" t="e">
        <f t="shared" si="200"/>
        <v>#N/A</v>
      </c>
      <c r="Q2576" s="10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s="17" t="e">
        <f t="shared" si="200"/>
        <v>#N/A</v>
      </c>
      <c r="Q2577" s="10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s="17" t="e">
        <f t="shared" si="200"/>
        <v>#N/A</v>
      </c>
      <c r="Q2578" s="10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s="17" t="e">
        <f t="shared" si="200"/>
        <v>#N/A</v>
      </c>
      <c r="Q2579" s="10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s="17" t="e">
        <f t="shared" si="200"/>
        <v>#N/A</v>
      </c>
      <c r="Q2580" s="10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 s="17">
        <f t="shared" si="200"/>
        <v>23.08</v>
      </c>
      <c r="Q2581" s="10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 s="17">
        <f t="shared" si="200"/>
        <v>25.5</v>
      </c>
      <c r="Q2582" s="10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 s="17">
        <f t="shared" si="200"/>
        <v>48.18</v>
      </c>
      <c r="Q2583" s="10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 s="17">
        <f t="shared" si="200"/>
        <v>1</v>
      </c>
      <c r="Q2584" s="10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 s="17">
        <f t="shared" si="200"/>
        <v>1</v>
      </c>
      <c r="Q2585" s="10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s="17" t="e">
        <f t="shared" si="200"/>
        <v>#N/A</v>
      </c>
      <c r="Q2586" s="10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 s="17">
        <f t="shared" si="200"/>
        <v>50</v>
      </c>
      <c r="Q2587" s="10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 s="17">
        <f t="shared" si="200"/>
        <v>5</v>
      </c>
      <c r="Q2588" s="10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 s="17">
        <f t="shared" si="200"/>
        <v>202.83</v>
      </c>
      <c r="Q2589" s="10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 s="17">
        <f t="shared" si="200"/>
        <v>29.13</v>
      </c>
      <c r="Q2590" s="10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 s="17">
        <f t="shared" si="200"/>
        <v>5</v>
      </c>
      <c r="Q2591" s="10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s="17" t="e">
        <f t="shared" si="200"/>
        <v>#N/A</v>
      </c>
      <c r="Q2592" s="10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 s="17">
        <f t="shared" si="200"/>
        <v>13</v>
      </c>
      <c r="Q2593" s="10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 s="17">
        <f t="shared" si="200"/>
        <v>50</v>
      </c>
      <c r="Q2594" s="10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s="17" t="e">
        <f t="shared" si="200"/>
        <v>#N/A</v>
      </c>
      <c r="Q2595" s="10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 s="17">
        <f t="shared" si="200"/>
        <v>1</v>
      </c>
      <c r="Q2596" s="10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 s="17">
        <f t="shared" si="200"/>
        <v>96.05</v>
      </c>
      <c r="Q2597" s="10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 s="17">
        <f t="shared" si="200"/>
        <v>305.77999999999997</v>
      </c>
      <c r="Q2598" s="10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 s="17">
        <f t="shared" si="200"/>
        <v>12.14</v>
      </c>
      <c r="Q2599" s="10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 s="17">
        <f t="shared" si="200"/>
        <v>83.57</v>
      </c>
      <c r="Q2600" s="10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 s="17">
        <f t="shared" si="200"/>
        <v>18</v>
      </c>
      <c r="Q2601" s="10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 s="17">
        <f t="shared" si="200"/>
        <v>115.53</v>
      </c>
      <c r="Q2602" s="10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 s="17">
        <f t="shared" si="200"/>
        <v>21.9</v>
      </c>
      <c r="Q2603" s="10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 s="17">
        <f t="shared" si="200"/>
        <v>80.02</v>
      </c>
      <c r="Q2604" s="10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 s="17">
        <f t="shared" si="200"/>
        <v>35.520000000000003</v>
      </c>
      <c r="Q2605" s="10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 s="17">
        <f t="shared" si="200"/>
        <v>64.930000000000007</v>
      </c>
      <c r="Q2606" s="10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 s="17">
        <f t="shared" si="200"/>
        <v>60.97</v>
      </c>
      <c r="Q2607" s="10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 s="17">
        <f t="shared" si="200"/>
        <v>31.44</v>
      </c>
      <c r="Q2608" s="10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 s="17">
        <f t="shared" si="200"/>
        <v>81.95</v>
      </c>
      <c r="Q2609" s="10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 s="17">
        <f t="shared" si="200"/>
        <v>58.93</v>
      </c>
      <c r="Q2610" s="10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 s="17">
        <f t="shared" si="200"/>
        <v>157.29</v>
      </c>
      <c r="Q2611" s="10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 s="17">
        <f t="shared" si="200"/>
        <v>55.76</v>
      </c>
      <c r="Q2612" s="10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 s="17">
        <f t="shared" si="200"/>
        <v>83.8</v>
      </c>
      <c r="Q2613" s="10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 s="17">
        <f t="shared" si="200"/>
        <v>58.42</v>
      </c>
      <c r="Q2614" s="10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 s="17">
        <f t="shared" si="200"/>
        <v>270.57</v>
      </c>
      <c r="Q2615" s="10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 s="17">
        <f t="shared" si="200"/>
        <v>107.1</v>
      </c>
      <c r="Q2616" s="10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 s="17">
        <f t="shared" si="200"/>
        <v>47.18</v>
      </c>
      <c r="Q2617" s="10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 s="17">
        <f t="shared" si="200"/>
        <v>120.31</v>
      </c>
      <c r="Q2618" s="10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 s="17">
        <f t="shared" si="200"/>
        <v>27.6</v>
      </c>
      <c r="Q2619" s="10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 s="17">
        <f t="shared" si="200"/>
        <v>205.3</v>
      </c>
      <c r="Q2620" s="10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 s="17">
        <f t="shared" ref="P2621:P2684" si="205">IFERROR(ROUND(E2621/L2621,2),NA())</f>
        <v>35.549999999999997</v>
      </c>
      <c r="Q2621" s="10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 s="17">
        <f t="shared" si="205"/>
        <v>74.64</v>
      </c>
      <c r="Q2622" s="10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 s="17">
        <f t="shared" si="205"/>
        <v>47.06</v>
      </c>
      <c r="Q2623" s="10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 s="17">
        <f t="shared" si="205"/>
        <v>26.59</v>
      </c>
      <c r="Q2624" s="10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 s="17">
        <f t="shared" si="205"/>
        <v>36.770000000000003</v>
      </c>
      <c r="Q2625" s="10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 s="17">
        <f t="shared" si="205"/>
        <v>31.82</v>
      </c>
      <c r="Q2626" s="10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 s="17">
        <f t="shared" si="205"/>
        <v>27.58</v>
      </c>
      <c r="Q2627" s="10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YEAR(T:T)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 s="17">
        <f t="shared" si="205"/>
        <v>56</v>
      </c>
      <c r="Q2628" s="10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 s="17">
        <f t="shared" si="205"/>
        <v>21.56</v>
      </c>
      <c r="Q2629" s="10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 s="17">
        <f t="shared" si="205"/>
        <v>44.1</v>
      </c>
      <c r="Q2630" s="10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 s="17">
        <f t="shared" si="205"/>
        <v>63.87</v>
      </c>
      <c r="Q2631" s="10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 s="17">
        <f t="shared" si="205"/>
        <v>38.99</v>
      </c>
      <c r="Q2632" s="10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 s="17">
        <f t="shared" si="205"/>
        <v>80.19</v>
      </c>
      <c r="Q2633" s="10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 s="17">
        <f t="shared" si="205"/>
        <v>34.9</v>
      </c>
      <c r="Q2634" s="10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 s="17">
        <f t="shared" si="205"/>
        <v>89.1</v>
      </c>
      <c r="Q2635" s="10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 s="17">
        <f t="shared" si="205"/>
        <v>39.44</v>
      </c>
      <c r="Q2636" s="10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 s="17">
        <f t="shared" si="205"/>
        <v>136.9</v>
      </c>
      <c r="Q2637" s="10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 s="17">
        <f t="shared" si="205"/>
        <v>37.46</v>
      </c>
      <c r="Q2638" s="10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 s="17">
        <f t="shared" si="205"/>
        <v>31.96</v>
      </c>
      <c r="Q2639" s="10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 s="17">
        <f t="shared" si="205"/>
        <v>25.21</v>
      </c>
      <c r="Q2640" s="10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 s="17">
        <f t="shared" si="205"/>
        <v>10.039999999999999</v>
      </c>
      <c r="Q2641" s="10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 s="17">
        <f t="shared" si="205"/>
        <v>45.94</v>
      </c>
      <c r="Q2642" s="10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 s="17">
        <f t="shared" si="205"/>
        <v>15</v>
      </c>
      <c r="Q2643" s="10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s="17" t="e">
        <f t="shared" si="205"/>
        <v>#N/A</v>
      </c>
      <c r="Q2644" s="10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 s="17">
        <f t="shared" si="205"/>
        <v>223.58</v>
      </c>
      <c r="Q2645" s="10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 s="17">
        <f t="shared" si="205"/>
        <v>39.479999999999997</v>
      </c>
      <c r="Q2646" s="10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 s="17">
        <f t="shared" si="205"/>
        <v>91.3</v>
      </c>
      <c r="Q2647" s="10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 s="17">
        <f t="shared" si="205"/>
        <v>78.67</v>
      </c>
      <c r="Q2648" s="10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 s="17">
        <f t="shared" si="205"/>
        <v>12</v>
      </c>
      <c r="Q2649" s="10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 s="17">
        <f t="shared" si="205"/>
        <v>17.670000000000002</v>
      </c>
      <c r="Q2650" s="10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 s="17">
        <f t="shared" si="205"/>
        <v>41.33</v>
      </c>
      <c r="Q2651" s="10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 s="17">
        <f t="shared" si="205"/>
        <v>71.599999999999994</v>
      </c>
      <c r="Q2652" s="10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 s="17">
        <f t="shared" si="205"/>
        <v>307.82</v>
      </c>
      <c r="Q2653" s="10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 s="17">
        <f t="shared" si="205"/>
        <v>80.45</v>
      </c>
      <c r="Q2654" s="10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 s="17">
        <f t="shared" si="205"/>
        <v>83.94</v>
      </c>
      <c r="Q2655" s="10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 s="17">
        <f t="shared" si="205"/>
        <v>8.5</v>
      </c>
      <c r="Q2656" s="10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 s="17">
        <f t="shared" si="205"/>
        <v>73.37</v>
      </c>
      <c r="Q2657" s="10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 s="17">
        <f t="shared" si="205"/>
        <v>112.86</v>
      </c>
      <c r="Q2658" s="10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 s="17">
        <f t="shared" si="205"/>
        <v>95.28</v>
      </c>
      <c r="Q2659" s="10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 s="17">
        <f t="shared" si="205"/>
        <v>22.75</v>
      </c>
      <c r="Q2660" s="10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 s="17">
        <f t="shared" si="205"/>
        <v>133.30000000000001</v>
      </c>
      <c r="Q2661" s="10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 s="17">
        <f t="shared" si="205"/>
        <v>3.8</v>
      </c>
      <c r="Q2662" s="10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 s="17">
        <f t="shared" si="205"/>
        <v>85.75</v>
      </c>
      <c r="Q2663" s="10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 s="17">
        <f t="shared" si="205"/>
        <v>267</v>
      </c>
      <c r="Q2664" s="10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 s="17">
        <f t="shared" si="205"/>
        <v>373.56</v>
      </c>
      <c r="Q2665" s="10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 s="17">
        <f t="shared" si="205"/>
        <v>174.04</v>
      </c>
      <c r="Q2666" s="10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 s="17">
        <f t="shared" si="205"/>
        <v>93.7</v>
      </c>
      <c r="Q2667" s="10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 s="17">
        <f t="shared" si="205"/>
        <v>77.33</v>
      </c>
      <c r="Q2668" s="10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 s="17">
        <f t="shared" si="205"/>
        <v>92.22</v>
      </c>
      <c r="Q2669" s="10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 s="17">
        <f t="shared" si="205"/>
        <v>60.96</v>
      </c>
      <c r="Q2670" s="10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 s="17">
        <f t="shared" si="205"/>
        <v>91</v>
      </c>
      <c r="Q2671" s="10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 s="17">
        <f t="shared" si="205"/>
        <v>41.58</v>
      </c>
      <c r="Q2672" s="10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 s="17">
        <f t="shared" si="205"/>
        <v>33.76</v>
      </c>
      <c r="Q2673" s="10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 s="17">
        <f t="shared" si="205"/>
        <v>70.62</v>
      </c>
      <c r="Q2674" s="10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 s="17">
        <f t="shared" si="205"/>
        <v>167.15</v>
      </c>
      <c r="Q2675" s="10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 s="17">
        <f t="shared" si="205"/>
        <v>128.62</v>
      </c>
      <c r="Q2676" s="10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 s="17">
        <f t="shared" si="205"/>
        <v>65.41</v>
      </c>
      <c r="Q2677" s="10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 s="17">
        <f t="shared" si="205"/>
        <v>117.56</v>
      </c>
      <c r="Q2678" s="10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 s="17">
        <f t="shared" si="205"/>
        <v>126.48</v>
      </c>
      <c r="Q2679" s="10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 s="17">
        <f t="shared" si="205"/>
        <v>550</v>
      </c>
      <c r="Q2680" s="10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 s="17">
        <f t="shared" si="205"/>
        <v>44</v>
      </c>
      <c r="Q2681" s="10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 s="17">
        <f t="shared" si="205"/>
        <v>69</v>
      </c>
      <c r="Q2682" s="10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 s="17">
        <f t="shared" si="205"/>
        <v>27.5</v>
      </c>
      <c r="Q2683" s="10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 s="17">
        <f t="shared" si="205"/>
        <v>84.9</v>
      </c>
      <c r="Q2684" s="10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 s="17">
        <f t="shared" ref="P2685:P2748" si="210">IFERROR(ROUND(E2685/L2685,2),NA())</f>
        <v>12</v>
      </c>
      <c r="Q2685" s="10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 s="17">
        <f t="shared" si="210"/>
        <v>200</v>
      </c>
      <c r="Q2686" s="10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 s="17">
        <f t="shared" si="210"/>
        <v>10</v>
      </c>
      <c r="Q2687" s="10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s="17" t="e">
        <f t="shared" si="210"/>
        <v>#N/A</v>
      </c>
      <c r="Q2688" s="10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s="17" t="e">
        <f t="shared" si="210"/>
        <v>#N/A</v>
      </c>
      <c r="Q2689" s="10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 s="17">
        <f t="shared" si="210"/>
        <v>5.29</v>
      </c>
      <c r="Q2690" s="10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 s="17">
        <f t="shared" si="210"/>
        <v>1</v>
      </c>
      <c r="Q2691" s="10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YEAR(T:T)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 s="17">
        <f t="shared" si="210"/>
        <v>72.760000000000005</v>
      </c>
      <c r="Q2692" s="10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 s="17">
        <f t="shared" si="210"/>
        <v>17.5</v>
      </c>
      <c r="Q2693" s="10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 s="17">
        <f t="shared" si="210"/>
        <v>25</v>
      </c>
      <c r="Q2694" s="10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 s="17">
        <f t="shared" si="210"/>
        <v>13.33</v>
      </c>
      <c r="Q2695" s="10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 s="17">
        <f t="shared" si="210"/>
        <v>1</v>
      </c>
      <c r="Q2696" s="10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 s="17">
        <f t="shared" si="210"/>
        <v>23.67</v>
      </c>
      <c r="Q2697" s="10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 s="17">
        <f t="shared" si="210"/>
        <v>89.21</v>
      </c>
      <c r="Q2698" s="10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 s="17">
        <f t="shared" si="210"/>
        <v>116.56</v>
      </c>
      <c r="Q2699" s="10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 s="17">
        <f t="shared" si="210"/>
        <v>13.01</v>
      </c>
      <c r="Q2700" s="10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s="17" t="e">
        <f t="shared" si="210"/>
        <v>#N/A</v>
      </c>
      <c r="Q2701" s="10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 s="17">
        <f t="shared" si="210"/>
        <v>17.5</v>
      </c>
      <c r="Q2702" s="10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 s="17">
        <f t="shared" si="210"/>
        <v>34.130000000000003</v>
      </c>
      <c r="Q2703" s="10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 s="17">
        <f t="shared" si="210"/>
        <v>132.35</v>
      </c>
      <c r="Q2704" s="10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 s="17">
        <f t="shared" si="210"/>
        <v>922.22</v>
      </c>
      <c r="Q2705" s="10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 s="17">
        <f t="shared" si="210"/>
        <v>163.57</v>
      </c>
      <c r="Q2706" s="10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 s="17">
        <f t="shared" si="210"/>
        <v>217.38</v>
      </c>
      <c r="Q2707" s="10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 s="17">
        <f t="shared" si="210"/>
        <v>149.44</v>
      </c>
      <c r="Q2708" s="10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 s="17">
        <f t="shared" si="210"/>
        <v>71.239999999999995</v>
      </c>
      <c r="Q2709" s="10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 s="17">
        <f t="shared" si="210"/>
        <v>44.46</v>
      </c>
      <c r="Q2710" s="10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 s="17">
        <f t="shared" si="210"/>
        <v>164.94</v>
      </c>
      <c r="Q2711" s="10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 s="17">
        <f t="shared" si="210"/>
        <v>84.87</v>
      </c>
      <c r="Q2712" s="10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 s="17">
        <f t="shared" si="210"/>
        <v>53.95</v>
      </c>
      <c r="Q2713" s="10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 s="17">
        <f t="shared" si="210"/>
        <v>50.53</v>
      </c>
      <c r="Q2714" s="10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 s="17">
        <f t="shared" si="210"/>
        <v>108</v>
      </c>
      <c r="Q2715" s="10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 s="17">
        <f t="shared" si="210"/>
        <v>95.37</v>
      </c>
      <c r="Q2716" s="10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 s="17">
        <f t="shared" si="210"/>
        <v>57.63</v>
      </c>
      <c r="Q2717" s="10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 s="17">
        <f t="shared" si="210"/>
        <v>64.16</v>
      </c>
      <c r="Q2718" s="10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 s="17">
        <f t="shared" si="210"/>
        <v>92.39</v>
      </c>
      <c r="Q2719" s="10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 s="17">
        <f t="shared" si="210"/>
        <v>125.98</v>
      </c>
      <c r="Q2720" s="10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 s="17">
        <f t="shared" si="210"/>
        <v>94.64</v>
      </c>
      <c r="Q2721" s="10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 s="17">
        <f t="shared" si="210"/>
        <v>170.7</v>
      </c>
      <c r="Q2722" s="10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 s="17">
        <f t="shared" si="210"/>
        <v>40.76</v>
      </c>
      <c r="Q2723" s="10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 s="17">
        <f t="shared" si="210"/>
        <v>68.25</v>
      </c>
      <c r="Q2724" s="10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 s="17">
        <f t="shared" si="210"/>
        <v>95.49</v>
      </c>
      <c r="Q2725" s="10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 s="17">
        <f t="shared" si="210"/>
        <v>7.19</v>
      </c>
      <c r="Q2726" s="10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 s="17">
        <f t="shared" si="210"/>
        <v>511.65</v>
      </c>
      <c r="Q2727" s="10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 s="17">
        <f t="shared" si="210"/>
        <v>261.75</v>
      </c>
      <c r="Q2728" s="10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 s="17">
        <f t="shared" si="210"/>
        <v>69.760000000000005</v>
      </c>
      <c r="Q2729" s="10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 s="17">
        <f t="shared" si="210"/>
        <v>77.23</v>
      </c>
      <c r="Q2730" s="10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 s="17">
        <f t="shared" si="210"/>
        <v>340.57</v>
      </c>
      <c r="Q2731" s="10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 s="17">
        <f t="shared" si="210"/>
        <v>67.42</v>
      </c>
      <c r="Q2732" s="10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 s="17">
        <f t="shared" si="210"/>
        <v>845.7</v>
      </c>
      <c r="Q2733" s="10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 s="17">
        <f t="shared" si="210"/>
        <v>97.19</v>
      </c>
      <c r="Q2734" s="10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 s="17">
        <f t="shared" si="210"/>
        <v>451.84</v>
      </c>
      <c r="Q2735" s="10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 s="17">
        <f t="shared" si="210"/>
        <v>138.66999999999999</v>
      </c>
      <c r="Q2736" s="10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 s="17">
        <f t="shared" si="210"/>
        <v>21.64</v>
      </c>
      <c r="Q2737" s="10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 s="17">
        <f t="shared" si="210"/>
        <v>169.52</v>
      </c>
      <c r="Q2738" s="10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 s="17">
        <f t="shared" si="210"/>
        <v>161.88</v>
      </c>
      <c r="Q2739" s="10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 s="17">
        <f t="shared" si="210"/>
        <v>493.13</v>
      </c>
      <c r="Q2740" s="10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 s="17">
        <f t="shared" si="210"/>
        <v>22.12</v>
      </c>
      <c r="Q2741" s="10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 s="17">
        <f t="shared" si="210"/>
        <v>18.239999999999998</v>
      </c>
      <c r="Q2742" s="10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 s="17">
        <f t="shared" si="210"/>
        <v>8.75</v>
      </c>
      <c r="Q2743" s="10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 s="17">
        <f t="shared" si="210"/>
        <v>40.61</v>
      </c>
      <c r="Q2744" s="10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s="17" t="e">
        <f t="shared" si="210"/>
        <v>#N/A</v>
      </c>
      <c r="Q2745" s="10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 s="17">
        <f t="shared" si="210"/>
        <v>37.950000000000003</v>
      </c>
      <c r="Q2746" s="10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 s="17">
        <f t="shared" si="210"/>
        <v>35.729999999999997</v>
      </c>
      <c r="Q2747" s="10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 s="17">
        <f t="shared" si="210"/>
        <v>42.16</v>
      </c>
      <c r="Q2748" s="10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 s="17">
        <f t="shared" ref="P2749:P2812" si="215">IFERROR(ROUND(E2749/L2749,2),NA())</f>
        <v>35</v>
      </c>
      <c r="Q2749" s="10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 s="17">
        <f t="shared" si="215"/>
        <v>13.25</v>
      </c>
      <c r="Q2750" s="10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 s="17">
        <f t="shared" si="215"/>
        <v>55</v>
      </c>
      <c r="Q2751" s="10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s="17" t="e">
        <f t="shared" si="215"/>
        <v>#N/A</v>
      </c>
      <c r="Q2752" s="10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s="17" t="e">
        <f t="shared" si="215"/>
        <v>#N/A</v>
      </c>
      <c r="Q2753" s="10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 s="17">
        <f t="shared" si="215"/>
        <v>39.29</v>
      </c>
      <c r="Q2754" s="10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 s="17">
        <f t="shared" si="215"/>
        <v>47.5</v>
      </c>
      <c r="Q2755" s="10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YEAR(T:T)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s="17" t="e">
        <f t="shared" si="215"/>
        <v>#N/A</v>
      </c>
      <c r="Q2756" s="10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 s="17">
        <f t="shared" si="215"/>
        <v>17.329999999999998</v>
      </c>
      <c r="Q2757" s="10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 s="17">
        <f t="shared" si="215"/>
        <v>31.76</v>
      </c>
      <c r="Q2758" s="10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 s="17">
        <f t="shared" si="215"/>
        <v>5</v>
      </c>
      <c r="Q2759" s="10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 s="17">
        <f t="shared" si="215"/>
        <v>39</v>
      </c>
      <c r="Q2760" s="10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 s="17">
        <f t="shared" si="215"/>
        <v>52.5</v>
      </c>
      <c r="Q2761" s="10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s="17" t="e">
        <f t="shared" si="215"/>
        <v>#N/A</v>
      </c>
      <c r="Q2762" s="10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 s="17">
        <f t="shared" si="215"/>
        <v>9</v>
      </c>
      <c r="Q2763" s="10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 s="17">
        <f t="shared" si="215"/>
        <v>25</v>
      </c>
      <c r="Q2764" s="10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 s="17">
        <f t="shared" si="215"/>
        <v>30</v>
      </c>
      <c r="Q2765" s="10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 s="17">
        <f t="shared" si="215"/>
        <v>11.25</v>
      </c>
      <c r="Q2766" s="10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s="17" t="e">
        <f t="shared" si="215"/>
        <v>#N/A</v>
      </c>
      <c r="Q2767" s="10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 s="17">
        <f t="shared" si="215"/>
        <v>25</v>
      </c>
      <c r="Q2768" s="10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 s="17">
        <f t="shared" si="215"/>
        <v>11.33</v>
      </c>
      <c r="Q2769" s="10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 s="17">
        <f t="shared" si="215"/>
        <v>29.47</v>
      </c>
      <c r="Q2770" s="10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 s="17">
        <f t="shared" si="215"/>
        <v>1</v>
      </c>
      <c r="Q2771" s="10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 s="17">
        <f t="shared" si="215"/>
        <v>63.1</v>
      </c>
      <c r="Q2772" s="10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s="17" t="e">
        <f t="shared" si="215"/>
        <v>#N/A</v>
      </c>
      <c r="Q2773" s="10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s="17" t="e">
        <f t="shared" si="215"/>
        <v>#N/A</v>
      </c>
      <c r="Q2774" s="10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 s="17">
        <f t="shared" si="215"/>
        <v>1</v>
      </c>
      <c r="Q2775" s="10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 s="17">
        <f t="shared" si="215"/>
        <v>43.85</v>
      </c>
      <c r="Q2776" s="10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 s="17">
        <f t="shared" si="215"/>
        <v>75</v>
      </c>
      <c r="Q2777" s="10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 s="17">
        <f t="shared" si="215"/>
        <v>45.97</v>
      </c>
      <c r="Q2778" s="10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 s="17">
        <f t="shared" si="215"/>
        <v>10</v>
      </c>
      <c r="Q2779" s="10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 s="17">
        <f t="shared" si="215"/>
        <v>93.67</v>
      </c>
      <c r="Q2780" s="10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 s="17">
        <f t="shared" si="215"/>
        <v>53</v>
      </c>
      <c r="Q2781" s="10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s="17" t="e">
        <f t="shared" si="215"/>
        <v>#N/A</v>
      </c>
      <c r="Q2782" s="10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 s="17">
        <f t="shared" si="215"/>
        <v>47</v>
      </c>
      <c r="Q2783" s="10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 s="17">
        <f t="shared" si="215"/>
        <v>66.67</v>
      </c>
      <c r="Q2784" s="10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 s="17">
        <f t="shared" si="215"/>
        <v>18.77</v>
      </c>
      <c r="Q2785" s="10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 s="17">
        <f t="shared" si="215"/>
        <v>66.11</v>
      </c>
      <c r="Q2786" s="10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 s="17">
        <f t="shared" si="215"/>
        <v>36.86</v>
      </c>
      <c r="Q2787" s="10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 s="17">
        <f t="shared" si="215"/>
        <v>39.81</v>
      </c>
      <c r="Q2788" s="10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 s="17">
        <f t="shared" si="215"/>
        <v>31.5</v>
      </c>
      <c r="Q2789" s="10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 s="17">
        <f t="shared" si="215"/>
        <v>102.5</v>
      </c>
      <c r="Q2790" s="10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 s="17">
        <f t="shared" si="215"/>
        <v>126.46</v>
      </c>
      <c r="Q2791" s="10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 s="17">
        <f t="shared" si="215"/>
        <v>47.88</v>
      </c>
      <c r="Q2792" s="10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 s="17">
        <f t="shared" si="215"/>
        <v>73.209999999999994</v>
      </c>
      <c r="Q2793" s="10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 s="17">
        <f t="shared" si="215"/>
        <v>89.67</v>
      </c>
      <c r="Q2794" s="10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 s="17">
        <f t="shared" si="215"/>
        <v>151.46</v>
      </c>
      <c r="Q2795" s="10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 s="17">
        <f t="shared" si="215"/>
        <v>25</v>
      </c>
      <c r="Q2796" s="10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 s="17">
        <f t="shared" si="215"/>
        <v>36.5</v>
      </c>
      <c r="Q2797" s="10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 s="17">
        <f t="shared" si="215"/>
        <v>44</v>
      </c>
      <c r="Q2798" s="10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 s="17">
        <f t="shared" si="215"/>
        <v>87.36</v>
      </c>
      <c r="Q2799" s="10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 s="17">
        <f t="shared" si="215"/>
        <v>36.47</v>
      </c>
      <c r="Q2800" s="10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 s="17">
        <f t="shared" si="215"/>
        <v>44.86</v>
      </c>
      <c r="Q2801" s="10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 s="17">
        <f t="shared" si="215"/>
        <v>42.9</v>
      </c>
      <c r="Q2802" s="10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 s="17">
        <f t="shared" si="215"/>
        <v>51.23</v>
      </c>
      <c r="Q2803" s="10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 s="17">
        <f t="shared" si="215"/>
        <v>33.94</v>
      </c>
      <c r="Q2804" s="10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 s="17">
        <f t="shared" si="215"/>
        <v>90.74</v>
      </c>
      <c r="Q2805" s="10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 s="17">
        <f t="shared" si="215"/>
        <v>50</v>
      </c>
      <c r="Q2806" s="10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 s="17">
        <f t="shared" si="215"/>
        <v>24.44</v>
      </c>
      <c r="Q2807" s="10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 s="17">
        <f t="shared" si="215"/>
        <v>44.25</v>
      </c>
      <c r="Q2808" s="10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 s="17">
        <f t="shared" si="215"/>
        <v>67.739999999999995</v>
      </c>
      <c r="Q2809" s="10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 s="17">
        <f t="shared" si="215"/>
        <v>65.38</v>
      </c>
      <c r="Q2810" s="10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 s="17">
        <f t="shared" si="215"/>
        <v>121.9</v>
      </c>
      <c r="Q2811" s="10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 s="17">
        <f t="shared" si="215"/>
        <v>47.46</v>
      </c>
      <c r="Q2812" s="10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 s="17">
        <f t="shared" ref="P2813:P2876" si="220">IFERROR(ROUND(E2813/L2813,2),NA())</f>
        <v>92.84</v>
      </c>
      <c r="Q2813" s="10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 s="17">
        <f t="shared" si="220"/>
        <v>68.25</v>
      </c>
      <c r="Q2814" s="10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 s="17">
        <f t="shared" si="220"/>
        <v>37.21</v>
      </c>
      <c r="Q2815" s="10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 s="17">
        <f t="shared" si="220"/>
        <v>25.25</v>
      </c>
      <c r="Q2816" s="10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 s="17">
        <f t="shared" si="220"/>
        <v>43.21</v>
      </c>
      <c r="Q2817" s="10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 s="17">
        <f t="shared" si="220"/>
        <v>25.13</v>
      </c>
      <c r="Q2818" s="10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 s="17">
        <f t="shared" si="220"/>
        <v>23.64</v>
      </c>
      <c r="Q2819" s="10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YEAR(T:T)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 s="17">
        <f t="shared" si="220"/>
        <v>103.95</v>
      </c>
      <c r="Q2820" s="10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 s="17">
        <f t="shared" si="220"/>
        <v>50.38</v>
      </c>
      <c r="Q2821" s="10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 s="17">
        <f t="shared" si="220"/>
        <v>13.6</v>
      </c>
      <c r="Q2822" s="10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 s="17">
        <f t="shared" si="220"/>
        <v>28.57</v>
      </c>
      <c r="Q2823" s="10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 s="17">
        <f t="shared" si="220"/>
        <v>63.83</v>
      </c>
      <c r="Q2824" s="10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 s="17">
        <f t="shared" si="220"/>
        <v>8.86</v>
      </c>
      <c r="Q2825" s="10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 s="17">
        <f t="shared" si="220"/>
        <v>50.67</v>
      </c>
      <c r="Q2826" s="10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 s="17">
        <f t="shared" si="220"/>
        <v>60.78</v>
      </c>
      <c r="Q2827" s="10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 s="17">
        <f t="shared" si="220"/>
        <v>113.42</v>
      </c>
      <c r="Q2828" s="10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 s="17">
        <f t="shared" si="220"/>
        <v>104.57</v>
      </c>
      <c r="Q2829" s="10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 s="17">
        <f t="shared" si="220"/>
        <v>98.31</v>
      </c>
      <c r="Q2830" s="10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 s="17">
        <f t="shared" si="220"/>
        <v>35.04</v>
      </c>
      <c r="Q2831" s="10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 s="17">
        <f t="shared" si="220"/>
        <v>272.73</v>
      </c>
      <c r="Q2832" s="10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 s="17">
        <f t="shared" si="220"/>
        <v>63.85</v>
      </c>
      <c r="Q2833" s="10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 s="17">
        <f t="shared" si="220"/>
        <v>30.19</v>
      </c>
      <c r="Q2834" s="10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 s="17">
        <f t="shared" si="220"/>
        <v>83.51</v>
      </c>
      <c r="Q2835" s="10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 s="17">
        <f t="shared" si="220"/>
        <v>64.760000000000005</v>
      </c>
      <c r="Q2836" s="10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 s="17">
        <f t="shared" si="220"/>
        <v>20.12</v>
      </c>
      <c r="Q2837" s="10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 s="17">
        <f t="shared" si="220"/>
        <v>44.09</v>
      </c>
      <c r="Q2838" s="10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 s="17">
        <f t="shared" si="220"/>
        <v>40.479999999999997</v>
      </c>
      <c r="Q2839" s="10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 s="17">
        <f t="shared" si="220"/>
        <v>44.54</v>
      </c>
      <c r="Q2840" s="10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 s="17">
        <f t="shared" si="220"/>
        <v>125.81</v>
      </c>
      <c r="Q2841" s="10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 s="17">
        <f t="shared" si="220"/>
        <v>19.7</v>
      </c>
      <c r="Q2842" s="10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 s="17">
        <f t="shared" si="220"/>
        <v>10</v>
      </c>
      <c r="Q2843" s="10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s="17" t="e">
        <f t="shared" si="220"/>
        <v>#N/A</v>
      </c>
      <c r="Q2844" s="10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s="17" t="e">
        <f t="shared" si="220"/>
        <v>#N/A</v>
      </c>
      <c r="Q2845" s="10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 s="17">
        <f t="shared" si="220"/>
        <v>30</v>
      </c>
      <c r="Q2846" s="10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 s="17">
        <f t="shared" si="220"/>
        <v>60.67</v>
      </c>
      <c r="Q2847" s="10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s="17" t="e">
        <f t="shared" si="220"/>
        <v>#N/A</v>
      </c>
      <c r="Q2848" s="10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s="17" t="e">
        <f t="shared" si="220"/>
        <v>#N/A</v>
      </c>
      <c r="Q2849" s="10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 s="17">
        <f t="shared" si="220"/>
        <v>23.33</v>
      </c>
      <c r="Q2850" s="10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 s="17">
        <f t="shared" si="220"/>
        <v>5</v>
      </c>
      <c r="Q2851" s="10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 s="17">
        <f t="shared" si="220"/>
        <v>23.92</v>
      </c>
      <c r="Q2852" s="10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s="17" t="e">
        <f t="shared" si="220"/>
        <v>#N/A</v>
      </c>
      <c r="Q2853" s="10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 s="17">
        <f t="shared" si="220"/>
        <v>15.83</v>
      </c>
      <c r="Q2854" s="10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s="17" t="e">
        <f t="shared" si="220"/>
        <v>#N/A</v>
      </c>
      <c r="Q2855" s="10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 s="17">
        <f t="shared" si="220"/>
        <v>29.79</v>
      </c>
      <c r="Q2856" s="10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 s="17">
        <f t="shared" si="220"/>
        <v>60</v>
      </c>
      <c r="Q2857" s="10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 s="17">
        <f t="shared" si="220"/>
        <v>24.33</v>
      </c>
      <c r="Q2858" s="10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 s="17">
        <f t="shared" si="220"/>
        <v>500</v>
      </c>
      <c r="Q2859" s="10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s="17" t="e">
        <f t="shared" si="220"/>
        <v>#N/A</v>
      </c>
      <c r="Q2860" s="10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 s="17">
        <f t="shared" si="220"/>
        <v>35</v>
      </c>
      <c r="Q2861" s="10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 s="17">
        <f t="shared" si="220"/>
        <v>29.56</v>
      </c>
      <c r="Q2862" s="10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 s="17">
        <f t="shared" si="220"/>
        <v>26.67</v>
      </c>
      <c r="Q2863" s="10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 s="17">
        <f t="shared" si="220"/>
        <v>18.329999999999998</v>
      </c>
      <c r="Q2864" s="10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 s="17">
        <f t="shared" si="220"/>
        <v>20</v>
      </c>
      <c r="Q2865" s="10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 s="17">
        <f t="shared" si="220"/>
        <v>13.33</v>
      </c>
      <c r="Q2866" s="10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s="17" t="e">
        <f t="shared" si="220"/>
        <v>#N/A</v>
      </c>
      <c r="Q2867" s="10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 s="17">
        <f t="shared" si="220"/>
        <v>22.5</v>
      </c>
      <c r="Q2868" s="10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 s="17">
        <f t="shared" si="220"/>
        <v>50.4</v>
      </c>
      <c r="Q2869" s="10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 s="17">
        <f t="shared" si="220"/>
        <v>105.03</v>
      </c>
      <c r="Q2870" s="10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 s="17">
        <f t="shared" si="220"/>
        <v>35.4</v>
      </c>
      <c r="Q2871" s="10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 s="17">
        <f t="shared" si="220"/>
        <v>83.33</v>
      </c>
      <c r="Q2872" s="10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 s="17">
        <f t="shared" si="220"/>
        <v>35.92</v>
      </c>
      <c r="Q2873" s="10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s="17" t="e">
        <f t="shared" si="220"/>
        <v>#N/A</v>
      </c>
      <c r="Q2874" s="10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 s="17">
        <f t="shared" si="220"/>
        <v>119.13</v>
      </c>
      <c r="Q2875" s="10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 s="17">
        <f t="shared" si="220"/>
        <v>90.33</v>
      </c>
      <c r="Q2876" s="10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 s="17">
        <f t="shared" ref="P2877:P2940" si="225">IFERROR(ROUND(E2877/L2877,2),NA())</f>
        <v>2.33</v>
      </c>
      <c r="Q2877" s="10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s="17" t="e">
        <f t="shared" si="225"/>
        <v>#N/A</v>
      </c>
      <c r="Q2878" s="10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 s="17">
        <f t="shared" si="225"/>
        <v>108.33</v>
      </c>
      <c r="Q2879" s="10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 s="17">
        <f t="shared" si="225"/>
        <v>15.75</v>
      </c>
      <c r="Q2880" s="10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 s="17">
        <f t="shared" si="225"/>
        <v>29</v>
      </c>
      <c r="Q2881" s="10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 s="17">
        <f t="shared" si="225"/>
        <v>96.55</v>
      </c>
      <c r="Q2882" s="10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s="17" t="e">
        <f t="shared" si="225"/>
        <v>#N/A</v>
      </c>
      <c r="Q2883" s="10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YEAR(T:T)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 s="17">
        <f t="shared" si="225"/>
        <v>63</v>
      </c>
      <c r="Q2884" s="10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 s="17">
        <f t="shared" si="225"/>
        <v>381.6</v>
      </c>
      <c r="Q2885" s="10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 s="17">
        <f t="shared" si="225"/>
        <v>46.25</v>
      </c>
      <c r="Q2886" s="10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 s="17">
        <f t="shared" si="225"/>
        <v>26</v>
      </c>
      <c r="Q2887" s="10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 s="17">
        <f t="shared" si="225"/>
        <v>10</v>
      </c>
      <c r="Q2888" s="10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17">
        <f t="shared" si="225"/>
        <v>5</v>
      </c>
      <c r="Q2889" s="10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s="17" t="e">
        <f t="shared" si="225"/>
        <v>#N/A</v>
      </c>
      <c r="Q2890" s="10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 s="17">
        <f t="shared" si="225"/>
        <v>81.569999999999993</v>
      </c>
      <c r="Q2891" s="10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 s="17">
        <f t="shared" si="225"/>
        <v>7</v>
      </c>
      <c r="Q2892" s="10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17">
        <f t="shared" si="225"/>
        <v>27.3</v>
      </c>
      <c r="Q2893" s="10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 s="17">
        <f t="shared" si="225"/>
        <v>29.41</v>
      </c>
      <c r="Q2894" s="10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 s="17">
        <f t="shared" si="225"/>
        <v>12.5</v>
      </c>
      <c r="Q2895" s="10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s="17" t="e">
        <f t="shared" si="225"/>
        <v>#N/A</v>
      </c>
      <c r="Q2896" s="10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 s="17">
        <f t="shared" si="225"/>
        <v>5.75</v>
      </c>
      <c r="Q2897" s="10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 s="17">
        <f t="shared" si="225"/>
        <v>52.08</v>
      </c>
      <c r="Q2898" s="10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 s="17">
        <f t="shared" si="225"/>
        <v>183.33</v>
      </c>
      <c r="Q2899" s="10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 s="17">
        <f t="shared" si="225"/>
        <v>26.33</v>
      </c>
      <c r="Q2900" s="10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s="17" t="e">
        <f t="shared" si="225"/>
        <v>#N/A</v>
      </c>
      <c r="Q2901" s="10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 s="17">
        <f t="shared" si="225"/>
        <v>486.43</v>
      </c>
      <c r="Q2902" s="10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 s="17">
        <f t="shared" si="225"/>
        <v>3</v>
      </c>
      <c r="Q2903" s="10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17">
        <f t="shared" si="225"/>
        <v>25</v>
      </c>
      <c r="Q2904" s="10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 s="17">
        <f t="shared" si="225"/>
        <v>9.75</v>
      </c>
      <c r="Q2905" s="10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 s="17">
        <f t="shared" si="225"/>
        <v>18.75</v>
      </c>
      <c r="Q2906" s="10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 s="17">
        <f t="shared" si="225"/>
        <v>36.590000000000003</v>
      </c>
      <c r="Q2907" s="10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 s="17">
        <f t="shared" si="225"/>
        <v>80.709999999999994</v>
      </c>
      <c r="Q2908" s="10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 s="17">
        <f t="shared" si="225"/>
        <v>1</v>
      </c>
      <c r="Q2909" s="10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17">
        <f t="shared" si="225"/>
        <v>52.8</v>
      </c>
      <c r="Q2910" s="10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17">
        <f t="shared" si="225"/>
        <v>20</v>
      </c>
      <c r="Q2911" s="10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 s="17">
        <f t="shared" si="225"/>
        <v>1</v>
      </c>
      <c r="Q2912" s="10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 s="17">
        <f t="shared" si="225"/>
        <v>46.93</v>
      </c>
      <c r="Q2913" s="10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 s="17">
        <f t="shared" si="225"/>
        <v>78.08</v>
      </c>
      <c r="Q2914" s="10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 s="17">
        <f t="shared" si="225"/>
        <v>1</v>
      </c>
      <c r="Q2915" s="10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 s="17">
        <f t="shared" si="225"/>
        <v>1</v>
      </c>
      <c r="Q2916" s="10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 s="17">
        <f t="shared" si="225"/>
        <v>203.67</v>
      </c>
      <c r="Q2917" s="10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 s="17">
        <f t="shared" si="225"/>
        <v>20.71</v>
      </c>
      <c r="Q2918" s="10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 s="17">
        <f t="shared" si="225"/>
        <v>48.56</v>
      </c>
      <c r="Q2919" s="10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 s="17">
        <f t="shared" si="225"/>
        <v>68.099999999999994</v>
      </c>
      <c r="Q2920" s="10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 s="17">
        <f t="shared" si="225"/>
        <v>8.5</v>
      </c>
      <c r="Q2921" s="10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 s="17">
        <f t="shared" si="225"/>
        <v>51.62</v>
      </c>
      <c r="Q2922" s="10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 s="17">
        <f t="shared" si="225"/>
        <v>43</v>
      </c>
      <c r="Q2923" s="10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 s="17">
        <f t="shared" si="225"/>
        <v>83.33</v>
      </c>
      <c r="Q2924" s="10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 s="17">
        <f t="shared" si="225"/>
        <v>30</v>
      </c>
      <c r="Q2925" s="10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 s="17">
        <f t="shared" si="225"/>
        <v>175.51</v>
      </c>
      <c r="Q2926" s="10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 s="17">
        <f t="shared" si="225"/>
        <v>231.66</v>
      </c>
      <c r="Q2927" s="10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 s="17">
        <f t="shared" si="225"/>
        <v>75</v>
      </c>
      <c r="Q2928" s="10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 s="17">
        <f t="shared" si="225"/>
        <v>112.14</v>
      </c>
      <c r="Q2929" s="10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 s="17">
        <f t="shared" si="225"/>
        <v>41.67</v>
      </c>
      <c r="Q2930" s="10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 s="17">
        <f t="shared" si="225"/>
        <v>255.17</v>
      </c>
      <c r="Q2931" s="10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 s="17">
        <f t="shared" si="225"/>
        <v>162.77000000000001</v>
      </c>
      <c r="Q2932" s="10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 s="17">
        <f t="shared" si="225"/>
        <v>88.33</v>
      </c>
      <c r="Q2933" s="10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 s="17">
        <f t="shared" si="225"/>
        <v>85.74</v>
      </c>
      <c r="Q2934" s="10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 s="17">
        <f t="shared" si="225"/>
        <v>47.57</v>
      </c>
      <c r="Q2935" s="10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 s="17">
        <f t="shared" si="225"/>
        <v>72.97</v>
      </c>
      <c r="Q2936" s="10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 s="17">
        <f t="shared" si="225"/>
        <v>90.54</v>
      </c>
      <c r="Q2937" s="10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 s="17">
        <f t="shared" si="225"/>
        <v>37.65</v>
      </c>
      <c r="Q2938" s="10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 s="17">
        <f t="shared" si="225"/>
        <v>36.36</v>
      </c>
      <c r="Q2939" s="10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 s="17">
        <f t="shared" si="225"/>
        <v>126.72</v>
      </c>
      <c r="Q2940" s="10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 s="17">
        <f t="shared" ref="P2941:P3004" si="230">IFERROR(ROUND(E2941/L2941,2),NA())</f>
        <v>329.2</v>
      </c>
      <c r="Q2941" s="10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 s="17">
        <f t="shared" si="230"/>
        <v>81.239999999999995</v>
      </c>
      <c r="Q2942" s="10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 s="17">
        <f t="shared" si="230"/>
        <v>1</v>
      </c>
      <c r="Q2943" s="10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 s="17">
        <f t="shared" si="230"/>
        <v>202.23</v>
      </c>
      <c r="Q2944" s="10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s="17" t="e">
        <f t="shared" si="230"/>
        <v>#N/A</v>
      </c>
      <c r="Q2945" s="10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 s="17">
        <f t="shared" si="230"/>
        <v>100</v>
      </c>
      <c r="Q2946" s="10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 s="17" t="e">
        <f t="shared" si="230"/>
        <v>#N/A</v>
      </c>
      <c r="Q2947" s="10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YEAR(T:T)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 s="17">
        <f t="shared" si="230"/>
        <v>1</v>
      </c>
      <c r="Q2948" s="10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 s="17">
        <f t="shared" si="230"/>
        <v>82.46</v>
      </c>
      <c r="Q2949" s="10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 s="17">
        <f t="shared" si="230"/>
        <v>2.67</v>
      </c>
      <c r="Q2950" s="10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 s="17">
        <f t="shared" si="230"/>
        <v>12.5</v>
      </c>
      <c r="Q2951" s="10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s="17" t="e">
        <f t="shared" si="230"/>
        <v>#N/A</v>
      </c>
      <c r="Q2952" s="10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 s="17">
        <f t="shared" si="230"/>
        <v>18.899999999999999</v>
      </c>
      <c r="Q2953" s="10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 s="17">
        <f t="shared" si="230"/>
        <v>200.63</v>
      </c>
      <c r="Q2954" s="10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 s="17">
        <f t="shared" si="230"/>
        <v>201.67</v>
      </c>
      <c r="Q2955" s="10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s="17" t="e">
        <f t="shared" si="230"/>
        <v>#N/A</v>
      </c>
      <c r="Q2956" s="10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 s="17">
        <f t="shared" si="230"/>
        <v>65</v>
      </c>
      <c r="Q2957" s="10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 s="17">
        <f t="shared" si="230"/>
        <v>66.099999999999994</v>
      </c>
      <c r="Q2958" s="10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 s="17">
        <f t="shared" si="230"/>
        <v>93.33</v>
      </c>
      <c r="Q2959" s="10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s="17" t="e">
        <f t="shared" si="230"/>
        <v>#N/A</v>
      </c>
      <c r="Q2960" s="10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s="17" t="e">
        <f t="shared" si="230"/>
        <v>#N/A</v>
      </c>
      <c r="Q2961" s="10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s="17" t="e">
        <f t="shared" si="230"/>
        <v>#N/A</v>
      </c>
      <c r="Q2962" s="10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 s="17">
        <f t="shared" si="230"/>
        <v>50.75</v>
      </c>
      <c r="Q2963" s="10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 s="17">
        <f t="shared" si="230"/>
        <v>60.9</v>
      </c>
      <c r="Q2964" s="10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 s="17">
        <f t="shared" si="230"/>
        <v>109.03</v>
      </c>
      <c r="Q2965" s="10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 s="17">
        <f t="shared" si="230"/>
        <v>25.69</v>
      </c>
      <c r="Q2966" s="10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 s="17">
        <f t="shared" si="230"/>
        <v>41.92</v>
      </c>
      <c r="Q2967" s="10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 s="17">
        <f t="shared" si="230"/>
        <v>88.77</v>
      </c>
      <c r="Q2968" s="10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 s="17">
        <f t="shared" si="230"/>
        <v>80.23</v>
      </c>
      <c r="Q2969" s="10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 s="17">
        <f t="shared" si="230"/>
        <v>78.94</v>
      </c>
      <c r="Q2970" s="10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 s="17">
        <f t="shared" si="230"/>
        <v>95.59</v>
      </c>
      <c r="Q2971" s="10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 s="17">
        <f t="shared" si="230"/>
        <v>69.89</v>
      </c>
      <c r="Q2972" s="10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 s="17">
        <f t="shared" si="230"/>
        <v>74.53</v>
      </c>
      <c r="Q2973" s="10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 s="17">
        <f t="shared" si="230"/>
        <v>123.94</v>
      </c>
      <c r="Q2974" s="10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 s="17">
        <f t="shared" si="230"/>
        <v>264.85000000000002</v>
      </c>
      <c r="Q2975" s="10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 s="17">
        <f t="shared" si="230"/>
        <v>58.62</v>
      </c>
      <c r="Q2976" s="10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 s="17">
        <f t="shared" si="230"/>
        <v>70.88</v>
      </c>
      <c r="Q2977" s="10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 s="17">
        <f t="shared" si="230"/>
        <v>8.57</v>
      </c>
      <c r="Q2978" s="10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 s="17">
        <f t="shared" si="230"/>
        <v>113.57</v>
      </c>
      <c r="Q2979" s="10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 s="17">
        <f t="shared" si="230"/>
        <v>60.69</v>
      </c>
      <c r="Q2980" s="10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 s="17">
        <f t="shared" si="230"/>
        <v>110.22</v>
      </c>
      <c r="Q2981" s="10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 s="17">
        <f t="shared" si="230"/>
        <v>136.46</v>
      </c>
      <c r="Q2982" s="10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 s="17">
        <f t="shared" si="230"/>
        <v>53.16</v>
      </c>
      <c r="Q2983" s="10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 s="17">
        <f t="shared" si="230"/>
        <v>86.49</v>
      </c>
      <c r="Q2984" s="10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 s="17">
        <f t="shared" si="230"/>
        <v>155.24</v>
      </c>
      <c r="Q2985" s="10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 s="17">
        <f t="shared" si="230"/>
        <v>115.08</v>
      </c>
      <c r="Q2986" s="10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 s="17">
        <f t="shared" si="230"/>
        <v>109.59</v>
      </c>
      <c r="Q2987" s="10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 s="17">
        <f t="shared" si="230"/>
        <v>45.21</v>
      </c>
      <c r="Q2988" s="10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 s="17">
        <f t="shared" si="230"/>
        <v>104.15</v>
      </c>
      <c r="Q2989" s="10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 s="17">
        <f t="shared" si="230"/>
        <v>35.71</v>
      </c>
      <c r="Q2990" s="10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 s="17">
        <f t="shared" si="230"/>
        <v>97</v>
      </c>
      <c r="Q2991" s="10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 s="17">
        <f t="shared" si="230"/>
        <v>370.37</v>
      </c>
      <c r="Q2992" s="10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 s="17">
        <f t="shared" si="230"/>
        <v>94.41</v>
      </c>
      <c r="Q2993" s="10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 s="17">
        <f t="shared" si="230"/>
        <v>48.98</v>
      </c>
      <c r="Q2994" s="10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 s="17">
        <f t="shared" si="230"/>
        <v>45.59</v>
      </c>
      <c r="Q2995" s="10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 s="17">
        <f t="shared" si="230"/>
        <v>23.28</v>
      </c>
      <c r="Q2996" s="10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 s="17">
        <f t="shared" si="230"/>
        <v>63.23</v>
      </c>
      <c r="Q2997" s="10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 s="17">
        <f t="shared" si="230"/>
        <v>153.52000000000001</v>
      </c>
      <c r="Q2998" s="10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 s="17">
        <f t="shared" si="230"/>
        <v>90.2</v>
      </c>
      <c r="Q2999" s="10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 s="17">
        <f t="shared" si="230"/>
        <v>118.97</v>
      </c>
      <c r="Q3000" s="10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 s="17">
        <f t="shared" si="230"/>
        <v>80.25</v>
      </c>
      <c r="Q3001" s="10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 s="17">
        <f t="shared" si="230"/>
        <v>62.5</v>
      </c>
      <c r="Q3002" s="10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 s="17">
        <f t="shared" si="230"/>
        <v>131.38</v>
      </c>
      <c r="Q3003" s="10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 s="17">
        <f t="shared" si="230"/>
        <v>73.03</v>
      </c>
      <c r="Q3004" s="10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 s="17">
        <f t="shared" ref="P3005:P3068" si="235">IFERROR(ROUND(E3005/L3005,2),NA())</f>
        <v>178.53</v>
      </c>
      <c r="Q3005" s="10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 s="17">
        <f t="shared" si="235"/>
        <v>162.91</v>
      </c>
      <c r="Q3006" s="10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 s="17">
        <f t="shared" si="235"/>
        <v>108.24</v>
      </c>
      <c r="Q3007" s="10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 s="17">
        <f t="shared" si="235"/>
        <v>88.87</v>
      </c>
      <c r="Q3008" s="10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 s="17">
        <f t="shared" si="235"/>
        <v>54</v>
      </c>
      <c r="Q3009" s="10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 s="17">
        <f t="shared" si="235"/>
        <v>116.73</v>
      </c>
      <c r="Q3010" s="10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 s="17">
        <f t="shared" si="235"/>
        <v>233.9</v>
      </c>
      <c r="Q3011" s="10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YEAR(T:T)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 s="17">
        <f t="shared" si="235"/>
        <v>158</v>
      </c>
      <c r="Q3012" s="10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 s="17">
        <f t="shared" si="235"/>
        <v>14.84</v>
      </c>
      <c r="Q3013" s="10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 s="17">
        <f t="shared" si="235"/>
        <v>85.18</v>
      </c>
      <c r="Q3014" s="10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 s="17">
        <f t="shared" si="235"/>
        <v>146.69</v>
      </c>
      <c r="Q3015" s="10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 s="17">
        <f t="shared" si="235"/>
        <v>50.76</v>
      </c>
      <c r="Q3016" s="10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 s="17">
        <f t="shared" si="235"/>
        <v>87.7</v>
      </c>
      <c r="Q3017" s="10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 s="17">
        <f t="shared" si="235"/>
        <v>242.28</v>
      </c>
      <c r="Q3018" s="10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 s="17">
        <f t="shared" si="235"/>
        <v>146.44999999999999</v>
      </c>
      <c r="Q3019" s="10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 s="17">
        <f t="shared" si="235"/>
        <v>103.17</v>
      </c>
      <c r="Q3020" s="10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 s="17">
        <f t="shared" si="235"/>
        <v>80.459999999999994</v>
      </c>
      <c r="Q3021" s="10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 s="17">
        <f t="shared" si="235"/>
        <v>234.67</v>
      </c>
      <c r="Q3022" s="10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 s="17">
        <f t="shared" si="235"/>
        <v>50.69</v>
      </c>
      <c r="Q3023" s="10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 s="17">
        <f t="shared" si="235"/>
        <v>162.71</v>
      </c>
      <c r="Q3024" s="10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 s="17">
        <f t="shared" si="235"/>
        <v>120.17</v>
      </c>
      <c r="Q3025" s="10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 s="17">
        <f t="shared" si="235"/>
        <v>67.7</v>
      </c>
      <c r="Q3026" s="10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 s="17">
        <f t="shared" si="235"/>
        <v>52.1</v>
      </c>
      <c r="Q3027" s="10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 s="17">
        <f t="shared" si="235"/>
        <v>51.6</v>
      </c>
      <c r="Q3028" s="10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 s="17">
        <f t="shared" si="235"/>
        <v>164.3</v>
      </c>
      <c r="Q3029" s="10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 s="17">
        <f t="shared" si="235"/>
        <v>84.86</v>
      </c>
      <c r="Q3030" s="10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 s="17">
        <f t="shared" si="235"/>
        <v>94.55</v>
      </c>
      <c r="Q3031" s="10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 s="17">
        <f t="shared" si="235"/>
        <v>45.54</v>
      </c>
      <c r="Q3032" s="10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 s="17">
        <f t="shared" si="235"/>
        <v>51.72</v>
      </c>
      <c r="Q3033" s="10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 s="17">
        <f t="shared" si="235"/>
        <v>50.88</v>
      </c>
      <c r="Q3034" s="10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 s="17">
        <f t="shared" si="235"/>
        <v>191.13</v>
      </c>
      <c r="Q3035" s="10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 s="17">
        <f t="shared" si="235"/>
        <v>89.31</v>
      </c>
      <c r="Q3036" s="10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 s="17">
        <f t="shared" si="235"/>
        <v>88.59</v>
      </c>
      <c r="Q3037" s="10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 s="17">
        <f t="shared" si="235"/>
        <v>96.3</v>
      </c>
      <c r="Q3038" s="10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 s="17">
        <f t="shared" si="235"/>
        <v>33.31</v>
      </c>
      <c r="Q3039" s="10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 s="17">
        <f t="shared" si="235"/>
        <v>37.22</v>
      </c>
      <c r="Q3040" s="10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 s="17">
        <f t="shared" si="235"/>
        <v>92.13</v>
      </c>
      <c r="Q3041" s="10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 s="17">
        <f t="shared" si="235"/>
        <v>76.790000000000006</v>
      </c>
      <c r="Q3042" s="10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 s="17">
        <f t="shared" si="235"/>
        <v>96.53</v>
      </c>
      <c r="Q3043" s="10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 s="17">
        <f t="shared" si="235"/>
        <v>51.89</v>
      </c>
      <c r="Q3044" s="10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 s="17">
        <f t="shared" si="235"/>
        <v>128.91</v>
      </c>
      <c r="Q3045" s="10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 s="17">
        <f t="shared" si="235"/>
        <v>84.11</v>
      </c>
      <c r="Q3046" s="10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 s="17">
        <f t="shared" si="235"/>
        <v>82.94</v>
      </c>
      <c r="Q3047" s="10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 s="17">
        <f t="shared" si="235"/>
        <v>259.95</v>
      </c>
      <c r="Q3048" s="10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 s="17">
        <f t="shared" si="235"/>
        <v>37.25</v>
      </c>
      <c r="Q3049" s="10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 s="17">
        <f t="shared" si="235"/>
        <v>177.02</v>
      </c>
      <c r="Q3050" s="10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 s="17">
        <f t="shared" si="235"/>
        <v>74.069999999999993</v>
      </c>
      <c r="Q3051" s="10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 s="17">
        <f t="shared" si="235"/>
        <v>70.67</v>
      </c>
      <c r="Q3052" s="10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 s="17">
        <f t="shared" si="235"/>
        <v>23.63</v>
      </c>
      <c r="Q3053" s="10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 s="17">
        <f t="shared" si="235"/>
        <v>37.5</v>
      </c>
      <c r="Q3054" s="10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 s="17">
        <f t="shared" si="235"/>
        <v>13.33</v>
      </c>
      <c r="Q3055" s="10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s="17" t="e">
        <f t="shared" si="235"/>
        <v>#N/A</v>
      </c>
      <c r="Q3056" s="10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 s="17">
        <f t="shared" si="235"/>
        <v>1</v>
      </c>
      <c r="Q3057" s="10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s="17" t="e">
        <f t="shared" si="235"/>
        <v>#N/A</v>
      </c>
      <c r="Q3058" s="10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s="17" t="e">
        <f t="shared" si="235"/>
        <v>#N/A</v>
      </c>
      <c r="Q3059" s="10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 s="17">
        <f t="shared" si="235"/>
        <v>1</v>
      </c>
      <c r="Q3060" s="10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 s="17">
        <f t="shared" si="235"/>
        <v>41</v>
      </c>
      <c r="Q3061" s="10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 s="17">
        <f t="shared" si="235"/>
        <v>55.83</v>
      </c>
      <c r="Q3062" s="10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s="17" t="e">
        <f t="shared" si="235"/>
        <v>#N/A</v>
      </c>
      <c r="Q3063" s="10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 s="17">
        <f t="shared" si="235"/>
        <v>99.76</v>
      </c>
      <c r="Q3064" s="10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 s="17">
        <f t="shared" si="235"/>
        <v>25.52</v>
      </c>
      <c r="Q3065" s="10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 s="17">
        <f t="shared" si="235"/>
        <v>117.65</v>
      </c>
      <c r="Q3066" s="10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 s="17">
        <f t="shared" si="235"/>
        <v>5</v>
      </c>
      <c r="Q3067" s="10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 s="17">
        <f t="shared" si="235"/>
        <v>2796.67</v>
      </c>
      <c r="Q3068" s="10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 s="17">
        <f t="shared" ref="P3069:P3132" si="240">IFERROR(ROUND(E3069/L3069,2),NA())</f>
        <v>200</v>
      </c>
      <c r="Q3069" s="10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 s="17">
        <f t="shared" si="240"/>
        <v>87.5</v>
      </c>
      <c r="Q3070" s="10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 s="17">
        <f t="shared" si="240"/>
        <v>20.14</v>
      </c>
      <c r="Q3071" s="10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 s="17">
        <f t="shared" si="240"/>
        <v>20.88</v>
      </c>
      <c r="Q3072" s="10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 s="17">
        <f t="shared" si="240"/>
        <v>61.31</v>
      </c>
      <c r="Q3073" s="10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 s="17">
        <f t="shared" si="240"/>
        <v>1</v>
      </c>
      <c r="Q3074" s="10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 s="17">
        <f t="shared" si="240"/>
        <v>92.14</v>
      </c>
      <c r="Q3075" s="10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YEAR(T:T)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 s="17">
        <f t="shared" si="240"/>
        <v>7.33</v>
      </c>
      <c r="Q3076" s="10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 s="17">
        <f t="shared" si="240"/>
        <v>64.8</v>
      </c>
      <c r="Q3077" s="10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 s="17">
        <f t="shared" si="240"/>
        <v>30.12</v>
      </c>
      <c r="Q3078" s="10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 s="17">
        <f t="shared" si="240"/>
        <v>52.5</v>
      </c>
      <c r="Q3079" s="10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 s="17">
        <f t="shared" si="240"/>
        <v>23.67</v>
      </c>
      <c r="Q3080" s="10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 s="17">
        <f t="shared" si="240"/>
        <v>415.78</v>
      </c>
      <c r="Q3081" s="10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 s="17">
        <f t="shared" si="240"/>
        <v>53.71</v>
      </c>
      <c r="Q3082" s="10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 s="17">
        <f t="shared" si="240"/>
        <v>420.6</v>
      </c>
      <c r="Q3083" s="10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s="17" t="e">
        <f t="shared" si="240"/>
        <v>#N/A</v>
      </c>
      <c r="Q3084" s="10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 s="17">
        <f t="shared" si="240"/>
        <v>18.670000000000002</v>
      </c>
      <c r="Q3085" s="10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 s="17">
        <f t="shared" si="240"/>
        <v>78.33</v>
      </c>
      <c r="Q3086" s="10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 s="17">
        <f t="shared" si="240"/>
        <v>67.78</v>
      </c>
      <c r="Q3087" s="10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 s="17">
        <f t="shared" si="240"/>
        <v>16.670000000000002</v>
      </c>
      <c r="Q3088" s="10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 s="17">
        <f t="shared" si="240"/>
        <v>62.5</v>
      </c>
      <c r="Q3089" s="10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 s="17">
        <f t="shared" si="240"/>
        <v>42</v>
      </c>
      <c r="Q3090" s="10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 s="17">
        <f t="shared" si="240"/>
        <v>130.09</v>
      </c>
      <c r="Q3091" s="10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 s="17">
        <f t="shared" si="240"/>
        <v>1270.22</v>
      </c>
      <c r="Q3092" s="10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 s="17">
        <f t="shared" si="240"/>
        <v>88.44</v>
      </c>
      <c r="Q3093" s="10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 s="17">
        <f t="shared" si="240"/>
        <v>56.34</v>
      </c>
      <c r="Q3094" s="10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 s="17">
        <f t="shared" si="240"/>
        <v>53.53</v>
      </c>
      <c r="Q3095" s="10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 s="17">
        <f t="shared" si="240"/>
        <v>25</v>
      </c>
      <c r="Q3096" s="10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 s="17">
        <f t="shared" si="240"/>
        <v>50</v>
      </c>
      <c r="Q3097" s="10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 s="17">
        <f t="shared" si="240"/>
        <v>56.79</v>
      </c>
      <c r="Q3098" s="10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 s="17">
        <f t="shared" si="240"/>
        <v>40.83</v>
      </c>
      <c r="Q3099" s="10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 s="17">
        <f t="shared" si="240"/>
        <v>65.11</v>
      </c>
      <c r="Q3100" s="10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 s="17">
        <f t="shared" si="240"/>
        <v>55.6</v>
      </c>
      <c r="Q3101" s="10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 s="17">
        <f t="shared" si="240"/>
        <v>140.54</v>
      </c>
      <c r="Q3102" s="10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 s="17">
        <f t="shared" si="240"/>
        <v>25</v>
      </c>
      <c r="Q3103" s="10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 s="17">
        <f t="shared" si="240"/>
        <v>69.53</v>
      </c>
      <c r="Q3104" s="10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 s="17">
        <f t="shared" si="240"/>
        <v>5.5</v>
      </c>
      <c r="Q3105" s="10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 s="17">
        <f t="shared" si="240"/>
        <v>237</v>
      </c>
      <c r="Q3106" s="10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 s="17">
        <f t="shared" si="240"/>
        <v>79.87</v>
      </c>
      <c r="Q3107" s="10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 s="17">
        <f t="shared" si="240"/>
        <v>10.25</v>
      </c>
      <c r="Q3108" s="10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 s="17">
        <f t="shared" si="240"/>
        <v>272.58999999999997</v>
      </c>
      <c r="Q3109" s="10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 s="17">
        <f t="shared" si="240"/>
        <v>13</v>
      </c>
      <c r="Q3110" s="10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 s="17">
        <f t="shared" si="240"/>
        <v>58.18</v>
      </c>
      <c r="Q3111" s="10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 s="17">
        <f t="shared" si="240"/>
        <v>10</v>
      </c>
      <c r="Q3112" s="10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 s="17">
        <f t="shared" si="240"/>
        <v>70.11</v>
      </c>
      <c r="Q3113" s="10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 s="17">
        <f t="shared" si="240"/>
        <v>57.89</v>
      </c>
      <c r="Q3114" s="10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 s="17">
        <f t="shared" si="240"/>
        <v>125.27</v>
      </c>
      <c r="Q3115" s="10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s="17" t="e">
        <f t="shared" si="240"/>
        <v>#N/A</v>
      </c>
      <c r="Q3116" s="10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 s="17">
        <f t="shared" si="240"/>
        <v>300</v>
      </c>
      <c r="Q3117" s="10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 s="17">
        <f t="shared" si="240"/>
        <v>43</v>
      </c>
      <c r="Q3118" s="10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 s="17">
        <f t="shared" si="240"/>
        <v>1</v>
      </c>
      <c r="Q3119" s="10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 s="17">
        <f t="shared" si="240"/>
        <v>775</v>
      </c>
      <c r="Q3120" s="10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 s="17">
        <f t="shared" si="240"/>
        <v>5</v>
      </c>
      <c r="Q3121" s="10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 s="17">
        <f t="shared" si="240"/>
        <v>12.8</v>
      </c>
      <c r="Q3122" s="10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 s="17">
        <f t="shared" si="240"/>
        <v>10</v>
      </c>
      <c r="Q3123" s="10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 s="17">
        <f t="shared" si="240"/>
        <v>58</v>
      </c>
      <c r="Q3124" s="10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 s="17">
        <f t="shared" si="240"/>
        <v>244.8</v>
      </c>
      <c r="Q3125" s="10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 s="17">
        <f t="shared" si="240"/>
        <v>6.5</v>
      </c>
      <c r="Q3126" s="10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s="17" t="e">
        <f t="shared" si="240"/>
        <v>#N/A</v>
      </c>
      <c r="Q3127" s="10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 s="17">
        <f t="shared" si="240"/>
        <v>61.18</v>
      </c>
      <c r="Q3128" s="10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s="17" t="e">
        <f t="shared" si="240"/>
        <v>#N/A</v>
      </c>
      <c r="Q3129" s="10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 s="17">
        <f t="shared" si="240"/>
        <v>139.24</v>
      </c>
      <c r="Q3130" s="10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 s="17">
        <f t="shared" si="240"/>
        <v>10</v>
      </c>
      <c r="Q3131" s="10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 s="17">
        <f t="shared" si="240"/>
        <v>93.75</v>
      </c>
      <c r="Q3132" s="10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 s="17">
        <f t="shared" ref="P3133:P3196" si="245">IFERROR(ROUND(E3133/L3133,2),NA())</f>
        <v>53.75</v>
      </c>
      <c r="Q3133" s="10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 s="17">
        <f t="shared" si="245"/>
        <v>10</v>
      </c>
      <c r="Q3134" s="10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 s="17">
        <f t="shared" si="245"/>
        <v>33.75</v>
      </c>
      <c r="Q3135" s="10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 s="17">
        <f t="shared" si="245"/>
        <v>18.75</v>
      </c>
      <c r="Q3136" s="10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 s="17">
        <f t="shared" si="245"/>
        <v>23.14</v>
      </c>
      <c r="Q3137" s="10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 s="17">
        <f t="shared" si="245"/>
        <v>29.05</v>
      </c>
      <c r="Q3138" s="10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 s="17">
        <f t="shared" si="245"/>
        <v>50</v>
      </c>
      <c r="Q3139" s="10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YEAR(T:T)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s="17" t="e">
        <f t="shared" si="245"/>
        <v>#N/A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 s="17">
        <f t="shared" si="245"/>
        <v>450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 s="17">
        <f t="shared" si="245"/>
        <v>24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 s="17">
        <f t="shared" si="245"/>
        <v>32.25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 s="17">
        <f t="shared" si="245"/>
        <v>15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s="17" t="e">
        <f t="shared" si="245"/>
        <v>#N/A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 s="17">
        <f t="shared" si="245"/>
        <v>251.33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s="17" t="e">
        <f t="shared" si="245"/>
        <v>#N/A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 s="17">
        <f t="shared" si="245"/>
        <v>437.5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 s="17">
        <f t="shared" si="245"/>
        <v>110.35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 s="17">
        <f t="shared" si="245"/>
        <v>41.42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 s="17">
        <f t="shared" si="245"/>
        <v>52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 s="17">
        <f t="shared" si="245"/>
        <v>33.99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 s="17">
        <f t="shared" si="245"/>
        <v>103.35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 s="17">
        <f t="shared" si="245"/>
        <v>34.79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 s="17">
        <f t="shared" si="245"/>
        <v>41.77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 s="17">
        <f t="shared" si="245"/>
        <v>64.27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 s="17">
        <f t="shared" si="245"/>
        <v>31.21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 s="17">
        <f t="shared" si="245"/>
        <v>62.92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 s="17">
        <f t="shared" si="245"/>
        <v>98.54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 s="17">
        <f t="shared" si="245"/>
        <v>82.61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 s="17">
        <f t="shared" si="245"/>
        <v>38.5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 s="17">
        <f t="shared" si="245"/>
        <v>80.16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 s="17">
        <f t="shared" si="245"/>
        <v>28.41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 s="17">
        <f t="shared" si="245"/>
        <v>80.73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 s="17">
        <f t="shared" si="245"/>
        <v>200.69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 s="17">
        <f t="shared" si="245"/>
        <v>37.590000000000003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 s="17">
        <f t="shared" si="245"/>
        <v>58.1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 s="17">
        <f t="shared" si="245"/>
        <v>60.3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 s="17">
        <f t="shared" si="245"/>
        <v>63.36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 s="17">
        <f t="shared" si="245"/>
        <v>50.9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 s="17">
        <f t="shared" si="245"/>
        <v>100.5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 s="17">
        <f t="shared" si="245"/>
        <v>31.62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 s="17">
        <f t="shared" si="245"/>
        <v>65.099999999999994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 s="17">
        <f t="shared" si="245"/>
        <v>79.31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 s="17">
        <f t="shared" si="245"/>
        <v>139.19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 s="17">
        <f t="shared" si="245"/>
        <v>131.91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 s="17">
        <f t="shared" si="245"/>
        <v>91.3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 s="17">
        <f t="shared" si="245"/>
        <v>39.67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 s="17">
        <f t="shared" si="245"/>
        <v>57.55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 s="17">
        <f t="shared" si="245"/>
        <v>33.03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 s="17">
        <f t="shared" si="245"/>
        <v>77.34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 s="17">
        <f t="shared" si="245"/>
        <v>31.93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 s="17">
        <f t="shared" si="245"/>
        <v>36.33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 s="17">
        <f t="shared" si="245"/>
        <v>46.77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 s="17">
        <f t="shared" si="245"/>
        <v>40.07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 s="17">
        <f t="shared" si="245"/>
        <v>100.22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 s="17">
        <f t="shared" si="245"/>
        <v>41.67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 s="17">
        <f t="shared" si="245"/>
        <v>46.71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 s="17">
        <f t="shared" si="245"/>
        <v>71.489999999999995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 s="17">
        <f t="shared" si="245"/>
        <v>14.44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 s="17">
        <f t="shared" si="245"/>
        <v>356.84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s="17" t="e">
        <f t="shared" si="245"/>
        <v>#N/A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 s="17">
        <f t="shared" si="245"/>
        <v>37.75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 s="17">
        <f t="shared" si="245"/>
        <v>12.75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 s="17">
        <f t="shared" si="245"/>
        <v>24.46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s="17" t="e">
        <f t="shared" si="245"/>
        <v>#N/A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 s="17">
        <f t="shared" ref="P3197:P3260" si="250">IFERROR(ROUND(E3197/L3197,2),NA())</f>
        <v>53.08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 s="17">
        <f t="shared" si="250"/>
        <v>300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 s="17">
        <f t="shared" si="250"/>
        <v>286.25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 s="17">
        <f t="shared" si="250"/>
        <v>36.67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 s="17">
        <f t="shared" si="250"/>
        <v>49.21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 s="17">
        <f t="shared" si="250"/>
        <v>1</v>
      </c>
      <c r="Q3202" s="10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 s="17">
        <f t="shared" si="250"/>
        <v>12.5</v>
      </c>
      <c r="Q3203" s="10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YEAR(T:T)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 s="17">
        <f t="shared" si="250"/>
        <v>109.04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 s="17">
        <f t="shared" si="250"/>
        <v>41.67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s="17" t="e">
        <f t="shared" si="250"/>
        <v>#N/A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 s="17">
        <f t="shared" si="250"/>
        <v>22.75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s="17" t="e">
        <f t="shared" si="250"/>
        <v>#N/A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 s="17">
        <f t="shared" si="250"/>
        <v>70.83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 s="17">
        <f t="shared" si="250"/>
        <v>63.11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 s="17">
        <f t="shared" si="250"/>
        <v>50.16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 s="17">
        <f t="shared" si="250"/>
        <v>62.88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 s="17">
        <f t="shared" si="250"/>
        <v>85.53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 s="17">
        <f t="shared" si="250"/>
        <v>53.72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 s="17">
        <f t="shared" si="250"/>
        <v>127.81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 s="17">
        <f t="shared" si="250"/>
        <v>106.57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 s="17">
        <f t="shared" si="250"/>
        <v>262.11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 s="17">
        <f t="shared" si="250"/>
        <v>57.17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 s="17">
        <f t="shared" si="250"/>
        <v>50.2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 s="17">
        <f t="shared" si="250"/>
        <v>66.59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 s="17">
        <f t="shared" si="250"/>
        <v>168.25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 s="17">
        <f t="shared" si="250"/>
        <v>256.37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 s="17">
        <f t="shared" si="250"/>
        <v>36.61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 s="17">
        <f t="shared" si="250"/>
        <v>37.14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 s="17">
        <f t="shared" si="250"/>
        <v>45.88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 s="17">
        <f t="shared" si="250"/>
        <v>141.71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 s="17">
        <f t="shared" si="250"/>
        <v>52.49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 s="17">
        <f t="shared" si="250"/>
        <v>59.52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 s="17">
        <f t="shared" si="250"/>
        <v>50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 s="17">
        <f t="shared" si="250"/>
        <v>193.62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 s="17">
        <f t="shared" si="250"/>
        <v>106.8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 s="17">
        <f t="shared" si="250"/>
        <v>77.22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 s="17">
        <f t="shared" si="250"/>
        <v>57.5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 s="17">
        <f t="shared" si="250"/>
        <v>50.46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 s="17">
        <f t="shared" si="250"/>
        <v>97.38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 s="17">
        <f t="shared" si="250"/>
        <v>34.92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 s="17">
        <f t="shared" si="250"/>
        <v>85.53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 s="17">
        <f t="shared" si="250"/>
        <v>182.91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 s="17">
        <f t="shared" si="250"/>
        <v>131.13999999999999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 s="17">
        <f t="shared" si="250"/>
        <v>39.81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 s="17">
        <f t="shared" si="250"/>
        <v>59.7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 s="17">
        <f t="shared" si="250"/>
        <v>88.74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 s="17">
        <f t="shared" si="250"/>
        <v>58.69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 s="17">
        <f t="shared" si="250"/>
        <v>69.569999999999993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 s="17">
        <f t="shared" si="250"/>
        <v>115.87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 s="17">
        <f t="shared" si="250"/>
        <v>23.87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 s="17">
        <f t="shared" si="250"/>
        <v>81.13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 s="17">
        <f t="shared" si="250"/>
        <v>57.63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 s="17">
        <f t="shared" si="250"/>
        <v>46.43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 s="17">
        <f t="shared" si="250"/>
        <v>60.48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 s="17">
        <f t="shared" si="250"/>
        <v>65.58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 s="17">
        <f t="shared" si="250"/>
        <v>119.19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 s="17">
        <f t="shared" si="250"/>
        <v>83.05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 s="17">
        <f t="shared" si="250"/>
        <v>57.52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 s="17">
        <f t="shared" si="250"/>
        <v>177.09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 s="17">
        <f t="shared" si="250"/>
        <v>70.77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 s="17">
        <f t="shared" si="250"/>
        <v>29.17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 s="17">
        <f t="shared" si="250"/>
        <v>72.760000000000005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 s="17">
        <f t="shared" si="250"/>
        <v>51.85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 s="17">
        <f t="shared" si="250"/>
        <v>98.2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 s="17">
        <f t="shared" ref="P3261:P3324" si="255">IFERROR(ROUND(E3261/L3261,2),NA())</f>
        <v>251.74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 s="17">
        <f t="shared" si="255"/>
        <v>74.819999999999993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 s="17">
        <f t="shared" si="255"/>
        <v>67.650000000000006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 s="17">
        <f t="shared" si="255"/>
        <v>93.81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 s="17">
        <f t="shared" si="255"/>
        <v>41.24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 s="17">
        <f t="shared" si="255"/>
        <v>52.55</v>
      </c>
      <c r="Q3266" s="10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 s="17">
        <f t="shared" si="255"/>
        <v>70.290000000000006</v>
      </c>
      <c r="Q3267" s="10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YEAR(T:T)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 s="17">
        <f t="shared" si="255"/>
        <v>48.33</v>
      </c>
      <c r="Q3268" s="10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 s="17">
        <f t="shared" si="255"/>
        <v>53.18</v>
      </c>
      <c r="Q3269" s="10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 s="17">
        <f t="shared" si="255"/>
        <v>60.95</v>
      </c>
      <c r="Q3270" s="10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 s="17">
        <f t="shared" si="255"/>
        <v>116</v>
      </c>
      <c r="Q3271" s="10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 s="17">
        <f t="shared" si="255"/>
        <v>61</v>
      </c>
      <c r="Q3272" s="10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 s="17">
        <f t="shared" si="255"/>
        <v>38.24</v>
      </c>
      <c r="Q3273" s="10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 s="17">
        <f t="shared" si="255"/>
        <v>106.5</v>
      </c>
      <c r="Q3274" s="10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 s="17">
        <f t="shared" si="255"/>
        <v>204.57</v>
      </c>
      <c r="Q3275" s="10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 s="17">
        <f t="shared" si="255"/>
        <v>54.91</v>
      </c>
      <c r="Q3276" s="10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 s="17">
        <f t="shared" si="255"/>
        <v>150.41999999999999</v>
      </c>
      <c r="Q3277" s="10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 s="17">
        <f t="shared" si="255"/>
        <v>52.58</v>
      </c>
      <c r="Q3278" s="10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 s="17">
        <f t="shared" si="255"/>
        <v>54.3</v>
      </c>
      <c r="Q3279" s="10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 s="17">
        <f t="shared" si="255"/>
        <v>76.03</v>
      </c>
      <c r="Q3280" s="10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 s="17">
        <f t="shared" si="255"/>
        <v>105.21</v>
      </c>
      <c r="Q3281" s="10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 s="17">
        <f t="shared" si="255"/>
        <v>68.67</v>
      </c>
      <c r="Q3282" s="10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 s="17">
        <f t="shared" si="255"/>
        <v>129.36000000000001</v>
      </c>
      <c r="Q3283" s="10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 s="17">
        <f t="shared" si="255"/>
        <v>134.26</v>
      </c>
      <c r="Q3284" s="10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 s="17">
        <f t="shared" si="255"/>
        <v>17.829999999999998</v>
      </c>
      <c r="Q3285" s="10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 s="17">
        <f t="shared" si="255"/>
        <v>203.2</v>
      </c>
      <c r="Q3286" s="10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 s="17">
        <f t="shared" si="255"/>
        <v>69.19</v>
      </c>
      <c r="Q3287" s="10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 s="17">
        <f t="shared" si="255"/>
        <v>125.12</v>
      </c>
      <c r="Q3288" s="10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 s="17">
        <f t="shared" si="255"/>
        <v>73.53</v>
      </c>
      <c r="Q3289" s="10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 s="17">
        <f t="shared" si="255"/>
        <v>48.44</v>
      </c>
      <c r="Q3290" s="10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 s="17">
        <f t="shared" si="255"/>
        <v>26.61</v>
      </c>
      <c r="Q3291" s="10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 s="17">
        <f t="shared" si="255"/>
        <v>33.67</v>
      </c>
      <c r="Q3292" s="10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 s="17">
        <f t="shared" si="255"/>
        <v>40.71</v>
      </c>
      <c r="Q3293" s="10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 s="17">
        <f t="shared" si="255"/>
        <v>19.27</v>
      </c>
      <c r="Q3294" s="10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 s="17">
        <f t="shared" si="255"/>
        <v>84.29</v>
      </c>
      <c r="Q3295" s="10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 s="17">
        <f t="shared" si="255"/>
        <v>29.58</v>
      </c>
      <c r="Q3296" s="10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 s="17">
        <f t="shared" si="255"/>
        <v>26.67</v>
      </c>
      <c r="Q3297" s="10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 s="17">
        <f t="shared" si="255"/>
        <v>45.98</v>
      </c>
      <c r="Q3298" s="10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 s="17">
        <f t="shared" si="255"/>
        <v>125.09</v>
      </c>
      <c r="Q3299" s="10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 s="17">
        <f t="shared" si="255"/>
        <v>141.29</v>
      </c>
      <c r="Q3300" s="10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 s="17">
        <f t="shared" si="255"/>
        <v>55.33</v>
      </c>
      <c r="Q3301" s="10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 s="17">
        <f t="shared" si="255"/>
        <v>46.42</v>
      </c>
      <c r="Q3302" s="10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 s="17">
        <f t="shared" si="255"/>
        <v>57.2</v>
      </c>
      <c r="Q3303" s="10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 s="17">
        <f t="shared" si="255"/>
        <v>173.7</v>
      </c>
      <c r="Q3304" s="10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 s="17">
        <f t="shared" si="255"/>
        <v>59.6</v>
      </c>
      <c r="Q3305" s="10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 s="17">
        <f t="shared" si="255"/>
        <v>89.59</v>
      </c>
      <c r="Q3306" s="10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 s="17">
        <f t="shared" si="255"/>
        <v>204.05</v>
      </c>
      <c r="Q3307" s="10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 s="17">
        <f t="shared" si="255"/>
        <v>48.7</v>
      </c>
      <c r="Q3308" s="10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 s="17">
        <f t="shared" si="255"/>
        <v>53.34</v>
      </c>
      <c r="Q3309" s="10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 s="17">
        <f t="shared" si="255"/>
        <v>75.09</v>
      </c>
      <c r="Q3310" s="10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 s="17">
        <f t="shared" si="255"/>
        <v>18</v>
      </c>
      <c r="Q3311" s="10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 s="17">
        <f t="shared" si="255"/>
        <v>209.84</v>
      </c>
      <c r="Q3312" s="10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 s="17">
        <f t="shared" si="255"/>
        <v>61.02</v>
      </c>
      <c r="Q3313" s="10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 s="17">
        <f t="shared" si="255"/>
        <v>61</v>
      </c>
      <c r="Q3314" s="10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 s="17">
        <f t="shared" si="255"/>
        <v>80.03</v>
      </c>
      <c r="Q3315" s="10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 s="17">
        <f t="shared" si="255"/>
        <v>29.07</v>
      </c>
      <c r="Q3316" s="10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 s="17">
        <f t="shared" si="255"/>
        <v>49.44</v>
      </c>
      <c r="Q3317" s="10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 s="17">
        <f t="shared" si="255"/>
        <v>93.98</v>
      </c>
      <c r="Q3318" s="10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 s="17">
        <f t="shared" si="255"/>
        <v>61.94</v>
      </c>
      <c r="Q3319" s="10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 s="17">
        <f t="shared" si="255"/>
        <v>78.5</v>
      </c>
      <c r="Q3320" s="10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 s="17">
        <f t="shared" si="255"/>
        <v>33.75</v>
      </c>
      <c r="Q3321" s="10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 s="17">
        <f t="shared" si="255"/>
        <v>66.45</v>
      </c>
      <c r="Q3322" s="10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 s="17">
        <f t="shared" si="255"/>
        <v>35.799999999999997</v>
      </c>
      <c r="Q3323" s="10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 s="17">
        <f t="shared" si="255"/>
        <v>145.65</v>
      </c>
      <c r="Q3324" s="10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 s="17">
        <f t="shared" ref="P3325:P3388" si="260">IFERROR(ROUND(E3325/L3325,2),NA())</f>
        <v>25.69</v>
      </c>
      <c r="Q3325" s="10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 s="17">
        <f t="shared" si="260"/>
        <v>152.5</v>
      </c>
      <c r="Q3326" s="10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 s="17">
        <f t="shared" si="260"/>
        <v>30</v>
      </c>
      <c r="Q3327" s="10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 s="17">
        <f t="shared" si="260"/>
        <v>142.28</v>
      </c>
      <c r="Q3328" s="10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 s="17">
        <f t="shared" si="260"/>
        <v>24.55</v>
      </c>
      <c r="Q3329" s="10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 s="17">
        <f t="shared" si="260"/>
        <v>292.77999999999997</v>
      </c>
      <c r="Q3330" s="10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 s="17">
        <f t="shared" si="260"/>
        <v>44.92</v>
      </c>
      <c r="Q3331" s="10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YEAR(T:T)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 s="17">
        <f t="shared" si="260"/>
        <v>23.1</v>
      </c>
      <c r="Q3332" s="10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 s="17">
        <f t="shared" si="260"/>
        <v>80.400000000000006</v>
      </c>
      <c r="Q3333" s="10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 s="17">
        <f t="shared" si="260"/>
        <v>72.290000000000006</v>
      </c>
      <c r="Q3334" s="10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 s="17">
        <f t="shared" si="260"/>
        <v>32.97</v>
      </c>
      <c r="Q3335" s="10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 s="17">
        <f t="shared" si="260"/>
        <v>116.65</v>
      </c>
      <c r="Q3336" s="10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 s="17">
        <f t="shared" si="260"/>
        <v>79.62</v>
      </c>
      <c r="Q3337" s="10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 s="17">
        <f t="shared" si="260"/>
        <v>27.78</v>
      </c>
      <c r="Q3338" s="10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 s="17">
        <f t="shared" si="260"/>
        <v>81.03</v>
      </c>
      <c r="Q3339" s="10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 s="17">
        <f t="shared" si="260"/>
        <v>136.85</v>
      </c>
      <c r="Q3340" s="10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 s="17">
        <f t="shared" si="260"/>
        <v>177.62</v>
      </c>
      <c r="Q3341" s="10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 s="17">
        <f t="shared" si="260"/>
        <v>109.08</v>
      </c>
      <c r="Q3342" s="10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 s="17">
        <f t="shared" si="260"/>
        <v>119.64</v>
      </c>
      <c r="Q3343" s="10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 s="17">
        <f t="shared" si="260"/>
        <v>78.209999999999994</v>
      </c>
      <c r="Q3344" s="10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 s="17">
        <f t="shared" si="260"/>
        <v>52.17</v>
      </c>
      <c r="Q3345" s="10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 s="17">
        <f t="shared" si="260"/>
        <v>114.13</v>
      </c>
      <c r="Q3346" s="10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 s="17">
        <f t="shared" si="260"/>
        <v>50</v>
      </c>
      <c r="Q3347" s="10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 s="17">
        <f t="shared" si="260"/>
        <v>91.67</v>
      </c>
      <c r="Q3348" s="10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 s="17">
        <f t="shared" si="260"/>
        <v>108.59</v>
      </c>
      <c r="Q3349" s="10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 s="17">
        <f t="shared" si="260"/>
        <v>69.819999999999993</v>
      </c>
      <c r="Q3350" s="10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 s="17">
        <f t="shared" si="260"/>
        <v>109.57</v>
      </c>
      <c r="Q3351" s="10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 s="17">
        <f t="shared" si="260"/>
        <v>71.67</v>
      </c>
      <c r="Q3352" s="10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 s="17">
        <f t="shared" si="260"/>
        <v>93.61</v>
      </c>
      <c r="Q3353" s="10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 s="17">
        <f t="shared" si="260"/>
        <v>76.8</v>
      </c>
      <c r="Q3354" s="10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 s="17">
        <f t="shared" si="260"/>
        <v>35.799999999999997</v>
      </c>
      <c r="Q3355" s="10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 s="17">
        <f t="shared" si="260"/>
        <v>55.6</v>
      </c>
      <c r="Q3356" s="10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 s="17">
        <f t="shared" si="260"/>
        <v>147.33000000000001</v>
      </c>
      <c r="Q3357" s="10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 s="17">
        <f t="shared" si="260"/>
        <v>56.33</v>
      </c>
      <c r="Q3358" s="10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 s="17">
        <f t="shared" si="260"/>
        <v>96.19</v>
      </c>
      <c r="Q3359" s="10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 s="17">
        <f t="shared" si="260"/>
        <v>63.57</v>
      </c>
      <c r="Q3360" s="10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 s="17">
        <f t="shared" si="260"/>
        <v>184.78</v>
      </c>
      <c r="Q3361" s="10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 s="17">
        <f t="shared" si="260"/>
        <v>126.72</v>
      </c>
      <c r="Q3362" s="10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 s="17">
        <f t="shared" si="260"/>
        <v>83.43</v>
      </c>
      <c r="Q3363" s="10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 s="17">
        <f t="shared" si="260"/>
        <v>54.5</v>
      </c>
      <c r="Q3364" s="10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 s="17">
        <f t="shared" si="260"/>
        <v>302.31</v>
      </c>
      <c r="Q3365" s="10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 s="17">
        <f t="shared" si="260"/>
        <v>44.14</v>
      </c>
      <c r="Q3366" s="10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 s="17">
        <f t="shared" si="260"/>
        <v>866.67</v>
      </c>
      <c r="Q3367" s="10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 s="17">
        <f t="shared" si="260"/>
        <v>61.39</v>
      </c>
      <c r="Q3368" s="10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 s="17">
        <f t="shared" si="260"/>
        <v>29.67</v>
      </c>
      <c r="Q3369" s="10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 s="17">
        <f t="shared" si="260"/>
        <v>45.48</v>
      </c>
      <c r="Q3370" s="10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 s="17">
        <f t="shared" si="260"/>
        <v>96.2</v>
      </c>
      <c r="Q3371" s="10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 s="17">
        <f t="shared" si="260"/>
        <v>67.92</v>
      </c>
      <c r="Q3372" s="10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 s="17">
        <f t="shared" si="260"/>
        <v>30.78</v>
      </c>
      <c r="Q3373" s="10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 s="17">
        <f t="shared" si="260"/>
        <v>38.33</v>
      </c>
      <c r="Q3374" s="10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 s="17">
        <f t="shared" si="260"/>
        <v>66.83</v>
      </c>
      <c r="Q3375" s="10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 s="17">
        <f t="shared" si="260"/>
        <v>71.73</v>
      </c>
      <c r="Q3376" s="10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 s="17">
        <f t="shared" si="260"/>
        <v>176.47</v>
      </c>
      <c r="Q3377" s="10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 s="17">
        <f t="shared" si="260"/>
        <v>421.11</v>
      </c>
      <c r="Q3378" s="10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 s="17">
        <f t="shared" si="260"/>
        <v>104.99</v>
      </c>
      <c r="Q3379" s="10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 s="17">
        <f t="shared" si="260"/>
        <v>28.19</v>
      </c>
      <c r="Q3380" s="10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 s="17">
        <f t="shared" si="260"/>
        <v>54.55</v>
      </c>
      <c r="Q3381" s="10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 s="17">
        <f t="shared" si="260"/>
        <v>111.89</v>
      </c>
      <c r="Q3382" s="10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 s="17">
        <f t="shared" si="260"/>
        <v>85.21</v>
      </c>
      <c r="Q3383" s="10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 s="17">
        <f t="shared" si="260"/>
        <v>76.650000000000006</v>
      </c>
      <c r="Q3384" s="10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 s="17">
        <f t="shared" si="260"/>
        <v>65.17</v>
      </c>
      <c r="Q3385" s="10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 s="17">
        <f t="shared" si="260"/>
        <v>93.76</v>
      </c>
      <c r="Q3386" s="10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 s="17">
        <f t="shared" si="260"/>
        <v>133.33000000000001</v>
      </c>
      <c r="Q3387" s="10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 s="17">
        <f t="shared" si="260"/>
        <v>51.22</v>
      </c>
      <c r="Q3388" s="10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 s="17">
        <f t="shared" ref="P3389:P3452" si="265">IFERROR(ROUND(E3389/L3389,2),NA())</f>
        <v>100.17</v>
      </c>
      <c r="Q3389" s="10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 s="17">
        <f t="shared" si="265"/>
        <v>34.6</v>
      </c>
      <c r="Q3390" s="10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 s="17">
        <f t="shared" si="265"/>
        <v>184.68</v>
      </c>
      <c r="Q3391" s="10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 s="17">
        <f t="shared" si="265"/>
        <v>69.819999999999993</v>
      </c>
      <c r="Q3392" s="10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 s="17">
        <f t="shared" si="265"/>
        <v>61.94</v>
      </c>
      <c r="Q3393" s="10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 s="17">
        <f t="shared" si="265"/>
        <v>41.67</v>
      </c>
      <c r="Q3394" s="10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 s="17">
        <f t="shared" si="265"/>
        <v>36.07</v>
      </c>
      <c r="Q3395" s="10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YEAR(T:T)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 s="17">
        <f t="shared" si="265"/>
        <v>29</v>
      </c>
      <c r="Q3396" s="10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 s="17">
        <f t="shared" si="265"/>
        <v>24.21</v>
      </c>
      <c r="Q3397" s="10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 s="17">
        <f t="shared" si="265"/>
        <v>55.89</v>
      </c>
      <c r="Q3398" s="10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 s="17">
        <f t="shared" si="265"/>
        <v>11.67</v>
      </c>
      <c r="Q3399" s="10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 s="17">
        <f t="shared" si="265"/>
        <v>68.349999999999994</v>
      </c>
      <c r="Q3400" s="10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 s="17">
        <f t="shared" si="265"/>
        <v>27.07</v>
      </c>
      <c r="Q3401" s="10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 s="17">
        <f t="shared" si="265"/>
        <v>118.13</v>
      </c>
      <c r="Q3402" s="10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 s="17">
        <f t="shared" si="265"/>
        <v>44.76</v>
      </c>
      <c r="Q3403" s="10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 s="17">
        <f t="shared" si="265"/>
        <v>99.79</v>
      </c>
      <c r="Q3404" s="10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 s="17">
        <f t="shared" si="265"/>
        <v>117.65</v>
      </c>
      <c r="Q3405" s="10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 s="17">
        <f t="shared" si="265"/>
        <v>203.33</v>
      </c>
      <c r="Q3406" s="10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 s="17">
        <f t="shared" si="265"/>
        <v>28.32</v>
      </c>
      <c r="Q3407" s="10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 s="17">
        <f t="shared" si="265"/>
        <v>110.23</v>
      </c>
      <c r="Q3408" s="10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 s="17">
        <f t="shared" si="265"/>
        <v>31.97</v>
      </c>
      <c r="Q3409" s="10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 s="17">
        <f t="shared" si="265"/>
        <v>58.61</v>
      </c>
      <c r="Q3410" s="10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 s="17">
        <f t="shared" si="265"/>
        <v>29.43</v>
      </c>
      <c r="Q3411" s="10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 s="17">
        <f t="shared" si="265"/>
        <v>81.38</v>
      </c>
      <c r="Q3412" s="10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 s="17">
        <f t="shared" si="265"/>
        <v>199.17</v>
      </c>
      <c r="Q3413" s="10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 s="17">
        <f t="shared" si="265"/>
        <v>115.38</v>
      </c>
      <c r="Q3414" s="10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 s="17">
        <f t="shared" si="265"/>
        <v>46.43</v>
      </c>
      <c r="Q3415" s="10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 s="17">
        <f t="shared" si="265"/>
        <v>70.569999999999993</v>
      </c>
      <c r="Q3416" s="10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 s="17">
        <f t="shared" si="265"/>
        <v>22.22</v>
      </c>
      <c r="Q3417" s="10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 s="17">
        <f t="shared" si="265"/>
        <v>159.47</v>
      </c>
      <c r="Q3418" s="10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 s="17">
        <f t="shared" si="265"/>
        <v>37.78</v>
      </c>
      <c r="Q3419" s="10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 s="17">
        <f t="shared" si="265"/>
        <v>72.05</v>
      </c>
      <c r="Q3420" s="10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 s="17">
        <f t="shared" si="265"/>
        <v>63.7</v>
      </c>
      <c r="Q3421" s="10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 s="17">
        <f t="shared" si="265"/>
        <v>28.41</v>
      </c>
      <c r="Q3422" s="10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 s="17">
        <f t="shared" si="265"/>
        <v>103.21</v>
      </c>
      <c r="Q3423" s="10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 s="17">
        <f t="shared" si="265"/>
        <v>71.150000000000006</v>
      </c>
      <c r="Q3424" s="10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 s="17">
        <f t="shared" si="265"/>
        <v>35</v>
      </c>
      <c r="Q3425" s="10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 s="17">
        <f t="shared" si="265"/>
        <v>81.78</v>
      </c>
      <c r="Q3426" s="10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 s="17">
        <f t="shared" si="265"/>
        <v>297.02999999999997</v>
      </c>
      <c r="Q3427" s="10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 s="17">
        <f t="shared" si="265"/>
        <v>46.61</v>
      </c>
      <c r="Q3428" s="10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 s="17">
        <f t="shared" si="265"/>
        <v>51.72</v>
      </c>
      <c r="Q3429" s="10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 s="17">
        <f t="shared" si="265"/>
        <v>40.29</v>
      </c>
      <c r="Q3430" s="10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 s="17">
        <f t="shared" si="265"/>
        <v>16.25</v>
      </c>
      <c r="Q3431" s="10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 s="17">
        <f t="shared" si="265"/>
        <v>30.15</v>
      </c>
      <c r="Q3432" s="10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 s="17">
        <f t="shared" si="265"/>
        <v>95.24</v>
      </c>
      <c r="Q3433" s="10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 s="17">
        <f t="shared" si="265"/>
        <v>52.21</v>
      </c>
      <c r="Q3434" s="10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 s="17">
        <f t="shared" si="265"/>
        <v>134.15</v>
      </c>
      <c r="Q3435" s="10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 s="17">
        <f t="shared" si="265"/>
        <v>62.83</v>
      </c>
      <c r="Q3436" s="10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 s="17">
        <f t="shared" si="265"/>
        <v>58.95</v>
      </c>
      <c r="Q3437" s="10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 s="17">
        <f t="shared" si="265"/>
        <v>143.11000000000001</v>
      </c>
      <c r="Q3438" s="10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 s="17">
        <f t="shared" si="265"/>
        <v>84.17</v>
      </c>
      <c r="Q3439" s="10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 s="17">
        <f t="shared" si="265"/>
        <v>186.07</v>
      </c>
      <c r="Q3440" s="10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 s="17">
        <f t="shared" si="265"/>
        <v>89.79</v>
      </c>
      <c r="Q3441" s="10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 s="17">
        <f t="shared" si="265"/>
        <v>64.16</v>
      </c>
      <c r="Q3442" s="10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 s="17">
        <f t="shared" si="265"/>
        <v>59.65</v>
      </c>
      <c r="Q3443" s="10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 s="17">
        <f t="shared" si="265"/>
        <v>31.25</v>
      </c>
      <c r="Q3444" s="10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 s="17">
        <f t="shared" si="265"/>
        <v>41.22</v>
      </c>
      <c r="Q3445" s="10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 s="17">
        <f t="shared" si="265"/>
        <v>43.35</v>
      </c>
      <c r="Q3446" s="10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 s="17">
        <f t="shared" si="265"/>
        <v>64.52</v>
      </c>
      <c r="Q3447" s="10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 s="17">
        <f t="shared" si="265"/>
        <v>43.28</v>
      </c>
      <c r="Q3448" s="10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 s="17">
        <f t="shared" si="265"/>
        <v>77</v>
      </c>
      <c r="Q3449" s="10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 s="17">
        <f t="shared" si="265"/>
        <v>51.22</v>
      </c>
      <c r="Q3450" s="10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 s="17">
        <f t="shared" si="265"/>
        <v>68.25</v>
      </c>
      <c r="Q3451" s="10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 s="17">
        <f t="shared" si="265"/>
        <v>19.489999999999998</v>
      </c>
      <c r="Q3452" s="10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 s="17">
        <f t="shared" ref="P3453:P3516" si="270">IFERROR(ROUND(E3453/L3453,2),NA())</f>
        <v>41.13</v>
      </c>
      <c r="Q3453" s="10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 s="17">
        <f t="shared" si="270"/>
        <v>41.41</v>
      </c>
      <c r="Q3454" s="10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 s="17">
        <f t="shared" si="270"/>
        <v>27.5</v>
      </c>
      <c r="Q3455" s="10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 s="17">
        <f t="shared" si="270"/>
        <v>33.57</v>
      </c>
      <c r="Q3456" s="10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 s="17">
        <f t="shared" si="270"/>
        <v>145.87</v>
      </c>
      <c r="Q3457" s="10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 s="17">
        <f t="shared" si="270"/>
        <v>358.69</v>
      </c>
      <c r="Q3458" s="10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 s="17">
        <f t="shared" si="270"/>
        <v>50.98</v>
      </c>
      <c r="Q3459" s="10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YEAR(T:T)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 s="17">
        <f t="shared" si="270"/>
        <v>45.04</v>
      </c>
      <c r="Q3460" s="10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 s="17">
        <f t="shared" si="270"/>
        <v>17.53</v>
      </c>
      <c r="Q3461" s="10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 s="17">
        <f t="shared" si="270"/>
        <v>50</v>
      </c>
      <c r="Q3462" s="10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 s="17">
        <f t="shared" si="270"/>
        <v>57.92</v>
      </c>
      <c r="Q3463" s="10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 s="17">
        <f t="shared" si="270"/>
        <v>29.71</v>
      </c>
      <c r="Q3464" s="10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 s="17">
        <f t="shared" si="270"/>
        <v>90.68</v>
      </c>
      <c r="Q3465" s="10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 s="17">
        <f t="shared" si="270"/>
        <v>55.01</v>
      </c>
      <c r="Q3466" s="10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 s="17">
        <f t="shared" si="270"/>
        <v>57.22</v>
      </c>
      <c r="Q3467" s="10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 s="17">
        <f t="shared" si="270"/>
        <v>72.95</v>
      </c>
      <c r="Q3468" s="10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 s="17">
        <f t="shared" si="270"/>
        <v>64.47</v>
      </c>
      <c r="Q3469" s="10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 s="17">
        <f t="shared" si="270"/>
        <v>716.35</v>
      </c>
      <c r="Q3470" s="10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 s="17">
        <f t="shared" si="270"/>
        <v>50.4</v>
      </c>
      <c r="Q3471" s="10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 s="17">
        <f t="shared" si="270"/>
        <v>41.67</v>
      </c>
      <c r="Q3472" s="10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 s="17">
        <f t="shared" si="270"/>
        <v>35.770000000000003</v>
      </c>
      <c r="Q3473" s="10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 s="17">
        <f t="shared" si="270"/>
        <v>88.74</v>
      </c>
      <c r="Q3474" s="10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 s="17">
        <f t="shared" si="270"/>
        <v>148.47999999999999</v>
      </c>
      <c r="Q3475" s="10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 s="17">
        <f t="shared" si="270"/>
        <v>51.79</v>
      </c>
      <c r="Q3476" s="10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 s="17">
        <f t="shared" si="270"/>
        <v>20</v>
      </c>
      <c r="Q3477" s="10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 s="17">
        <f t="shared" si="270"/>
        <v>52</v>
      </c>
      <c r="Q3478" s="10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 s="17">
        <f t="shared" si="270"/>
        <v>53.23</v>
      </c>
      <c r="Q3479" s="10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 s="17">
        <f t="shared" si="270"/>
        <v>39.6</v>
      </c>
      <c r="Q3480" s="10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 s="17">
        <f t="shared" si="270"/>
        <v>34.25</v>
      </c>
      <c r="Q3481" s="10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 s="17">
        <f t="shared" si="270"/>
        <v>164.62</v>
      </c>
      <c r="Q3482" s="10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 s="17">
        <f t="shared" si="270"/>
        <v>125.05</v>
      </c>
      <c r="Q3483" s="10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 s="17">
        <f t="shared" si="270"/>
        <v>51.88</v>
      </c>
      <c r="Q3484" s="10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 s="17">
        <f t="shared" si="270"/>
        <v>40.29</v>
      </c>
      <c r="Q3485" s="10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 s="17">
        <f t="shared" si="270"/>
        <v>64.91</v>
      </c>
      <c r="Q3486" s="10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 s="17">
        <f t="shared" si="270"/>
        <v>55.33</v>
      </c>
      <c r="Q3487" s="10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 s="17">
        <f t="shared" si="270"/>
        <v>83.14</v>
      </c>
      <c r="Q3488" s="10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 s="17">
        <f t="shared" si="270"/>
        <v>38.71</v>
      </c>
      <c r="Q3489" s="10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 s="17">
        <f t="shared" si="270"/>
        <v>125.38</v>
      </c>
      <c r="Q3490" s="10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 s="17">
        <f t="shared" si="270"/>
        <v>78.260000000000005</v>
      </c>
      <c r="Q3491" s="10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 s="17">
        <f t="shared" si="270"/>
        <v>47.22</v>
      </c>
      <c r="Q3492" s="10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 s="17">
        <f t="shared" si="270"/>
        <v>79.099999999999994</v>
      </c>
      <c r="Q3493" s="10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 s="17">
        <f t="shared" si="270"/>
        <v>114.29</v>
      </c>
      <c r="Q3494" s="10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 s="17">
        <f t="shared" si="270"/>
        <v>51.72</v>
      </c>
      <c r="Q3495" s="10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 s="17">
        <f t="shared" si="270"/>
        <v>30.77</v>
      </c>
      <c r="Q3496" s="10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 s="17">
        <f t="shared" si="270"/>
        <v>74.209999999999994</v>
      </c>
      <c r="Q3497" s="10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 s="17">
        <f t="shared" si="270"/>
        <v>47.85</v>
      </c>
      <c r="Q3498" s="10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 s="17">
        <f t="shared" si="270"/>
        <v>34.409999999999997</v>
      </c>
      <c r="Q3499" s="10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 s="17">
        <f t="shared" si="270"/>
        <v>40.24</v>
      </c>
      <c r="Q3500" s="10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 s="17">
        <f t="shared" si="270"/>
        <v>60.29</v>
      </c>
      <c r="Q3501" s="10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 s="17">
        <f t="shared" si="270"/>
        <v>25.31</v>
      </c>
      <c r="Q3502" s="10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 s="17">
        <f t="shared" si="270"/>
        <v>35.950000000000003</v>
      </c>
      <c r="Q3503" s="10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 s="17">
        <f t="shared" si="270"/>
        <v>136</v>
      </c>
      <c r="Q3504" s="10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 s="17">
        <f t="shared" si="270"/>
        <v>70.760000000000005</v>
      </c>
      <c r="Q3505" s="10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 s="17">
        <f t="shared" si="270"/>
        <v>125</v>
      </c>
      <c r="Q3506" s="10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 s="17">
        <f t="shared" si="270"/>
        <v>66.510000000000005</v>
      </c>
      <c r="Q3507" s="10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 s="17">
        <f t="shared" si="270"/>
        <v>105</v>
      </c>
      <c r="Q3508" s="10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 s="17">
        <f t="shared" si="270"/>
        <v>145</v>
      </c>
      <c r="Q3509" s="10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 s="17">
        <f t="shared" si="270"/>
        <v>12</v>
      </c>
      <c r="Q3510" s="10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 s="17">
        <f t="shared" si="270"/>
        <v>96.67</v>
      </c>
      <c r="Q3511" s="10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 s="17">
        <f t="shared" si="270"/>
        <v>60.33</v>
      </c>
      <c r="Q3512" s="10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 s="17">
        <f t="shared" si="270"/>
        <v>79.89</v>
      </c>
      <c r="Q3513" s="10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 s="17">
        <f t="shared" si="270"/>
        <v>58.82</v>
      </c>
      <c r="Q3514" s="10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 s="17">
        <f t="shared" si="270"/>
        <v>75.34</v>
      </c>
      <c r="Q3515" s="10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 s="17">
        <f t="shared" si="270"/>
        <v>55</v>
      </c>
      <c r="Q3516" s="10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 s="17">
        <f t="shared" ref="P3517:P3580" si="275">IFERROR(ROUND(E3517/L3517,2),NA())</f>
        <v>66.959999999999994</v>
      </c>
      <c r="Q3517" s="10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 s="17">
        <f t="shared" si="275"/>
        <v>227.27</v>
      </c>
      <c r="Q3518" s="10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 s="17">
        <f t="shared" si="275"/>
        <v>307.69</v>
      </c>
      <c r="Q3519" s="10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 s="17">
        <f t="shared" si="275"/>
        <v>50.02</v>
      </c>
      <c r="Q3520" s="10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 s="17">
        <f t="shared" si="275"/>
        <v>72.39</v>
      </c>
      <c r="Q3521" s="10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 s="17">
        <f t="shared" si="275"/>
        <v>95.95</v>
      </c>
      <c r="Q3522" s="10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 s="17">
        <f t="shared" si="275"/>
        <v>45.62</v>
      </c>
      <c r="Q3523" s="10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YEAR(T:T)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 s="17">
        <f t="shared" si="275"/>
        <v>41.03</v>
      </c>
      <c r="Q3524" s="10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 s="17">
        <f t="shared" si="275"/>
        <v>56.83</v>
      </c>
      <c r="Q3525" s="10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 s="17">
        <f t="shared" si="275"/>
        <v>137.24</v>
      </c>
      <c r="Q3526" s="10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 s="17">
        <f t="shared" si="275"/>
        <v>75.709999999999994</v>
      </c>
      <c r="Q3527" s="10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 s="17">
        <f t="shared" si="275"/>
        <v>99</v>
      </c>
      <c r="Q3528" s="10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 s="17">
        <f t="shared" si="275"/>
        <v>81.569999999999993</v>
      </c>
      <c r="Q3529" s="10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 s="17">
        <f t="shared" si="275"/>
        <v>45.11</v>
      </c>
      <c r="Q3530" s="10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 s="17">
        <f t="shared" si="275"/>
        <v>36.67</v>
      </c>
      <c r="Q3531" s="10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 s="17">
        <f t="shared" si="275"/>
        <v>125</v>
      </c>
      <c r="Q3532" s="10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 s="17">
        <f t="shared" si="275"/>
        <v>49.23</v>
      </c>
      <c r="Q3533" s="10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 s="17">
        <f t="shared" si="275"/>
        <v>42.3</v>
      </c>
      <c r="Q3534" s="10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 s="17">
        <f t="shared" si="275"/>
        <v>78.88</v>
      </c>
      <c r="Q3535" s="10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 s="17">
        <f t="shared" si="275"/>
        <v>38.28</v>
      </c>
      <c r="Q3536" s="10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 s="17">
        <f t="shared" si="275"/>
        <v>44.85</v>
      </c>
      <c r="Q3537" s="10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 s="17">
        <f t="shared" si="275"/>
        <v>13.53</v>
      </c>
      <c r="Q3538" s="10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 s="17">
        <f t="shared" si="275"/>
        <v>43.5</v>
      </c>
      <c r="Q3539" s="10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 s="17">
        <f t="shared" si="275"/>
        <v>30.95</v>
      </c>
      <c r="Q3540" s="10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 s="17">
        <f t="shared" si="275"/>
        <v>55.23</v>
      </c>
      <c r="Q3541" s="10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 s="17">
        <f t="shared" si="275"/>
        <v>46.13</v>
      </c>
      <c r="Q3542" s="10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 s="17">
        <f t="shared" si="275"/>
        <v>39.380000000000003</v>
      </c>
      <c r="Q3543" s="10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 s="17">
        <f t="shared" si="275"/>
        <v>66.150000000000006</v>
      </c>
      <c r="Q3544" s="10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 s="17">
        <f t="shared" si="275"/>
        <v>54.14</v>
      </c>
      <c r="Q3545" s="10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 s="17">
        <f t="shared" si="275"/>
        <v>104.17</v>
      </c>
      <c r="Q3546" s="10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 s="17">
        <f t="shared" si="275"/>
        <v>31.38</v>
      </c>
      <c r="Q3547" s="10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 s="17">
        <f t="shared" si="275"/>
        <v>59.21</v>
      </c>
      <c r="Q3548" s="10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 s="17">
        <f t="shared" si="275"/>
        <v>119.18</v>
      </c>
      <c r="Q3549" s="10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 s="17">
        <f t="shared" si="275"/>
        <v>164.62</v>
      </c>
      <c r="Q3550" s="10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 s="17">
        <f t="shared" si="275"/>
        <v>24.29</v>
      </c>
      <c r="Q3551" s="10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 s="17">
        <f t="shared" si="275"/>
        <v>40.94</v>
      </c>
      <c r="Q3552" s="10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 s="17">
        <f t="shared" si="275"/>
        <v>61.1</v>
      </c>
      <c r="Q3553" s="10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 s="17">
        <f t="shared" si="275"/>
        <v>38.65</v>
      </c>
      <c r="Q3554" s="10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 s="17">
        <f t="shared" si="275"/>
        <v>56.2</v>
      </c>
      <c r="Q3555" s="10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 s="17">
        <f t="shared" si="275"/>
        <v>107</v>
      </c>
      <c r="Q3556" s="10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 s="17">
        <f t="shared" si="275"/>
        <v>171.43</v>
      </c>
      <c r="Q3557" s="10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 s="17">
        <f t="shared" si="275"/>
        <v>110.5</v>
      </c>
      <c r="Q3558" s="10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 s="17">
        <f t="shared" si="275"/>
        <v>179.28</v>
      </c>
      <c r="Q3559" s="10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 s="17">
        <f t="shared" si="275"/>
        <v>22.91</v>
      </c>
      <c r="Q3560" s="10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 s="17">
        <f t="shared" si="275"/>
        <v>43.13</v>
      </c>
      <c r="Q3561" s="10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 s="17">
        <f t="shared" si="275"/>
        <v>46.89</v>
      </c>
      <c r="Q3562" s="10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 s="17">
        <f t="shared" si="275"/>
        <v>47.41</v>
      </c>
      <c r="Q3563" s="10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 s="17">
        <f t="shared" si="275"/>
        <v>15.13</v>
      </c>
      <c r="Q3564" s="10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 s="17">
        <f t="shared" si="275"/>
        <v>21.1</v>
      </c>
      <c r="Q3565" s="10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 s="17">
        <f t="shared" si="275"/>
        <v>59.12</v>
      </c>
      <c r="Q3566" s="10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 s="17">
        <f t="shared" si="275"/>
        <v>97.92</v>
      </c>
      <c r="Q3567" s="10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 s="17">
        <f t="shared" si="275"/>
        <v>55.13</v>
      </c>
      <c r="Q3568" s="10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 s="17">
        <f t="shared" si="275"/>
        <v>26.54</v>
      </c>
      <c r="Q3569" s="10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 s="17">
        <f t="shared" si="275"/>
        <v>58.42</v>
      </c>
      <c r="Q3570" s="10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 s="17">
        <f t="shared" si="275"/>
        <v>122.54</v>
      </c>
      <c r="Q3571" s="10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 s="17">
        <f t="shared" si="275"/>
        <v>87.96</v>
      </c>
      <c r="Q3572" s="10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 s="17">
        <f t="shared" si="275"/>
        <v>73.239999999999995</v>
      </c>
      <c r="Q3573" s="10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 s="17">
        <f t="shared" si="275"/>
        <v>55.56</v>
      </c>
      <c r="Q3574" s="10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 s="17">
        <f t="shared" si="275"/>
        <v>39.54</v>
      </c>
      <c r="Q3575" s="10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 s="17">
        <f t="shared" si="275"/>
        <v>136.78</v>
      </c>
      <c r="Q3576" s="10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 s="17">
        <f t="shared" si="275"/>
        <v>99.34</v>
      </c>
      <c r="Q3577" s="10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 s="17">
        <f t="shared" si="275"/>
        <v>20</v>
      </c>
      <c r="Q3578" s="10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 s="17">
        <f t="shared" si="275"/>
        <v>28.89</v>
      </c>
      <c r="Q3579" s="10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 s="17">
        <f t="shared" si="275"/>
        <v>40.549999999999997</v>
      </c>
      <c r="Q3580" s="10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 s="17">
        <f t="shared" ref="P3581:P3644" si="280">IFERROR(ROUND(E3581/L3581,2),NA())</f>
        <v>35.71</v>
      </c>
      <c r="Q3581" s="10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 s="17">
        <f t="shared" si="280"/>
        <v>37.96</v>
      </c>
      <c r="Q3582" s="10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 s="17">
        <f t="shared" si="280"/>
        <v>33.33</v>
      </c>
      <c r="Q3583" s="10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 s="17">
        <f t="shared" si="280"/>
        <v>58.57</v>
      </c>
      <c r="Q3584" s="10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 s="17">
        <f t="shared" si="280"/>
        <v>135.63</v>
      </c>
      <c r="Q3585" s="10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 s="17">
        <f t="shared" si="280"/>
        <v>30.94</v>
      </c>
      <c r="Q3586" s="10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 s="17">
        <f t="shared" si="280"/>
        <v>176.09</v>
      </c>
      <c r="Q3587" s="10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YEAR(T:T)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 s="17">
        <f t="shared" si="280"/>
        <v>151.97999999999999</v>
      </c>
      <c r="Q3588" s="10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 s="17">
        <f t="shared" si="280"/>
        <v>22.61</v>
      </c>
      <c r="Q3589" s="10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 s="17">
        <f t="shared" si="280"/>
        <v>18.27</v>
      </c>
      <c r="Q3590" s="10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 s="17">
        <f t="shared" si="280"/>
        <v>82.26</v>
      </c>
      <c r="Q3591" s="10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 s="17">
        <f t="shared" si="280"/>
        <v>68.53</v>
      </c>
      <c r="Q3592" s="10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 s="17">
        <f t="shared" si="280"/>
        <v>68.06</v>
      </c>
      <c r="Q3593" s="10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 s="17">
        <f t="shared" si="280"/>
        <v>72.709999999999994</v>
      </c>
      <c r="Q3594" s="10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 s="17">
        <f t="shared" si="280"/>
        <v>77.19</v>
      </c>
      <c r="Q3595" s="10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 s="17">
        <f t="shared" si="280"/>
        <v>55.97</v>
      </c>
      <c r="Q3596" s="10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 s="17">
        <f t="shared" si="280"/>
        <v>49.69</v>
      </c>
      <c r="Q3597" s="10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 s="17">
        <f t="shared" si="280"/>
        <v>79</v>
      </c>
      <c r="Q3598" s="10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 s="17">
        <f t="shared" si="280"/>
        <v>77.73</v>
      </c>
      <c r="Q3599" s="10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 s="17">
        <f t="shared" si="280"/>
        <v>40.78</v>
      </c>
      <c r="Q3600" s="10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 s="17">
        <f t="shared" si="280"/>
        <v>59.41</v>
      </c>
      <c r="Q3601" s="10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 s="17">
        <f t="shared" si="280"/>
        <v>3.25</v>
      </c>
      <c r="Q3602" s="10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 s="17">
        <f t="shared" si="280"/>
        <v>39.380000000000003</v>
      </c>
      <c r="Q3603" s="10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 s="17">
        <f t="shared" si="280"/>
        <v>81.67</v>
      </c>
      <c r="Q3604" s="10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 s="17">
        <f t="shared" si="280"/>
        <v>44.91</v>
      </c>
      <c r="Q3605" s="10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 s="17">
        <f t="shared" si="280"/>
        <v>49.06</v>
      </c>
      <c r="Q3606" s="10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 s="17">
        <f t="shared" si="280"/>
        <v>30.67</v>
      </c>
      <c r="Q3607" s="10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 s="17">
        <f t="shared" si="280"/>
        <v>61.06</v>
      </c>
      <c r="Q3608" s="10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 s="17">
        <f t="shared" si="280"/>
        <v>29</v>
      </c>
      <c r="Q3609" s="10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 s="17">
        <f t="shared" si="280"/>
        <v>29.63</v>
      </c>
      <c r="Q3610" s="10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 s="17">
        <f t="shared" si="280"/>
        <v>143.1</v>
      </c>
      <c r="Q3611" s="10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 s="17">
        <f t="shared" si="280"/>
        <v>52.35</v>
      </c>
      <c r="Q3612" s="10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 s="17">
        <f t="shared" si="280"/>
        <v>66.67</v>
      </c>
      <c r="Q3613" s="10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 s="17">
        <f t="shared" si="280"/>
        <v>126.67</v>
      </c>
      <c r="Q3614" s="10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 s="17">
        <f t="shared" si="280"/>
        <v>62.5</v>
      </c>
      <c r="Q3615" s="10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 s="17">
        <f t="shared" si="280"/>
        <v>35.49</v>
      </c>
      <c r="Q3616" s="10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 s="17">
        <f t="shared" si="280"/>
        <v>37.08</v>
      </c>
      <c r="Q3617" s="10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 s="17">
        <f t="shared" si="280"/>
        <v>69.33</v>
      </c>
      <c r="Q3618" s="10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 s="17">
        <f t="shared" si="280"/>
        <v>17.25</v>
      </c>
      <c r="Q3619" s="10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 s="17">
        <f t="shared" si="280"/>
        <v>36.07</v>
      </c>
      <c r="Q3620" s="10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 s="17">
        <f t="shared" si="280"/>
        <v>66.47</v>
      </c>
      <c r="Q3621" s="10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 s="17">
        <f t="shared" si="280"/>
        <v>56.07</v>
      </c>
      <c r="Q3622" s="10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 s="17">
        <f t="shared" si="280"/>
        <v>47.03</v>
      </c>
      <c r="Q3623" s="10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 s="17">
        <f t="shared" si="280"/>
        <v>47.67</v>
      </c>
      <c r="Q3624" s="10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 s="17">
        <f t="shared" si="280"/>
        <v>88.24</v>
      </c>
      <c r="Q3625" s="10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 s="17">
        <f t="shared" si="280"/>
        <v>80.72</v>
      </c>
      <c r="Q3626" s="10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 s="17">
        <f t="shared" si="280"/>
        <v>39.49</v>
      </c>
      <c r="Q3627" s="10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 s="17">
        <f t="shared" si="280"/>
        <v>84.85</v>
      </c>
      <c r="Q3628" s="10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 s="17">
        <f t="shared" si="280"/>
        <v>68.97</v>
      </c>
      <c r="Q3629" s="10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s="17" t="e">
        <f t="shared" si="280"/>
        <v>#N/A</v>
      </c>
      <c r="Q3630" s="10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 s="17">
        <f t="shared" si="280"/>
        <v>1</v>
      </c>
      <c r="Q3631" s="10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 s="17">
        <f t="shared" si="280"/>
        <v>1</v>
      </c>
      <c r="Q3632" s="10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 s="17">
        <f t="shared" si="280"/>
        <v>147.88</v>
      </c>
      <c r="Q3633" s="10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 s="17">
        <f t="shared" si="280"/>
        <v>100</v>
      </c>
      <c r="Q3634" s="10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 s="17">
        <f t="shared" si="280"/>
        <v>56.84</v>
      </c>
      <c r="Q3635" s="10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 s="17">
        <f t="shared" si="280"/>
        <v>176.94</v>
      </c>
      <c r="Q3636" s="10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 s="17">
        <f t="shared" si="280"/>
        <v>127.6</v>
      </c>
      <c r="Q3637" s="10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s="17" t="e">
        <f t="shared" si="280"/>
        <v>#N/A</v>
      </c>
      <c r="Q3638" s="10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 s="17">
        <f t="shared" si="280"/>
        <v>66.14</v>
      </c>
      <c r="Q3639" s="10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 s="17">
        <f t="shared" si="280"/>
        <v>108</v>
      </c>
      <c r="Q3640" s="10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 s="17">
        <f t="shared" si="280"/>
        <v>1</v>
      </c>
      <c r="Q3641" s="10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 s="17">
        <f t="shared" si="280"/>
        <v>18.329999999999998</v>
      </c>
      <c r="Q3642" s="10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s="17" t="e">
        <f t="shared" si="280"/>
        <v>#N/A</v>
      </c>
      <c r="Q3643" s="10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 s="17">
        <f t="shared" si="280"/>
        <v>7.5</v>
      </c>
      <c r="Q3644" s="10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s="17" t="e">
        <f t="shared" ref="P3645:P3708" si="285">IFERROR(ROUND(E3645/L3645,2),NA())</f>
        <v>#N/A</v>
      </c>
      <c r="Q3645" s="10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 s="17">
        <f t="shared" si="285"/>
        <v>68.42</v>
      </c>
      <c r="Q3646" s="10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 s="17">
        <f t="shared" si="285"/>
        <v>1</v>
      </c>
      <c r="Q3647" s="10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 s="17">
        <f t="shared" si="285"/>
        <v>60.13</v>
      </c>
      <c r="Q3648" s="10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 s="17">
        <f t="shared" si="285"/>
        <v>15</v>
      </c>
      <c r="Q3649" s="10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 s="17">
        <f t="shared" si="285"/>
        <v>550.04</v>
      </c>
      <c r="Q3650" s="10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 s="17">
        <f t="shared" si="285"/>
        <v>97.5</v>
      </c>
      <c r="Q3651" s="10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YEAR(T:T)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 s="17">
        <f t="shared" si="285"/>
        <v>29.41</v>
      </c>
      <c r="Q3652" s="10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 s="17">
        <f t="shared" si="285"/>
        <v>57.78</v>
      </c>
      <c r="Q3653" s="10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 s="17">
        <f t="shared" si="285"/>
        <v>44.24</v>
      </c>
      <c r="Q3654" s="10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 s="17">
        <f t="shared" si="285"/>
        <v>60.91</v>
      </c>
      <c r="Q3655" s="10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 s="17">
        <f t="shared" si="285"/>
        <v>68.84</v>
      </c>
      <c r="Q3656" s="10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 s="17">
        <f t="shared" si="285"/>
        <v>73.58</v>
      </c>
      <c r="Q3657" s="10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 s="17">
        <f t="shared" si="285"/>
        <v>115.02</v>
      </c>
      <c r="Q3658" s="10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 s="17">
        <f t="shared" si="285"/>
        <v>110.75</v>
      </c>
      <c r="Q3659" s="10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 s="17">
        <f t="shared" si="285"/>
        <v>75.5</v>
      </c>
      <c r="Q3660" s="10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 s="17">
        <f t="shared" si="285"/>
        <v>235.46</v>
      </c>
      <c r="Q3661" s="10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 s="17">
        <f t="shared" si="285"/>
        <v>11.36</v>
      </c>
      <c r="Q3662" s="10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 s="17">
        <f t="shared" si="285"/>
        <v>92.5</v>
      </c>
      <c r="Q3663" s="10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 s="17">
        <f t="shared" si="285"/>
        <v>202.85</v>
      </c>
      <c r="Q3664" s="10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 s="17">
        <f t="shared" si="285"/>
        <v>26</v>
      </c>
      <c r="Q3665" s="10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 s="17">
        <f t="shared" si="285"/>
        <v>46.05</v>
      </c>
      <c r="Q3666" s="10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 s="17">
        <f t="shared" si="285"/>
        <v>51</v>
      </c>
      <c r="Q3667" s="10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 s="17">
        <f t="shared" si="285"/>
        <v>31.58</v>
      </c>
      <c r="Q3668" s="10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 s="17">
        <f t="shared" si="285"/>
        <v>53.36</v>
      </c>
      <c r="Q3669" s="10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 s="17">
        <f t="shared" si="285"/>
        <v>36.96</v>
      </c>
      <c r="Q3670" s="10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 s="17">
        <f t="shared" si="285"/>
        <v>81.290000000000006</v>
      </c>
      <c r="Q3671" s="10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 s="17">
        <f t="shared" si="285"/>
        <v>20.079999999999998</v>
      </c>
      <c r="Q3672" s="10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 s="17">
        <f t="shared" si="285"/>
        <v>88.25</v>
      </c>
      <c r="Q3673" s="10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 s="17">
        <f t="shared" si="285"/>
        <v>53.44</v>
      </c>
      <c r="Q3674" s="10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 s="17">
        <f t="shared" si="285"/>
        <v>39.869999999999997</v>
      </c>
      <c r="Q3675" s="10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 s="17">
        <f t="shared" si="285"/>
        <v>145.16</v>
      </c>
      <c r="Q3676" s="10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 s="17">
        <f t="shared" si="285"/>
        <v>23.33</v>
      </c>
      <c r="Q3677" s="10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 s="17">
        <f t="shared" si="285"/>
        <v>64.38</v>
      </c>
      <c r="Q3678" s="10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 s="17">
        <f t="shared" si="285"/>
        <v>62.05</v>
      </c>
      <c r="Q3679" s="10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 s="17">
        <f t="shared" si="285"/>
        <v>66.13</v>
      </c>
      <c r="Q3680" s="10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 s="17">
        <f t="shared" si="285"/>
        <v>73.400000000000006</v>
      </c>
      <c r="Q3681" s="10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 s="17">
        <f t="shared" si="285"/>
        <v>99.5</v>
      </c>
      <c r="Q3682" s="10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 s="17">
        <f t="shared" si="285"/>
        <v>62.17</v>
      </c>
      <c r="Q3683" s="10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 s="17">
        <f t="shared" si="285"/>
        <v>62.33</v>
      </c>
      <c r="Q3684" s="10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 s="17">
        <f t="shared" si="285"/>
        <v>58.79</v>
      </c>
      <c r="Q3685" s="10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 s="17">
        <f t="shared" si="285"/>
        <v>45.35</v>
      </c>
      <c r="Q3686" s="10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 s="17">
        <f t="shared" si="285"/>
        <v>41.94</v>
      </c>
      <c r="Q3687" s="10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 s="17">
        <f t="shared" si="285"/>
        <v>59.17</v>
      </c>
      <c r="Q3688" s="10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 s="17">
        <f t="shared" si="285"/>
        <v>200.49</v>
      </c>
      <c r="Q3689" s="10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 s="17">
        <f t="shared" si="285"/>
        <v>83.97</v>
      </c>
      <c r="Q3690" s="10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 s="17">
        <f t="shared" si="285"/>
        <v>57.26</v>
      </c>
      <c r="Q3691" s="10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 s="17">
        <f t="shared" si="285"/>
        <v>58.06</v>
      </c>
      <c r="Q3692" s="10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 s="17">
        <f t="shared" si="285"/>
        <v>186.8</v>
      </c>
      <c r="Q3693" s="10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 s="17">
        <f t="shared" si="285"/>
        <v>74.12</v>
      </c>
      <c r="Q3694" s="10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 s="17">
        <f t="shared" si="285"/>
        <v>30.71</v>
      </c>
      <c r="Q3695" s="10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 s="17">
        <f t="shared" si="285"/>
        <v>62.67</v>
      </c>
      <c r="Q3696" s="10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 s="17">
        <f t="shared" si="285"/>
        <v>121.36</v>
      </c>
      <c r="Q3697" s="10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 s="17">
        <f t="shared" si="285"/>
        <v>39.74</v>
      </c>
      <c r="Q3698" s="10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 s="17">
        <f t="shared" si="285"/>
        <v>72</v>
      </c>
      <c r="Q3699" s="10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 s="17">
        <f t="shared" si="285"/>
        <v>40.630000000000003</v>
      </c>
      <c r="Q3700" s="10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 s="17">
        <f t="shared" si="285"/>
        <v>63</v>
      </c>
      <c r="Q3701" s="10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 s="17">
        <f t="shared" si="285"/>
        <v>33.67</v>
      </c>
      <c r="Q3702" s="10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 s="17">
        <f t="shared" si="285"/>
        <v>38.590000000000003</v>
      </c>
      <c r="Q3703" s="10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 s="17">
        <f t="shared" si="285"/>
        <v>155.94999999999999</v>
      </c>
      <c r="Q3704" s="10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 s="17">
        <f t="shared" si="285"/>
        <v>43.2</v>
      </c>
      <c r="Q3705" s="10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 s="17">
        <f t="shared" si="285"/>
        <v>15.15</v>
      </c>
      <c r="Q3706" s="10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 s="17">
        <f t="shared" si="285"/>
        <v>83.57</v>
      </c>
      <c r="Q3707" s="10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 s="17">
        <f t="shared" si="285"/>
        <v>140</v>
      </c>
      <c r="Q3708" s="10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 s="17">
        <f t="shared" ref="P3709:P3772" si="290">IFERROR(ROUND(E3709/L3709,2),NA())</f>
        <v>80.87</v>
      </c>
      <c r="Q3709" s="10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 s="17">
        <f t="shared" si="290"/>
        <v>53.85</v>
      </c>
      <c r="Q3710" s="10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 s="17">
        <f t="shared" si="290"/>
        <v>30.93</v>
      </c>
      <c r="Q3711" s="10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 s="17">
        <f t="shared" si="290"/>
        <v>67.959999999999994</v>
      </c>
      <c r="Q3712" s="10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 s="17">
        <f t="shared" si="290"/>
        <v>27.14</v>
      </c>
      <c r="Q3713" s="10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 s="17">
        <f t="shared" si="290"/>
        <v>110.87</v>
      </c>
      <c r="Q3714" s="10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 s="17">
        <f t="shared" si="290"/>
        <v>106.84</v>
      </c>
      <c r="Q3715" s="10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YEAR(T:T)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 s="17">
        <f t="shared" si="290"/>
        <v>105.52</v>
      </c>
      <c r="Q3716" s="10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 s="17">
        <f t="shared" si="290"/>
        <v>132.96</v>
      </c>
      <c r="Q3717" s="10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 s="17">
        <f t="shared" si="290"/>
        <v>51.92</v>
      </c>
      <c r="Q3718" s="10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 s="17">
        <f t="shared" si="290"/>
        <v>310</v>
      </c>
      <c r="Q3719" s="10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 s="17">
        <f t="shared" si="290"/>
        <v>26.02</v>
      </c>
      <c r="Q3720" s="10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 s="17">
        <f t="shared" si="290"/>
        <v>105</v>
      </c>
      <c r="Q3721" s="10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 s="17">
        <f t="shared" si="290"/>
        <v>86.23</v>
      </c>
      <c r="Q3722" s="10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 s="17">
        <f t="shared" si="290"/>
        <v>114.55</v>
      </c>
      <c r="Q3723" s="10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 s="17">
        <f t="shared" si="290"/>
        <v>47.66</v>
      </c>
      <c r="Q3724" s="10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 s="17">
        <f t="shared" si="290"/>
        <v>72.89</v>
      </c>
      <c r="Q3725" s="10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 s="17">
        <f t="shared" si="290"/>
        <v>49.55</v>
      </c>
      <c r="Q3726" s="10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 s="17">
        <f t="shared" si="290"/>
        <v>25.4</v>
      </c>
      <c r="Q3727" s="10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 s="17">
        <f t="shared" si="290"/>
        <v>62.59</v>
      </c>
      <c r="Q3728" s="10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 s="17">
        <f t="shared" si="290"/>
        <v>61.06</v>
      </c>
      <c r="Q3729" s="10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 s="17">
        <f t="shared" si="290"/>
        <v>60.06</v>
      </c>
      <c r="Q3730" s="10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 s="17">
        <f t="shared" si="290"/>
        <v>72.400000000000006</v>
      </c>
      <c r="Q3731" s="10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 s="17">
        <f t="shared" si="290"/>
        <v>100</v>
      </c>
      <c r="Q3732" s="10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 s="17">
        <f t="shared" si="290"/>
        <v>51.67</v>
      </c>
      <c r="Q3733" s="10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 s="17">
        <f t="shared" si="290"/>
        <v>32.75</v>
      </c>
      <c r="Q3734" s="10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s="17" t="e">
        <f t="shared" si="290"/>
        <v>#N/A</v>
      </c>
      <c r="Q3735" s="10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 s="17">
        <f t="shared" si="290"/>
        <v>61</v>
      </c>
      <c r="Q3736" s="10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 s="17">
        <f t="shared" si="290"/>
        <v>10</v>
      </c>
      <c r="Q3737" s="10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 s="17">
        <f t="shared" si="290"/>
        <v>10</v>
      </c>
      <c r="Q3738" s="10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 s="17">
        <f t="shared" si="290"/>
        <v>37.5</v>
      </c>
      <c r="Q3739" s="10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 s="17">
        <f t="shared" si="290"/>
        <v>45</v>
      </c>
      <c r="Q3740" s="10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 s="17">
        <f t="shared" si="290"/>
        <v>100.63</v>
      </c>
      <c r="Q3741" s="10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 s="17">
        <f t="shared" si="290"/>
        <v>25.57</v>
      </c>
      <c r="Q3742" s="10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s="17" t="e">
        <f t="shared" si="290"/>
        <v>#N/A</v>
      </c>
      <c r="Q3743" s="10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 s="17">
        <f t="shared" si="290"/>
        <v>25</v>
      </c>
      <c r="Q3744" s="10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s="17" t="e">
        <f t="shared" si="290"/>
        <v>#N/A</v>
      </c>
      <c r="Q3745" s="10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s="17" t="e">
        <f t="shared" si="290"/>
        <v>#N/A</v>
      </c>
      <c r="Q3746" s="10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 s="17">
        <f t="shared" si="290"/>
        <v>10</v>
      </c>
      <c r="Q3747" s="10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 s="17">
        <f t="shared" si="290"/>
        <v>202</v>
      </c>
      <c r="Q3748" s="10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 s="17">
        <f t="shared" si="290"/>
        <v>25</v>
      </c>
      <c r="Q3749" s="10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 s="17">
        <f t="shared" si="290"/>
        <v>99.54</v>
      </c>
      <c r="Q3750" s="10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 s="17">
        <f t="shared" si="290"/>
        <v>75</v>
      </c>
      <c r="Q3751" s="10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 s="17">
        <f t="shared" si="290"/>
        <v>215.25</v>
      </c>
      <c r="Q3752" s="10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 s="17">
        <f t="shared" si="290"/>
        <v>120.55</v>
      </c>
      <c r="Q3753" s="10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 s="17">
        <f t="shared" si="290"/>
        <v>37.67</v>
      </c>
      <c r="Q3754" s="10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 s="17">
        <f t="shared" si="290"/>
        <v>172.23</v>
      </c>
      <c r="Q3755" s="10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 s="17">
        <f t="shared" si="290"/>
        <v>111.11</v>
      </c>
      <c r="Q3756" s="10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 s="17">
        <f t="shared" si="290"/>
        <v>25.46</v>
      </c>
      <c r="Q3757" s="10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 s="17">
        <f t="shared" si="290"/>
        <v>267.64999999999998</v>
      </c>
      <c r="Q3758" s="10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 s="17">
        <f t="shared" si="290"/>
        <v>75.959999999999994</v>
      </c>
      <c r="Q3759" s="10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 s="17">
        <f t="shared" si="290"/>
        <v>59.04</v>
      </c>
      <c r="Q3760" s="10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 s="17">
        <f t="shared" si="290"/>
        <v>50.11</v>
      </c>
      <c r="Q3761" s="10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 s="17">
        <f t="shared" si="290"/>
        <v>55.5</v>
      </c>
      <c r="Q3762" s="10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 s="17">
        <f t="shared" si="290"/>
        <v>166.67</v>
      </c>
      <c r="Q3763" s="10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 s="17">
        <f t="shared" si="290"/>
        <v>47.43</v>
      </c>
      <c r="Q3764" s="10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 s="17">
        <f t="shared" si="290"/>
        <v>64.94</v>
      </c>
      <c r="Q3765" s="10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 s="17">
        <f t="shared" si="290"/>
        <v>55.56</v>
      </c>
      <c r="Q3766" s="10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 s="17">
        <f t="shared" si="290"/>
        <v>74.22</v>
      </c>
      <c r="Q3767" s="10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 s="17">
        <f t="shared" si="290"/>
        <v>106.93</v>
      </c>
      <c r="Q3768" s="10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 s="17">
        <f t="shared" si="290"/>
        <v>41.7</v>
      </c>
      <c r="Q3769" s="10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 s="17">
        <f t="shared" si="290"/>
        <v>74.239999999999995</v>
      </c>
      <c r="Q3770" s="10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 s="17">
        <f t="shared" si="290"/>
        <v>73.33</v>
      </c>
      <c r="Q3771" s="10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 s="17">
        <f t="shared" si="290"/>
        <v>100</v>
      </c>
      <c r="Q3772" s="10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 s="17">
        <f t="shared" ref="P3773:P3836" si="295">IFERROR(ROUND(E3773/L3773,2),NA())</f>
        <v>38.42</v>
      </c>
      <c r="Q3773" s="10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 s="17">
        <f t="shared" si="295"/>
        <v>166.97</v>
      </c>
      <c r="Q3774" s="10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 s="17">
        <f t="shared" si="295"/>
        <v>94.91</v>
      </c>
      <c r="Q3775" s="10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 s="17">
        <f t="shared" si="295"/>
        <v>100</v>
      </c>
      <c r="Q3776" s="10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 s="17">
        <f t="shared" si="295"/>
        <v>143.21</v>
      </c>
      <c r="Q3777" s="10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 s="17">
        <f t="shared" si="295"/>
        <v>90.82</v>
      </c>
      <c r="Q3778" s="10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 s="17">
        <f t="shared" si="295"/>
        <v>48.54</v>
      </c>
      <c r="Q3779" s="10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YEAR(T:T)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 s="17">
        <f t="shared" si="295"/>
        <v>70.03</v>
      </c>
      <c r="Q3780" s="10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 s="17">
        <f t="shared" si="295"/>
        <v>135.63</v>
      </c>
      <c r="Q3781" s="10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 s="17">
        <f t="shared" si="295"/>
        <v>100</v>
      </c>
      <c r="Q3782" s="10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 s="17">
        <f t="shared" si="295"/>
        <v>94.9</v>
      </c>
      <c r="Q3783" s="10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 s="17">
        <f t="shared" si="295"/>
        <v>75.37</v>
      </c>
      <c r="Q3784" s="10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 s="17">
        <f t="shared" si="295"/>
        <v>64.459999999999994</v>
      </c>
      <c r="Q3785" s="10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 s="17">
        <f t="shared" si="295"/>
        <v>115</v>
      </c>
      <c r="Q3786" s="10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 s="17">
        <f t="shared" si="295"/>
        <v>100.5</v>
      </c>
      <c r="Q3787" s="10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 s="17">
        <f t="shared" si="295"/>
        <v>93.77</v>
      </c>
      <c r="Q3788" s="10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 s="17">
        <f t="shared" si="295"/>
        <v>35.1</v>
      </c>
      <c r="Q3789" s="10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 s="17">
        <f t="shared" si="295"/>
        <v>500</v>
      </c>
      <c r="Q3790" s="10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 s="17">
        <f t="shared" si="295"/>
        <v>29</v>
      </c>
      <c r="Q3791" s="10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s="17" t="e">
        <f t="shared" si="295"/>
        <v>#N/A</v>
      </c>
      <c r="Q3792" s="10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s="17" t="e">
        <f t="shared" si="295"/>
        <v>#N/A</v>
      </c>
      <c r="Q3793" s="10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 s="17">
        <f t="shared" si="295"/>
        <v>17.5</v>
      </c>
      <c r="Q3794" s="10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 s="17">
        <f t="shared" si="295"/>
        <v>174</v>
      </c>
      <c r="Q3795" s="10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 s="17">
        <f t="shared" si="295"/>
        <v>50</v>
      </c>
      <c r="Q3796" s="10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 s="17">
        <f t="shared" si="295"/>
        <v>5</v>
      </c>
      <c r="Q3797" s="10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 s="17">
        <f t="shared" si="295"/>
        <v>1</v>
      </c>
      <c r="Q3798" s="10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 s="17">
        <f t="shared" si="295"/>
        <v>145.41</v>
      </c>
      <c r="Q3799" s="10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 s="17">
        <f t="shared" si="295"/>
        <v>205</v>
      </c>
      <c r="Q3800" s="10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 s="17">
        <f t="shared" si="295"/>
        <v>100.5</v>
      </c>
      <c r="Q3801" s="10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 s="17">
        <f t="shared" si="295"/>
        <v>55.06</v>
      </c>
      <c r="Q3802" s="10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 s="17">
        <f t="shared" si="295"/>
        <v>47.33</v>
      </c>
      <c r="Q3803" s="10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s="17" t="e">
        <f t="shared" si="295"/>
        <v>#N/A</v>
      </c>
      <c r="Q3804" s="10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 s="17">
        <f t="shared" si="295"/>
        <v>58.95</v>
      </c>
      <c r="Q3805" s="10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s="17" t="e">
        <f t="shared" si="295"/>
        <v>#N/A</v>
      </c>
      <c r="Q3806" s="10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 s="17">
        <f t="shared" si="295"/>
        <v>1.5</v>
      </c>
      <c r="Q3807" s="10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 s="17">
        <f t="shared" si="295"/>
        <v>5</v>
      </c>
      <c r="Q3808" s="10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 s="17">
        <f t="shared" si="295"/>
        <v>50.56</v>
      </c>
      <c r="Q3809" s="10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 s="17">
        <f t="shared" si="295"/>
        <v>41.67</v>
      </c>
      <c r="Q3810" s="10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 s="17">
        <f t="shared" si="295"/>
        <v>53.29</v>
      </c>
      <c r="Q3811" s="10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 s="17">
        <f t="shared" si="295"/>
        <v>70.23</v>
      </c>
      <c r="Q3812" s="10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 s="17">
        <f t="shared" si="295"/>
        <v>43.42</v>
      </c>
      <c r="Q3813" s="10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 s="17">
        <f t="shared" si="295"/>
        <v>199.18</v>
      </c>
      <c r="Q3814" s="10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 s="17">
        <f t="shared" si="295"/>
        <v>78.52</v>
      </c>
      <c r="Q3815" s="10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 s="17">
        <f t="shared" si="295"/>
        <v>61.82</v>
      </c>
      <c r="Q3816" s="10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 s="17">
        <f t="shared" si="295"/>
        <v>50</v>
      </c>
      <c r="Q3817" s="10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 s="17">
        <f t="shared" si="295"/>
        <v>48.34</v>
      </c>
      <c r="Q3818" s="10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 s="17">
        <f t="shared" si="295"/>
        <v>107.25</v>
      </c>
      <c r="Q3819" s="10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 s="17">
        <f t="shared" si="295"/>
        <v>57</v>
      </c>
      <c r="Q3820" s="10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 s="17">
        <f t="shared" si="295"/>
        <v>40.92</v>
      </c>
      <c r="Q3821" s="10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 s="17">
        <f t="shared" si="295"/>
        <v>21.5</v>
      </c>
      <c r="Q3822" s="10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 s="17">
        <f t="shared" si="295"/>
        <v>79.540000000000006</v>
      </c>
      <c r="Q3823" s="10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 s="17">
        <f t="shared" si="295"/>
        <v>72.38</v>
      </c>
      <c r="Q3824" s="10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 s="17">
        <f t="shared" si="295"/>
        <v>64.63</v>
      </c>
      <c r="Q3825" s="10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 s="17">
        <f t="shared" si="295"/>
        <v>38.57</v>
      </c>
      <c r="Q3826" s="10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 s="17">
        <f t="shared" si="295"/>
        <v>107.57</v>
      </c>
      <c r="Q3827" s="10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 s="17">
        <f t="shared" si="295"/>
        <v>27.5</v>
      </c>
      <c r="Q3828" s="10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 s="17">
        <f t="shared" si="295"/>
        <v>70.459999999999994</v>
      </c>
      <c r="Q3829" s="10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 s="17">
        <f t="shared" si="295"/>
        <v>178.57</v>
      </c>
      <c r="Q3830" s="10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 s="17">
        <f t="shared" si="295"/>
        <v>62.63</v>
      </c>
      <c r="Q3831" s="10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 s="17">
        <f t="shared" si="295"/>
        <v>75</v>
      </c>
      <c r="Q3832" s="10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 s="17">
        <f t="shared" si="295"/>
        <v>58.9</v>
      </c>
      <c r="Q3833" s="10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 s="17">
        <f t="shared" si="295"/>
        <v>139.56</v>
      </c>
      <c r="Q3834" s="10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 s="17">
        <f t="shared" si="295"/>
        <v>70</v>
      </c>
      <c r="Q3835" s="10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 s="17">
        <f t="shared" si="295"/>
        <v>57.39</v>
      </c>
      <c r="Q3836" s="10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 s="17">
        <f t="shared" ref="P3837:P3900" si="300">IFERROR(ROUND(E3837/L3837,2),NA())</f>
        <v>40</v>
      </c>
      <c r="Q3837" s="10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 s="17">
        <f t="shared" si="300"/>
        <v>64.290000000000006</v>
      </c>
      <c r="Q3838" s="10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 s="17">
        <f t="shared" si="300"/>
        <v>120.12</v>
      </c>
      <c r="Q3839" s="10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 s="17">
        <f t="shared" si="300"/>
        <v>1008.24</v>
      </c>
      <c r="Q3840" s="10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 s="17">
        <f t="shared" si="300"/>
        <v>63.28</v>
      </c>
      <c r="Q3841" s="10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 s="17">
        <f t="shared" si="300"/>
        <v>21.67</v>
      </c>
      <c r="Q3842" s="10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 s="17">
        <f t="shared" si="300"/>
        <v>25.65</v>
      </c>
      <c r="Q3843" s="10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YEAR(T:T)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 s="17">
        <f t="shared" si="300"/>
        <v>47.7</v>
      </c>
      <c r="Q3844" s="10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 s="17">
        <f t="shared" si="300"/>
        <v>56.05</v>
      </c>
      <c r="Q3845" s="10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 s="17">
        <f t="shared" si="300"/>
        <v>81.319999999999993</v>
      </c>
      <c r="Q3846" s="10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 s="17">
        <f t="shared" si="300"/>
        <v>70.17</v>
      </c>
      <c r="Q3847" s="10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 s="17">
        <f t="shared" si="300"/>
        <v>23.63</v>
      </c>
      <c r="Q3848" s="10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 s="17">
        <f t="shared" si="300"/>
        <v>188.56</v>
      </c>
      <c r="Q3849" s="10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 s="17">
        <f t="shared" si="300"/>
        <v>49.51</v>
      </c>
      <c r="Q3850" s="10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 s="17">
        <f t="shared" si="300"/>
        <v>75.459999999999994</v>
      </c>
      <c r="Q3851" s="10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 s="17">
        <f t="shared" si="300"/>
        <v>9.5</v>
      </c>
      <c r="Q3852" s="10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 s="17">
        <f t="shared" si="300"/>
        <v>35.5</v>
      </c>
      <c r="Q3853" s="10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 s="17">
        <f t="shared" si="300"/>
        <v>10</v>
      </c>
      <c r="Q3854" s="10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 s="17">
        <f t="shared" si="300"/>
        <v>13</v>
      </c>
      <c r="Q3855" s="10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 s="17">
        <f t="shared" si="300"/>
        <v>89.4</v>
      </c>
      <c r="Q3856" s="10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 s="17">
        <f t="shared" si="300"/>
        <v>25</v>
      </c>
      <c r="Q3857" s="10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 s="17">
        <f t="shared" si="300"/>
        <v>1</v>
      </c>
      <c r="Q3858" s="10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 s="17">
        <f t="shared" si="300"/>
        <v>65</v>
      </c>
      <c r="Q3859" s="10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 s="17">
        <f t="shared" si="300"/>
        <v>10</v>
      </c>
      <c r="Q3860" s="10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 s="17">
        <f t="shared" si="300"/>
        <v>1</v>
      </c>
      <c r="Q3861" s="10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 s="17">
        <f t="shared" si="300"/>
        <v>81.540000000000006</v>
      </c>
      <c r="Q3862" s="10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 s="17">
        <f t="shared" si="300"/>
        <v>100</v>
      </c>
      <c r="Q3863" s="10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 s="17">
        <f t="shared" si="300"/>
        <v>1</v>
      </c>
      <c r="Q3864" s="10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s="17" t="e">
        <f t="shared" si="300"/>
        <v>#N/A</v>
      </c>
      <c r="Q3865" s="10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 s="17">
        <f t="shared" si="300"/>
        <v>20</v>
      </c>
      <c r="Q3866" s="10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 s="17">
        <f t="shared" si="300"/>
        <v>46.43</v>
      </c>
      <c r="Q3867" s="10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 s="17">
        <f t="shared" si="300"/>
        <v>5.5</v>
      </c>
      <c r="Q3868" s="10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 s="17">
        <f t="shared" si="300"/>
        <v>50.2</v>
      </c>
      <c r="Q3869" s="10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 s="17">
        <f t="shared" si="300"/>
        <v>10</v>
      </c>
      <c r="Q3870" s="10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 s="17">
        <f t="shared" si="300"/>
        <v>30.13</v>
      </c>
      <c r="Q3871" s="10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 s="17">
        <f t="shared" si="300"/>
        <v>150</v>
      </c>
      <c r="Q3872" s="10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 s="17">
        <f t="shared" si="300"/>
        <v>13.33</v>
      </c>
      <c r="Q3873" s="10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s="17" t="e">
        <f t="shared" si="300"/>
        <v>#N/A</v>
      </c>
      <c r="Q3874" s="10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s="17" t="e">
        <f t="shared" si="300"/>
        <v>#N/A</v>
      </c>
      <c r="Q3875" s="10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s="17" t="e">
        <f t="shared" si="300"/>
        <v>#N/A</v>
      </c>
      <c r="Q3876" s="10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s="17" t="e">
        <f t="shared" si="300"/>
        <v>#N/A</v>
      </c>
      <c r="Q3877" s="10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 s="17">
        <f t="shared" si="300"/>
        <v>44.76</v>
      </c>
      <c r="Q3878" s="10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 s="17">
        <f t="shared" si="300"/>
        <v>88.64</v>
      </c>
      <c r="Q3879" s="10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 s="17">
        <f t="shared" si="300"/>
        <v>10</v>
      </c>
      <c r="Q3880" s="10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s="17" t="e">
        <f t="shared" si="300"/>
        <v>#N/A</v>
      </c>
      <c r="Q3881" s="10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 s="17">
        <f t="shared" si="300"/>
        <v>57.65</v>
      </c>
      <c r="Q3882" s="10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 s="17">
        <f t="shared" si="300"/>
        <v>25</v>
      </c>
      <c r="Q3883" s="10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s="17" t="e">
        <f t="shared" si="300"/>
        <v>#N/A</v>
      </c>
      <c r="Q3884" s="10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s="17" t="e">
        <f t="shared" si="300"/>
        <v>#N/A</v>
      </c>
      <c r="Q3885" s="10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s="17" t="e">
        <f t="shared" si="300"/>
        <v>#N/A</v>
      </c>
      <c r="Q3886" s="10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s="17" t="e">
        <f t="shared" si="300"/>
        <v>#N/A</v>
      </c>
      <c r="Q3887" s="10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s="17" t="e">
        <f t="shared" si="300"/>
        <v>#N/A</v>
      </c>
      <c r="Q3888" s="10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 s="17">
        <f t="shared" si="300"/>
        <v>17.5</v>
      </c>
      <c r="Q3889" s="10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 s="17">
        <f t="shared" si="300"/>
        <v>38.71</v>
      </c>
      <c r="Q3890" s="10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 s="17">
        <f t="shared" si="300"/>
        <v>13.11</v>
      </c>
      <c r="Q3891" s="10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 s="17">
        <f t="shared" si="300"/>
        <v>315.5</v>
      </c>
      <c r="Q3892" s="10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 s="17">
        <f t="shared" si="300"/>
        <v>37.14</v>
      </c>
      <c r="Q3893" s="10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s="17" t="e">
        <f t="shared" si="300"/>
        <v>#N/A</v>
      </c>
      <c r="Q3894" s="10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 s="17">
        <f t="shared" si="300"/>
        <v>128.27000000000001</v>
      </c>
      <c r="Q3895" s="10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 s="17">
        <f t="shared" si="300"/>
        <v>47.27</v>
      </c>
      <c r="Q3896" s="10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 s="17">
        <f t="shared" si="300"/>
        <v>50</v>
      </c>
      <c r="Q3897" s="10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 s="17">
        <f t="shared" si="300"/>
        <v>42.5</v>
      </c>
      <c r="Q3898" s="10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 s="17">
        <f t="shared" si="300"/>
        <v>44</v>
      </c>
      <c r="Q3899" s="10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 s="17">
        <f t="shared" si="300"/>
        <v>50.88</v>
      </c>
      <c r="Q3900" s="10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 s="17">
        <f t="shared" ref="P3901:P3964" si="305">IFERROR(ROUND(E3901/L3901,2),NA())</f>
        <v>62.5</v>
      </c>
      <c r="Q3901" s="10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 s="17">
        <f t="shared" si="305"/>
        <v>27</v>
      </c>
      <c r="Q3902" s="10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 s="17">
        <f t="shared" si="305"/>
        <v>25</v>
      </c>
      <c r="Q3903" s="10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 s="17">
        <f t="shared" si="305"/>
        <v>47.26</v>
      </c>
      <c r="Q3904" s="10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s="17" t="e">
        <f t="shared" si="305"/>
        <v>#N/A</v>
      </c>
      <c r="Q3905" s="10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 s="17">
        <f t="shared" si="305"/>
        <v>1.5</v>
      </c>
      <c r="Q3906" s="10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 s="17">
        <f t="shared" si="305"/>
        <v>24.71</v>
      </c>
      <c r="Q3907" s="10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YEAR(T:T)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 s="17">
        <f t="shared" si="305"/>
        <v>63.13</v>
      </c>
      <c r="Q3908" s="10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 s="17">
        <f t="shared" si="305"/>
        <v>38.25</v>
      </c>
      <c r="Q3909" s="10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 s="17">
        <f t="shared" si="305"/>
        <v>16.25</v>
      </c>
      <c r="Q3910" s="10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 s="17">
        <f t="shared" si="305"/>
        <v>33.75</v>
      </c>
      <c r="Q3911" s="10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 s="17">
        <f t="shared" si="305"/>
        <v>61.67</v>
      </c>
      <c r="Q3912" s="10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 s="17">
        <f t="shared" si="305"/>
        <v>83.14</v>
      </c>
      <c r="Q3913" s="10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 s="17">
        <f t="shared" si="305"/>
        <v>1</v>
      </c>
      <c r="Q3914" s="10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 s="17">
        <f t="shared" si="305"/>
        <v>142.86000000000001</v>
      </c>
      <c r="Q3915" s="10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 s="17">
        <f t="shared" si="305"/>
        <v>33.67</v>
      </c>
      <c r="Q3916" s="10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 s="17">
        <f t="shared" si="305"/>
        <v>5</v>
      </c>
      <c r="Q3917" s="10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s="17" t="e">
        <f t="shared" si="305"/>
        <v>#N/A</v>
      </c>
      <c r="Q3918" s="10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 s="17">
        <f t="shared" si="305"/>
        <v>10</v>
      </c>
      <c r="Q3919" s="10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 s="17">
        <f t="shared" si="305"/>
        <v>40</v>
      </c>
      <c r="Q3920" s="10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 s="17">
        <f t="shared" si="305"/>
        <v>30</v>
      </c>
      <c r="Q3921" s="10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 s="17">
        <f t="shared" si="305"/>
        <v>45</v>
      </c>
      <c r="Q3922" s="10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s="17" t="e">
        <f t="shared" si="305"/>
        <v>#N/A</v>
      </c>
      <c r="Q3923" s="10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 s="17">
        <f t="shared" si="305"/>
        <v>10.17</v>
      </c>
      <c r="Q3924" s="10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 s="17">
        <f t="shared" si="305"/>
        <v>81.41</v>
      </c>
      <c r="Q3925" s="10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 s="17">
        <f t="shared" si="305"/>
        <v>57.25</v>
      </c>
      <c r="Q3926" s="10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 s="17">
        <f t="shared" si="305"/>
        <v>5</v>
      </c>
      <c r="Q3927" s="10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 s="17">
        <f t="shared" si="305"/>
        <v>15</v>
      </c>
      <c r="Q3928" s="10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 s="17">
        <f t="shared" si="305"/>
        <v>12.5</v>
      </c>
      <c r="Q3929" s="10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 s="17">
        <f t="shared" si="305"/>
        <v>93</v>
      </c>
      <c r="Q3930" s="10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 s="17">
        <f t="shared" si="305"/>
        <v>32.36</v>
      </c>
      <c r="Q3931" s="10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s="17" t="e">
        <f t="shared" si="305"/>
        <v>#N/A</v>
      </c>
      <c r="Q3932" s="10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s="17" t="e">
        <f t="shared" si="305"/>
        <v>#N/A</v>
      </c>
      <c r="Q3933" s="10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 s="17">
        <f t="shared" si="305"/>
        <v>1</v>
      </c>
      <c r="Q3934" s="10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 s="17">
        <f t="shared" si="305"/>
        <v>91.83</v>
      </c>
      <c r="Q3935" s="10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 s="17">
        <f t="shared" si="305"/>
        <v>45.83</v>
      </c>
      <c r="Q3936" s="10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 s="17">
        <f t="shared" si="305"/>
        <v>57.17</v>
      </c>
      <c r="Q3937" s="10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s="17" t="e">
        <f t="shared" si="305"/>
        <v>#N/A</v>
      </c>
      <c r="Q3938" s="10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 s="17">
        <f t="shared" si="305"/>
        <v>248.5</v>
      </c>
      <c r="Q3939" s="10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 s="17">
        <f t="shared" si="305"/>
        <v>79.400000000000006</v>
      </c>
      <c r="Q3940" s="10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 s="17">
        <f t="shared" si="305"/>
        <v>5</v>
      </c>
      <c r="Q3941" s="10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 s="17">
        <f t="shared" si="305"/>
        <v>5.5</v>
      </c>
      <c r="Q3942" s="10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 s="17">
        <f t="shared" si="305"/>
        <v>25</v>
      </c>
      <c r="Q3943" s="10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s="17" t="e">
        <f t="shared" si="305"/>
        <v>#N/A</v>
      </c>
      <c r="Q3944" s="10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 s="17">
        <f t="shared" si="305"/>
        <v>137.08000000000001</v>
      </c>
      <c r="Q3945" s="10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s="17" t="e">
        <f t="shared" si="305"/>
        <v>#N/A</v>
      </c>
      <c r="Q3946" s="10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 s="17">
        <f t="shared" si="305"/>
        <v>5</v>
      </c>
      <c r="Q3947" s="10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 s="17">
        <f t="shared" si="305"/>
        <v>39</v>
      </c>
      <c r="Q3948" s="10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 s="17">
        <f t="shared" si="305"/>
        <v>50.5</v>
      </c>
      <c r="Q3949" s="10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s="17" t="e">
        <f t="shared" si="305"/>
        <v>#N/A</v>
      </c>
      <c r="Q3950" s="10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 s="17">
        <f t="shared" si="305"/>
        <v>49.28</v>
      </c>
      <c r="Q3951" s="10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 s="17">
        <f t="shared" si="305"/>
        <v>25</v>
      </c>
      <c r="Q3952" s="10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 s="17">
        <f t="shared" si="305"/>
        <v>1</v>
      </c>
      <c r="Q3953" s="10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 s="17">
        <f t="shared" si="305"/>
        <v>25</v>
      </c>
      <c r="Q3954" s="10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s="17" t="e">
        <f t="shared" si="305"/>
        <v>#N/A</v>
      </c>
      <c r="Q3955" s="10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s="17" t="e">
        <f t="shared" si="305"/>
        <v>#N/A</v>
      </c>
      <c r="Q3956" s="10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 s="17">
        <f t="shared" si="305"/>
        <v>53.13</v>
      </c>
      <c r="Q3957" s="10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s="17" t="e">
        <f t="shared" si="305"/>
        <v>#N/A</v>
      </c>
      <c r="Q3958" s="10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 s="17">
        <f t="shared" si="305"/>
        <v>7</v>
      </c>
      <c r="Q3959" s="10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 s="17">
        <f t="shared" si="305"/>
        <v>40.06</v>
      </c>
      <c r="Q3960" s="10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 s="17">
        <f t="shared" si="305"/>
        <v>24.33</v>
      </c>
      <c r="Q3961" s="10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 s="17">
        <f t="shared" si="305"/>
        <v>11.25</v>
      </c>
      <c r="Q3962" s="10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 s="17">
        <f t="shared" si="305"/>
        <v>10.5</v>
      </c>
      <c r="Q3963" s="10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 s="17">
        <f t="shared" si="305"/>
        <v>15</v>
      </c>
      <c r="Q3964" s="10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s="17" t="e">
        <f t="shared" ref="P3965:P4028" si="310">IFERROR(ROUND(E3965/L3965,2),NA())</f>
        <v>#N/A</v>
      </c>
      <c r="Q3965" s="10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 s="17">
        <f t="shared" si="310"/>
        <v>42</v>
      </c>
      <c r="Q3966" s="10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 s="17">
        <f t="shared" si="310"/>
        <v>71.25</v>
      </c>
      <c r="Q3967" s="10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 s="17">
        <f t="shared" si="310"/>
        <v>22.5</v>
      </c>
      <c r="Q3968" s="10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 s="17">
        <f t="shared" si="310"/>
        <v>41</v>
      </c>
      <c r="Q3969" s="10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 s="17">
        <f t="shared" si="310"/>
        <v>47.91</v>
      </c>
      <c r="Q3970" s="10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 s="17">
        <f t="shared" si="310"/>
        <v>35.17</v>
      </c>
      <c r="Q3971" s="10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YEAR(T:T)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 s="17">
        <f t="shared" si="310"/>
        <v>5.5</v>
      </c>
      <c r="Q3972" s="10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 s="17">
        <f t="shared" si="310"/>
        <v>22.67</v>
      </c>
      <c r="Q3973" s="10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 s="17">
        <f t="shared" si="310"/>
        <v>26.38</v>
      </c>
      <c r="Q3974" s="10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 s="17">
        <f t="shared" si="310"/>
        <v>105.54</v>
      </c>
      <c r="Q3975" s="10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 s="17">
        <f t="shared" si="310"/>
        <v>29.09</v>
      </c>
      <c r="Q3976" s="10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s="17" t="e">
        <f t="shared" si="310"/>
        <v>#N/A</v>
      </c>
      <c r="Q3977" s="10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 s="17">
        <f t="shared" si="310"/>
        <v>62</v>
      </c>
      <c r="Q3978" s="10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 s="17">
        <f t="shared" si="310"/>
        <v>217.5</v>
      </c>
      <c r="Q3979" s="10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 s="17">
        <f t="shared" si="310"/>
        <v>26.75</v>
      </c>
      <c r="Q3980" s="10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 s="17">
        <f t="shared" si="310"/>
        <v>18.329999999999998</v>
      </c>
      <c r="Q3981" s="10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 s="17">
        <f t="shared" si="310"/>
        <v>64.290000000000006</v>
      </c>
      <c r="Q3982" s="10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 s="17">
        <f t="shared" si="310"/>
        <v>175</v>
      </c>
      <c r="Q3983" s="10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 s="17">
        <f t="shared" si="310"/>
        <v>34</v>
      </c>
      <c r="Q3984" s="10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 s="17">
        <f t="shared" si="310"/>
        <v>84.28</v>
      </c>
      <c r="Q3985" s="10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 s="17">
        <f t="shared" si="310"/>
        <v>9.5</v>
      </c>
      <c r="Q3986" s="10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 s="17">
        <f t="shared" si="310"/>
        <v>33.74</v>
      </c>
      <c r="Q3987" s="10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 s="17">
        <f t="shared" si="310"/>
        <v>37.54</v>
      </c>
      <c r="Q3988" s="10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 s="17">
        <f t="shared" si="310"/>
        <v>11.62</v>
      </c>
      <c r="Q3989" s="10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 s="17">
        <f t="shared" si="310"/>
        <v>8</v>
      </c>
      <c r="Q3990" s="10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s="17" t="e">
        <f t="shared" si="310"/>
        <v>#N/A</v>
      </c>
      <c r="Q3991" s="10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 s="17">
        <f t="shared" si="310"/>
        <v>23</v>
      </c>
      <c r="Q3992" s="10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 s="17">
        <f t="shared" si="310"/>
        <v>100</v>
      </c>
      <c r="Q3993" s="10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 s="17">
        <f t="shared" si="310"/>
        <v>60.11</v>
      </c>
      <c r="Q3994" s="10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 s="17">
        <f t="shared" si="310"/>
        <v>3</v>
      </c>
      <c r="Q3995" s="10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 s="17">
        <f t="shared" si="310"/>
        <v>5</v>
      </c>
      <c r="Q3996" s="10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 s="17">
        <f t="shared" si="310"/>
        <v>17.5</v>
      </c>
      <c r="Q3997" s="10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 s="17">
        <f t="shared" si="310"/>
        <v>29.24</v>
      </c>
      <c r="Q3998" s="10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s="17" t="e">
        <f t="shared" si="310"/>
        <v>#N/A</v>
      </c>
      <c r="Q3999" s="10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 s="17">
        <f t="shared" si="310"/>
        <v>59.58</v>
      </c>
      <c r="Q4000" s="10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 s="17">
        <f t="shared" si="310"/>
        <v>82.57</v>
      </c>
      <c r="Q4001" s="10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 s="17">
        <f t="shared" si="310"/>
        <v>10</v>
      </c>
      <c r="Q4002" s="10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 s="17">
        <f t="shared" si="310"/>
        <v>32.36</v>
      </c>
      <c r="Q4003" s="10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 s="17">
        <f t="shared" si="310"/>
        <v>5.75</v>
      </c>
      <c r="Q4004" s="10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 s="17">
        <f t="shared" si="310"/>
        <v>100.5</v>
      </c>
      <c r="Q4005" s="10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 s="17">
        <f t="shared" si="310"/>
        <v>1</v>
      </c>
      <c r="Q4006" s="10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 s="17">
        <f t="shared" si="310"/>
        <v>20</v>
      </c>
      <c r="Q4007" s="10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 s="17">
        <f t="shared" si="310"/>
        <v>2</v>
      </c>
      <c r="Q4008" s="10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 s="17">
        <f t="shared" si="310"/>
        <v>5</v>
      </c>
      <c r="Q4009" s="10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 s="17">
        <f t="shared" si="310"/>
        <v>15</v>
      </c>
      <c r="Q4010" s="10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 s="17">
        <f t="shared" si="310"/>
        <v>25</v>
      </c>
      <c r="Q4011" s="10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 s="17">
        <f t="shared" si="310"/>
        <v>45.84</v>
      </c>
      <c r="Q4012" s="10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 s="17">
        <f t="shared" si="310"/>
        <v>4.75</v>
      </c>
      <c r="Q4013" s="10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s="17" t="e">
        <f t="shared" si="310"/>
        <v>#N/A</v>
      </c>
      <c r="Q4014" s="10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 s="17">
        <f t="shared" si="310"/>
        <v>13</v>
      </c>
      <c r="Q4015" s="10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s="17" t="e">
        <f t="shared" si="310"/>
        <v>#N/A</v>
      </c>
      <c r="Q4016" s="10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 s="17">
        <f t="shared" si="310"/>
        <v>1</v>
      </c>
      <c r="Q4017" s="10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 s="17">
        <f t="shared" si="310"/>
        <v>10</v>
      </c>
      <c r="Q4018" s="10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 s="17">
        <f t="shared" si="310"/>
        <v>52.5</v>
      </c>
      <c r="Q4019" s="10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 s="17">
        <f t="shared" si="310"/>
        <v>32.5</v>
      </c>
      <c r="Q4020" s="10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 s="17">
        <f t="shared" si="310"/>
        <v>7.25</v>
      </c>
      <c r="Q4021" s="10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 s="17">
        <f t="shared" si="310"/>
        <v>33.33</v>
      </c>
      <c r="Q4022" s="10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 s="17">
        <f t="shared" si="310"/>
        <v>62.5</v>
      </c>
      <c r="Q4023" s="10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 s="17">
        <f t="shared" si="310"/>
        <v>63.56</v>
      </c>
      <c r="Q4024" s="10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s="17" t="e">
        <f t="shared" si="310"/>
        <v>#N/A</v>
      </c>
      <c r="Q4025" s="10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 s="17">
        <f t="shared" si="310"/>
        <v>10</v>
      </c>
      <c r="Q4026" s="10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 s="17">
        <f t="shared" si="310"/>
        <v>62.5</v>
      </c>
      <c r="Q4027" s="10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s="17" t="e">
        <f t="shared" si="310"/>
        <v>#N/A</v>
      </c>
      <c r="Q4028" s="10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 s="17">
        <f t="shared" ref="P4029:P4092" si="315">IFERROR(ROUND(E4029/L4029,2),NA())</f>
        <v>30.71</v>
      </c>
      <c r="Q4029" s="10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 s="17">
        <f t="shared" si="315"/>
        <v>51</v>
      </c>
      <c r="Q4030" s="10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s="17" t="e">
        <f t="shared" si="315"/>
        <v>#N/A</v>
      </c>
      <c r="Q4031" s="10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 s="17">
        <f t="shared" si="315"/>
        <v>66.67</v>
      </c>
      <c r="Q4032" s="10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s="17" t="e">
        <f t="shared" si="315"/>
        <v>#N/A</v>
      </c>
      <c r="Q4033" s="10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 s="17">
        <f t="shared" si="315"/>
        <v>59</v>
      </c>
      <c r="Q4034" s="10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 s="17">
        <f t="shared" si="315"/>
        <v>65.34</v>
      </c>
      <c r="Q4035" s="10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YEAR(T:T)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 s="17">
        <f t="shared" si="315"/>
        <v>100</v>
      </c>
      <c r="Q4036" s="10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 s="17">
        <f t="shared" si="315"/>
        <v>147.4</v>
      </c>
      <c r="Q4037" s="10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 s="17">
        <f t="shared" si="315"/>
        <v>166.06</v>
      </c>
      <c r="Q4038" s="10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 s="17">
        <f t="shared" si="315"/>
        <v>40</v>
      </c>
      <c r="Q4039" s="10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 s="17">
        <f t="shared" si="315"/>
        <v>75.25</v>
      </c>
      <c r="Q4040" s="10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 s="17">
        <f t="shared" si="315"/>
        <v>60</v>
      </c>
      <c r="Q4041" s="10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 s="17">
        <f t="shared" si="315"/>
        <v>1250</v>
      </c>
      <c r="Q4042" s="10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 s="17">
        <f t="shared" si="315"/>
        <v>10.5</v>
      </c>
      <c r="Q4043" s="10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 s="17">
        <f t="shared" si="315"/>
        <v>7</v>
      </c>
      <c r="Q4044" s="10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s="17" t="e">
        <f t="shared" si="315"/>
        <v>#N/A</v>
      </c>
      <c r="Q4045" s="10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 s="17">
        <f t="shared" si="315"/>
        <v>56.25</v>
      </c>
      <c r="Q4046" s="10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 s="17">
        <f t="shared" si="315"/>
        <v>1</v>
      </c>
      <c r="Q4047" s="10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 s="17">
        <f t="shared" si="315"/>
        <v>38.33</v>
      </c>
      <c r="Q4048" s="10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 s="17">
        <f t="shared" si="315"/>
        <v>27.5</v>
      </c>
      <c r="Q4049" s="10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 s="17">
        <f t="shared" si="315"/>
        <v>32.979999999999997</v>
      </c>
      <c r="Q4050" s="10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 s="17">
        <f t="shared" si="315"/>
        <v>16</v>
      </c>
      <c r="Q4051" s="10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 s="17">
        <f t="shared" si="315"/>
        <v>1</v>
      </c>
      <c r="Q4052" s="10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s="17" t="e">
        <f t="shared" si="315"/>
        <v>#N/A</v>
      </c>
      <c r="Q4053" s="10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 s="17">
        <f t="shared" si="315"/>
        <v>86.62</v>
      </c>
      <c r="Q4054" s="10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 s="17">
        <f t="shared" si="315"/>
        <v>55</v>
      </c>
      <c r="Q4055" s="10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s="17" t="e">
        <f t="shared" si="315"/>
        <v>#N/A</v>
      </c>
      <c r="Q4056" s="10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 s="17">
        <f t="shared" si="315"/>
        <v>41.95</v>
      </c>
      <c r="Q4057" s="10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 s="17">
        <f t="shared" si="315"/>
        <v>88.33</v>
      </c>
      <c r="Q4058" s="10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 s="17">
        <f t="shared" si="315"/>
        <v>129.16999999999999</v>
      </c>
      <c r="Q4059" s="10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 s="17">
        <f t="shared" si="315"/>
        <v>23.75</v>
      </c>
      <c r="Q4060" s="10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 s="17">
        <f t="shared" si="315"/>
        <v>35.71</v>
      </c>
      <c r="Q4061" s="10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 s="17">
        <f t="shared" si="315"/>
        <v>57</v>
      </c>
      <c r="Q4062" s="10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s="17" t="e">
        <f t="shared" si="315"/>
        <v>#N/A</v>
      </c>
      <c r="Q4063" s="10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 s="17">
        <f t="shared" si="315"/>
        <v>163.33000000000001</v>
      </c>
      <c r="Q4064" s="10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 s="17">
        <f t="shared" si="315"/>
        <v>15</v>
      </c>
      <c r="Q4065" s="10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 s="17">
        <f t="shared" si="315"/>
        <v>64.17</v>
      </c>
      <c r="Q4066" s="10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 s="17">
        <f t="shared" si="315"/>
        <v>6.75</v>
      </c>
      <c r="Q4067" s="10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 s="17">
        <f t="shared" si="315"/>
        <v>25</v>
      </c>
      <c r="Q4068" s="10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 s="17">
        <f t="shared" si="315"/>
        <v>179.12</v>
      </c>
      <c r="Q4069" s="10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 s="17">
        <f t="shared" si="315"/>
        <v>34.950000000000003</v>
      </c>
      <c r="Q4070" s="10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 s="17">
        <f t="shared" si="315"/>
        <v>33.08</v>
      </c>
      <c r="Q4071" s="10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 s="17">
        <f t="shared" si="315"/>
        <v>27.5</v>
      </c>
      <c r="Q4072" s="10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s="17" t="e">
        <f t="shared" si="315"/>
        <v>#N/A</v>
      </c>
      <c r="Q4073" s="10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 s="17">
        <f t="shared" si="315"/>
        <v>2</v>
      </c>
      <c r="Q4074" s="10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 s="17">
        <f t="shared" si="315"/>
        <v>18.5</v>
      </c>
      <c r="Q4075" s="10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 s="17">
        <f t="shared" si="315"/>
        <v>35</v>
      </c>
      <c r="Q4076" s="10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 s="17">
        <f t="shared" si="315"/>
        <v>44.31</v>
      </c>
      <c r="Q4077" s="10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s="17" t="e">
        <f t="shared" si="315"/>
        <v>#N/A</v>
      </c>
      <c r="Q4078" s="10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 s="17">
        <f t="shared" si="315"/>
        <v>222.5</v>
      </c>
      <c r="Q4079" s="10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s="17" t="e">
        <f t="shared" si="315"/>
        <v>#N/A</v>
      </c>
      <c r="Q4080" s="10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 s="17">
        <f t="shared" si="315"/>
        <v>5</v>
      </c>
      <c r="Q4081" s="10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s="17" t="e">
        <f t="shared" si="315"/>
        <v>#N/A</v>
      </c>
      <c r="Q4082" s="10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 s="17">
        <f t="shared" si="315"/>
        <v>29.17</v>
      </c>
      <c r="Q4083" s="10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 s="17">
        <f t="shared" si="315"/>
        <v>1.5</v>
      </c>
      <c r="Q4084" s="10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 s="17">
        <f t="shared" si="315"/>
        <v>126.5</v>
      </c>
      <c r="Q4085" s="10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 s="17">
        <f t="shared" si="315"/>
        <v>10</v>
      </c>
      <c r="Q4086" s="10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 s="17">
        <f t="shared" si="315"/>
        <v>10</v>
      </c>
      <c r="Q4087" s="10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 s="17">
        <f t="shared" si="315"/>
        <v>9.4</v>
      </c>
      <c r="Q4088" s="10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s="17" t="e">
        <f t="shared" si="315"/>
        <v>#N/A</v>
      </c>
      <c r="Q4089" s="10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 s="17">
        <f t="shared" si="315"/>
        <v>72</v>
      </c>
      <c r="Q4090" s="10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 s="17">
        <f t="shared" si="315"/>
        <v>30</v>
      </c>
      <c r="Q4091" s="10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 s="17">
        <f t="shared" si="315"/>
        <v>10.67</v>
      </c>
      <c r="Q4092" s="10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 s="17">
        <f t="shared" ref="P4093:P4115" si="320">IFERROR(ROUND(E4093/L4093,2),NA())</f>
        <v>25.5</v>
      </c>
      <c r="Q4093" s="10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 s="17">
        <f t="shared" si="320"/>
        <v>20</v>
      </c>
      <c r="Q4094" s="10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 s="17">
        <f t="shared" si="320"/>
        <v>15</v>
      </c>
      <c r="Q4095" s="10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 s="17">
        <f t="shared" si="320"/>
        <v>91.25</v>
      </c>
      <c r="Q4096" s="10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 s="17">
        <f t="shared" si="320"/>
        <v>800</v>
      </c>
      <c r="Q4097" s="10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 s="17">
        <f t="shared" si="320"/>
        <v>80</v>
      </c>
      <c r="Q4098" s="10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 s="17" t="e">
        <f t="shared" si="320"/>
        <v>#N/A</v>
      </c>
      <c r="Q4099" s="10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YEAR(T:T)</f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s="17" t="e">
        <f t="shared" si="320"/>
        <v>#N/A</v>
      </c>
      <c r="Q4100" s="10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 s="17">
        <f t="shared" si="320"/>
        <v>50</v>
      </c>
      <c r="Q4101" s="10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s="17" t="e">
        <f t="shared" si="320"/>
        <v>#N/A</v>
      </c>
      <c r="Q4102" s="10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s="17" t="e">
        <f t="shared" si="320"/>
        <v>#N/A</v>
      </c>
      <c r="Q4103" s="10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 s="17">
        <f t="shared" si="320"/>
        <v>22.83</v>
      </c>
      <c r="Q4104" s="10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 s="17">
        <f t="shared" si="320"/>
        <v>16.670000000000002</v>
      </c>
      <c r="Q4105" s="10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 s="17">
        <f t="shared" si="320"/>
        <v>45.79</v>
      </c>
      <c r="Q4106" s="10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 s="17">
        <f t="shared" si="320"/>
        <v>383.33</v>
      </c>
      <c r="Q4107" s="10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 s="17">
        <f t="shared" si="320"/>
        <v>106.97</v>
      </c>
      <c r="Q4108" s="10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 s="17">
        <f t="shared" si="320"/>
        <v>10.25</v>
      </c>
      <c r="Q4109" s="10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 s="17">
        <f t="shared" si="320"/>
        <v>59</v>
      </c>
      <c r="Q4110" s="10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s="17" t="e">
        <f t="shared" si="320"/>
        <v>#N/A</v>
      </c>
      <c r="Q4111" s="10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 s="17">
        <f t="shared" si="320"/>
        <v>14.33</v>
      </c>
      <c r="Q4112" s="10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 s="17">
        <f t="shared" si="320"/>
        <v>15.67</v>
      </c>
      <c r="Q4113" s="10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 s="17">
        <f t="shared" si="320"/>
        <v>1</v>
      </c>
      <c r="Q4114" s="10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 s="17">
        <f t="shared" si="320"/>
        <v>1</v>
      </c>
      <c r="Q4115" s="10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2016</v>
      </c>
    </row>
  </sheetData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0AC1A-91C2-7E41-B554-ECE367DA6A37}">
  <dimension ref="A1:H14"/>
  <sheetViews>
    <sheetView tabSelected="1" workbookViewId="0">
      <selection activeCell="H20" sqref="H20"/>
    </sheetView>
  </sheetViews>
  <sheetFormatPr baseColWidth="10" defaultRowHeight="15" x14ac:dyDescent="0.2"/>
  <cols>
    <col min="1" max="1" width="15.6640625" style="13" bestFit="1" customWidth="1"/>
    <col min="2" max="2" width="15.6640625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8" width="17.6640625" bestFit="1" customWidth="1"/>
  </cols>
  <sheetData>
    <row r="1" spans="1:8" x14ac:dyDescent="0.2">
      <c r="A1" s="20" t="s">
        <v>8387</v>
      </c>
      <c r="B1" s="18" t="s">
        <v>8384</v>
      </c>
      <c r="C1" s="18" t="s">
        <v>8385</v>
      </c>
      <c r="D1" s="18" t="s">
        <v>8400</v>
      </c>
      <c r="E1" s="18" t="s">
        <v>8386</v>
      </c>
      <c r="F1" s="23" t="s">
        <v>8401</v>
      </c>
      <c r="G1" s="23" t="s">
        <v>8402</v>
      </c>
      <c r="H1" s="23" t="s">
        <v>8403</v>
      </c>
    </row>
    <row r="2" spans="1:8" x14ac:dyDescent="0.2">
      <c r="A2" s="13" t="s">
        <v>8388</v>
      </c>
      <c r="B2">
        <f>COUNTIFS(Kickstarter!F:F,"=successful",Kickstarter!D:D,"&lt;1000",Kickstarter!R:R,"plays")</f>
        <v>141</v>
      </c>
      <c r="C2">
        <f>COUNTIFS(Kickstarter!F:F,"=failed",Kickstarter!D:D,"&lt;1000",Kickstarter!R:R,"plays")</f>
        <v>45</v>
      </c>
      <c r="D2">
        <f>COUNTIFS(Kickstarter!F:F,"=canceled",Kickstarter!D:D,"&lt;1000",Kickstarter!R:R,"plays")</f>
        <v>0</v>
      </c>
      <c r="E2" s="22">
        <f>SUM(B2:D2)</f>
        <v>186</v>
      </c>
      <c r="F2" s="24">
        <f>ROUND((B2/E2),2)</f>
        <v>0.76</v>
      </c>
      <c r="G2" s="25">
        <f>ROUND((C2/E2),2)</f>
        <v>0.24</v>
      </c>
      <c r="H2" s="24">
        <f>IFERROR(ROUND((D2/E2),2),"0")</f>
        <v>0</v>
      </c>
    </row>
    <row r="3" spans="1:8" x14ac:dyDescent="0.2">
      <c r="A3" s="13" t="s">
        <v>8389</v>
      </c>
      <c r="B3">
        <f>COUNTIFS(Kickstarter!F:F,"=successful",Kickstarter!D:D,"&gt;=1000",Kickstarter!D:D,"&lt;4999",Kickstarter!R:R,"plays")</f>
        <v>387</v>
      </c>
      <c r="C3">
        <f>COUNTIFS(Kickstarter!F:F,"=failed",Kickstarter!D:D,"&gt;=1000",Kickstarter!D:D,"&lt;4999",Kickstarter!R:R,"plays")</f>
        <v>146</v>
      </c>
      <c r="D3">
        <f>COUNTIFS(Kickstarter!F:F,"=canceled",Kickstarter!D:D,"&gt;=1000",Kickstarter!D:D,"&lt;4999",Kickstarter!R:R,"plays")</f>
        <v>0</v>
      </c>
      <c r="E3" s="22">
        <f t="shared" ref="E3:E13" si="0">SUM(B3:D3)</f>
        <v>533</v>
      </c>
      <c r="F3" s="24">
        <f t="shared" ref="F3:F13" si="1">ROUND((B3/E3),2)</f>
        <v>0.73</v>
      </c>
      <c r="G3" s="25">
        <f t="shared" ref="G3:G13" si="2">ROUND((C3/E3),2)</f>
        <v>0.27</v>
      </c>
      <c r="H3" s="24">
        <f t="shared" ref="H3:H13" si="3">IFERROR(ROUND((D3/E3),2),"0")</f>
        <v>0</v>
      </c>
    </row>
    <row r="4" spans="1:8" x14ac:dyDescent="0.2">
      <c r="A4" s="13" t="s">
        <v>8390</v>
      </c>
      <c r="B4">
        <f>COUNTIFS(Kickstarter!F:F,"=successful",Kickstarter!D:D,"&gt;=5000",Kickstarter!D:D,"&lt;10000",Kickstarter!R:R,"plays")</f>
        <v>93</v>
      </c>
      <c r="C4">
        <f>COUNTIFS(Kickstarter!F:F,"=failed",Kickstarter!D:D,"&gt;=5000",Kickstarter!D:D,"&lt;10000",Kickstarter!R:R,"plays")</f>
        <v>76</v>
      </c>
      <c r="D4">
        <f>COUNTIFS(Kickstarter!F:F,"=canceled",Kickstarter!D:D,"&gt;=5000",Kickstarter!D:D,"&lt;10000",Kickstarter!R:R,"plays")</f>
        <v>0</v>
      </c>
      <c r="E4" s="22">
        <f t="shared" si="0"/>
        <v>169</v>
      </c>
      <c r="F4" s="24">
        <f t="shared" si="1"/>
        <v>0.55000000000000004</v>
      </c>
      <c r="G4" s="25">
        <f t="shared" si="2"/>
        <v>0.45</v>
      </c>
      <c r="H4" s="24">
        <f t="shared" si="3"/>
        <v>0</v>
      </c>
    </row>
    <row r="5" spans="1:8" x14ac:dyDescent="0.2">
      <c r="A5" s="13" t="s">
        <v>8391</v>
      </c>
      <c r="B5">
        <f>COUNTIFS(Kickstarter!F:F,"=successful",Kickstarter!D:D,"&gt;=10000",Kickstarter!D:D,"&lt;14000",Kickstarter!R:R,"plays")</f>
        <v>39</v>
      </c>
      <c r="C5">
        <f>COUNTIFS(Kickstarter!F:F,"=failed",Kickstarter!D:D,"&gt;=10000",Kickstarter!D:D,"&lt;14999",Kickstarter!R:R,"plays")</f>
        <v>33</v>
      </c>
      <c r="D5">
        <f>COUNTIFS(Kickstarter!F:F,"=canceled",Kickstarter!D:D,"&gt;=10000",Kickstarter!D:D,"&lt;14000",Kickstarter!R:R,"plays")</f>
        <v>0</v>
      </c>
      <c r="E5" s="22">
        <f>SUM(B5:D5)</f>
        <v>72</v>
      </c>
      <c r="F5" s="24">
        <f t="shared" si="1"/>
        <v>0.54</v>
      </c>
      <c r="G5" s="25">
        <f t="shared" si="2"/>
        <v>0.46</v>
      </c>
      <c r="H5" s="24">
        <f t="shared" si="3"/>
        <v>0</v>
      </c>
    </row>
    <row r="6" spans="1:8" x14ac:dyDescent="0.2">
      <c r="A6" s="13" t="s">
        <v>8392</v>
      </c>
      <c r="B6">
        <f>COUNTIFS(Kickstarter!F:F,"=successful",Kickstarter!D:D,"&gt;=15000",Kickstarter!D:D,"&lt;19999",Kickstarter!R:R,"plays")</f>
        <v>12</v>
      </c>
      <c r="C6">
        <f>COUNTIFS(Kickstarter!F:F,"=failed",Kickstarter!D:D,"&gt;=15000",Kickstarter!D:D,"&lt;19999",Kickstarter!R:R,"plays")</f>
        <v>12</v>
      </c>
      <c r="D6">
        <f>COUNTIFS(Kickstarter!F:F,"=canceled",Kickstarter!D:D,"&gt;=15000",Kickstarter!D:D,"&lt;19999",Kickstarter!R:R,"plays")</f>
        <v>0</v>
      </c>
      <c r="E6" s="22">
        <f t="shared" si="0"/>
        <v>24</v>
      </c>
      <c r="F6" s="24">
        <f t="shared" si="1"/>
        <v>0.5</v>
      </c>
      <c r="G6" s="25">
        <f t="shared" si="2"/>
        <v>0.5</v>
      </c>
      <c r="H6" s="24">
        <f t="shared" si="3"/>
        <v>0</v>
      </c>
    </row>
    <row r="7" spans="1:8" x14ac:dyDescent="0.2">
      <c r="A7" s="13" t="s">
        <v>8393</v>
      </c>
      <c r="B7">
        <f>COUNTIFS(Kickstarter!F:F,"=successful",Kickstarter!D:D,"&gt;=20000",Kickstarter!D:D,"&lt;24999",Kickstarter!R:R,"plays")</f>
        <v>9</v>
      </c>
      <c r="C7">
        <f>COUNTIFS(Kickstarter!F:F,"=failed",Kickstarter!D:D,"&gt;=20000",Kickstarter!D:D,"&lt;24999",Kickstarter!R:R,"plays")</f>
        <v>11</v>
      </c>
      <c r="D7">
        <f>COUNTIFS(Kickstarter!F:F,"=canceled",Kickstarter!D:D,"&gt;=20000",Kickstarter!D:D,"&lt;24999",Kickstarter!R:R,"plays")</f>
        <v>0</v>
      </c>
      <c r="E7" s="22">
        <f t="shared" si="0"/>
        <v>20</v>
      </c>
      <c r="F7" s="24">
        <f t="shared" si="1"/>
        <v>0.45</v>
      </c>
      <c r="G7" s="25">
        <f t="shared" si="2"/>
        <v>0.55000000000000004</v>
      </c>
      <c r="H7" s="24">
        <f t="shared" si="3"/>
        <v>0</v>
      </c>
    </row>
    <row r="8" spans="1:8" x14ac:dyDescent="0.2">
      <c r="A8" s="13" t="s">
        <v>8394</v>
      </c>
      <c r="B8">
        <f>COUNTIFS(Kickstarter!F:F,"=successful",Kickstarter!D:D,"&gt;=25000",Kickstarter!D:D,"&lt;29999",Kickstarter!R:R,"plays")</f>
        <v>1</v>
      </c>
      <c r="C8">
        <f>COUNTIFS(Kickstarter!F:F,"=failed",Kickstarter!D:D,"&gt;=25000",Kickstarter!D:D,"&lt;29999",Kickstarter!R:R,"plays")</f>
        <v>4</v>
      </c>
      <c r="D8">
        <f>COUNTIFS(Kickstarter!F:F,"=canceled",Kickstarter!D:D,"&gt;=25000",Kickstarter!D:D,"&lt;29999",Kickstarter!R:R,"plays")</f>
        <v>0</v>
      </c>
      <c r="E8" s="22">
        <f t="shared" si="0"/>
        <v>5</v>
      </c>
      <c r="F8" s="24">
        <f t="shared" si="1"/>
        <v>0.2</v>
      </c>
      <c r="G8" s="25">
        <f t="shared" si="2"/>
        <v>0.8</v>
      </c>
      <c r="H8" s="24">
        <f t="shared" si="3"/>
        <v>0</v>
      </c>
    </row>
    <row r="9" spans="1:8" x14ac:dyDescent="0.2">
      <c r="A9" s="13" t="s">
        <v>8395</v>
      </c>
      <c r="B9">
        <f>COUNTIFS(Kickstarter!F:F,"=successful",Kickstarter!D:D,"&gt;=30000",Kickstarter!D:D,"&lt;34999",Kickstarter!R:R,"plays")</f>
        <v>3</v>
      </c>
      <c r="C9">
        <f>COUNTIFS(Kickstarter!F:F,"=failed",Kickstarter!D:D,"&gt;=30000",Kickstarter!D:D,"&lt;34999",Kickstarter!R:R,"plays")</f>
        <v>8</v>
      </c>
      <c r="D9">
        <f>COUNTIFS(Kickstarter!F:F,"=canceled",Kickstarter!D:D,"&gt;=30000",Kickstarter!D:D,"&lt;34999",Kickstarter!R:R,"plays")</f>
        <v>0</v>
      </c>
      <c r="E9" s="22">
        <f t="shared" si="0"/>
        <v>11</v>
      </c>
      <c r="F9" s="24">
        <f t="shared" si="1"/>
        <v>0.27</v>
      </c>
      <c r="G9" s="25">
        <f t="shared" si="2"/>
        <v>0.73</v>
      </c>
      <c r="H9" s="24">
        <f t="shared" si="3"/>
        <v>0</v>
      </c>
    </row>
    <row r="10" spans="1:8" x14ac:dyDescent="0.2">
      <c r="A10" s="13" t="s">
        <v>8396</v>
      </c>
      <c r="B10">
        <f>COUNTIFS(Kickstarter!F:F,"=successful",Kickstarter!D:D,"&gt;=35000",Kickstarter!D:D,"&lt;39999",Kickstarter!R:R,"plays")</f>
        <v>4</v>
      </c>
      <c r="C10">
        <f>COUNTIFS(Kickstarter!F:F,"=failed",Kickstarter!D:D,"&gt;=35000",Kickstarter!D:D,"&lt;39999",Kickstarter!R:R,"plays")</f>
        <v>2</v>
      </c>
      <c r="D10">
        <f>COUNTIFS(Kickstarter!F:F,"=canceled",Kickstarter!D:D,"&gt;=35000",Kickstarter!D:D,"&lt;39999",Kickstarter!R:R,"plays")</f>
        <v>0</v>
      </c>
      <c r="E10" s="22">
        <f t="shared" si="0"/>
        <v>6</v>
      </c>
      <c r="F10" s="24">
        <f t="shared" si="1"/>
        <v>0.67</v>
      </c>
      <c r="G10" s="25">
        <f t="shared" si="2"/>
        <v>0.33</v>
      </c>
      <c r="H10" s="24">
        <f t="shared" si="3"/>
        <v>0</v>
      </c>
    </row>
    <row r="11" spans="1:8" x14ac:dyDescent="0.2">
      <c r="A11" s="13" t="s">
        <v>8397</v>
      </c>
      <c r="B11">
        <f>COUNTIFS(Kickstarter!F:F,"=successful",Kickstarter!D:D,"&gt;=40000",Kickstarter!D:D,"&lt;44999",Kickstarter!R:R,"plays")</f>
        <v>2</v>
      </c>
      <c r="C11">
        <f>COUNTIFS(Kickstarter!F:F,"=failed",Kickstarter!D:D,"&gt;=40000",Kickstarter!D:D,"&lt;44999",Kickstarter!R:R,"plays")</f>
        <v>1</v>
      </c>
      <c r="D11">
        <f>COUNTIFS(Kickstarter!F:F,"=canceled",Kickstarter!D:D,"&gt;=40000",Kickstarter!D:D,"&lt;44999",Kickstarter!R:R,"plays")</f>
        <v>0</v>
      </c>
      <c r="E11" s="22">
        <f t="shared" si="0"/>
        <v>3</v>
      </c>
      <c r="F11" s="24">
        <f t="shared" si="1"/>
        <v>0.67</v>
      </c>
      <c r="G11" s="25">
        <f t="shared" si="2"/>
        <v>0.33</v>
      </c>
      <c r="H11" s="24">
        <f t="shared" si="3"/>
        <v>0</v>
      </c>
    </row>
    <row r="12" spans="1:8" x14ac:dyDescent="0.2">
      <c r="A12" s="13" t="s">
        <v>8398</v>
      </c>
      <c r="B12">
        <f>COUNTIFS(Kickstarter!F:F,"=successful",Kickstarter!D:D,"&gt;=45000",Kickstarter!D:D,"&lt;49999",Kickstarter!R:R,"plays")</f>
        <v>0</v>
      </c>
      <c r="C12">
        <f>COUNTIFS(Kickstarter!F:F,"=failed",Kickstarter!D:D,"&gt;=45000",Kickstarter!D:D,"&lt;49999",Kickstarter!R:R,"plays")</f>
        <v>1</v>
      </c>
      <c r="D12">
        <f>COUNTIFS(Kickstarter!F:F,"=canceled",Kickstarter!D:D,"&gt;=45000",Kickstarter!D:D,"&lt;49999",Kickstarter!R:R,"plays")</f>
        <v>0</v>
      </c>
      <c r="E12" s="22">
        <f t="shared" si="0"/>
        <v>1</v>
      </c>
      <c r="F12" s="24">
        <f t="shared" si="1"/>
        <v>0</v>
      </c>
      <c r="G12" s="25">
        <f t="shared" si="2"/>
        <v>1</v>
      </c>
      <c r="H12" s="24">
        <f t="shared" si="3"/>
        <v>0</v>
      </c>
    </row>
    <row r="13" spans="1:8" x14ac:dyDescent="0.2">
      <c r="A13" s="13" t="s">
        <v>8399</v>
      </c>
      <c r="B13">
        <f>COUNTIFS(Kickstarter!F:F,"=successful",Kickstarter!D:D,"&gt;=50000",Kickstarter!R:R,"plays")</f>
        <v>2</v>
      </c>
      <c r="C13">
        <f>COUNTIFS(Kickstarter!F:F,"=failed",Kickstarter!D:D,"&gt;=50000",Kickstarter!R:R,"plays")</f>
        <v>14</v>
      </c>
      <c r="D13">
        <f>COUNTIFS(Kickstarter!F:F,"=canceled",Kickstarter!D:D,"&gt;=50000",Kickstarter!R:R,"plays")</f>
        <v>0</v>
      </c>
      <c r="E13" s="22">
        <f t="shared" si="0"/>
        <v>16</v>
      </c>
      <c r="F13" s="24">
        <f t="shared" si="1"/>
        <v>0.13</v>
      </c>
      <c r="G13" s="25">
        <f t="shared" si="2"/>
        <v>0.88</v>
      </c>
      <c r="H13" s="24">
        <f t="shared" si="3"/>
        <v>0</v>
      </c>
    </row>
    <row r="14" spans="1:8" x14ac:dyDescent="0.2">
      <c r="A14" s="2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ABDE-4F4D-C848-818E-8BE20B585D5B}">
  <dimension ref="A1:B6"/>
  <sheetViews>
    <sheetView workbookViewId="0">
      <selection activeCell="B8" sqref="B8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2" x14ac:dyDescent="0.2">
      <c r="A1" t="s">
        <v>8382</v>
      </c>
      <c r="B1" t="s">
        <v>8383</v>
      </c>
    </row>
    <row r="2" spans="1:2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</row>
    <row r="3" spans="1:2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</row>
    <row r="4" spans="1:2" x14ac:dyDescent="0.2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</row>
    <row r="5" spans="1:2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</row>
    <row r="6" spans="1:2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1D443-AF2E-7547-9F36-0A35E34B9DDD}">
  <dimension ref="A1:F47"/>
  <sheetViews>
    <sheetView topLeftCell="B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8357</v>
      </c>
      <c r="B2" t="s">
        <v>8363</v>
      </c>
    </row>
    <row r="4" spans="1:6" x14ac:dyDescent="0.2">
      <c r="A4" s="11" t="s">
        <v>8361</v>
      </c>
      <c r="B4" s="11" t="s">
        <v>8362</v>
      </c>
    </row>
    <row r="5" spans="1:6" x14ac:dyDescent="0.2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8313</v>
      </c>
      <c r="B6" s="13"/>
      <c r="C6" s="13">
        <v>78</v>
      </c>
      <c r="D6" s="13"/>
      <c r="E6" s="13"/>
      <c r="F6" s="13">
        <v>78</v>
      </c>
    </row>
    <row r="7" spans="1:6" x14ac:dyDescent="0.2">
      <c r="A7" s="12" t="s">
        <v>8341</v>
      </c>
      <c r="B7" s="13">
        <v>16</v>
      </c>
      <c r="C7" s="13"/>
      <c r="D7" s="13"/>
      <c r="E7" s="13"/>
      <c r="F7" s="13">
        <v>16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8355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2" t="s">
        <v>8351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2" t="s">
        <v>8312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2" t="s">
        <v>8311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2" t="s">
        <v>8327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2" t="s">
        <v>8344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2" t="s">
        <v>8321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2" t="s">
        <v>8334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2" t="s">
        <v>8345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2" t="s">
        <v>8346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2" t="s">
        <v>8326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2" t="s">
        <v>8325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2" t="s">
        <v>8353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2" t="s">
        <v>8324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2" t="s">
        <v>8332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2" t="s">
        <v>8356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2" t="s">
        <v>8340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2" t="s">
        <v>8320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2" t="s">
        <v>8347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2" t="s">
        <v>8336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2" t="s">
        <v>8342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2" t="s">
        <v>8315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2" t="s">
        <v>8343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2" t="s">
        <v>8339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8350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2" t="s">
        <v>8323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2" t="s">
        <v>8310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2" t="s">
        <v>8309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2" t="s">
        <v>8349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2" t="s">
        <v>8352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2" t="s">
        <v>8354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2" t="s">
        <v>8348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2" t="s">
        <v>8308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2" t="s">
        <v>8338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2" t="s">
        <v>8331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2" t="s">
        <v>8318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2" t="s">
        <v>8317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2" t="s">
        <v>8337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2" t="s">
        <v>8360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Edward Kim</cp:lastModifiedBy>
  <dcterms:created xsi:type="dcterms:W3CDTF">2017-04-20T15:17:24Z</dcterms:created>
  <dcterms:modified xsi:type="dcterms:W3CDTF">2022-06-20T19:03:44Z</dcterms:modified>
</cp:coreProperties>
</file>